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360" windowWidth="12120" windowHeight="7995" activeTab="0"/>
  </bookViews>
  <sheets>
    <sheet name="Fall 2009" sheetId="1" r:id="rId1"/>
    <sheet name="Fall 2008" sheetId="2" r:id="rId2"/>
    <sheet name="Fall 2007" sheetId="3" r:id="rId3"/>
    <sheet name="Fall 2006" sheetId="4" r:id="rId4"/>
    <sheet name="Fall 2005" sheetId="5" r:id="rId5"/>
    <sheet name="Fall 2004" sheetId="6" r:id="rId6"/>
    <sheet name="Fall 2003" sheetId="7" r:id="rId7"/>
    <sheet name="Fall 2002" sheetId="8" r:id="rId8"/>
    <sheet name="Fall 2001" sheetId="9" r:id="rId9"/>
    <sheet name="Fall 2000" sheetId="10" r:id="rId10"/>
    <sheet name="Fall 1997" sheetId="11" r:id="rId11"/>
    <sheet name="Fall 1996" sheetId="12" r:id="rId12"/>
    <sheet name="Fall 1995" sheetId="13" r:id="rId13"/>
  </sheets>
  <definedNames>
    <definedName name="\R">'Fall 1997'!$V$1</definedName>
    <definedName name="_Key1" hidden="1">'Fall 1997'!$BB$8:$BB$143</definedName>
    <definedName name="_Order1" hidden="1">0</definedName>
    <definedName name="_Sort" hidden="1">'Fall 1997'!$BA$8:$BB$143</definedName>
    <definedName name="JETSET" localSheetId="8">'Fall 2001'!$C$6:$P$98</definedName>
    <definedName name="JETSET" localSheetId="7">'Fall 2002'!$C$6:$P$98</definedName>
    <definedName name="JETSET" localSheetId="6">'Fall 2003'!$C$6:$P$98</definedName>
    <definedName name="JETSET" localSheetId="5">'Fall 2004'!$C$6:$P$98</definedName>
    <definedName name="JETSET" localSheetId="4">'Fall 2005'!$C$6:$P$98</definedName>
    <definedName name="JETSET" localSheetId="3">'Fall 2006'!$C$6:$P$98</definedName>
    <definedName name="JETSET" localSheetId="2">'Fall 2007'!$C$6:$P$98</definedName>
    <definedName name="JETSET" localSheetId="1">'Fall 2008'!$C$6:$P$98</definedName>
    <definedName name="JETSET" localSheetId="0">'Fall 2009'!$C$6:$P$98</definedName>
    <definedName name="JETSET">'Fall 2000'!$C$6:$R$98</definedName>
    <definedName name="_xlnm.Print_Area" localSheetId="12">'Fall 1995'!$A$1:$Q$144</definedName>
    <definedName name="_xlnm.Print_Area" localSheetId="11">'Fall 1996'!$A$1:$Q$144</definedName>
    <definedName name="_xlnm.Print_Area" localSheetId="10">'Fall 1997'!$A$1:$Q$145</definedName>
    <definedName name="_xlnm.Print_Area" localSheetId="9">'Fall 2000'!$B$2:$T$147</definedName>
    <definedName name="_xlnm.Print_Area" localSheetId="8">'Fall 2001'!$B$2:$S$147</definedName>
    <definedName name="_xlnm.Print_Area" localSheetId="7">'Fall 2002'!$B$2:$S$147</definedName>
    <definedName name="_xlnm.Print_Area" localSheetId="6">'Fall 2003'!$B$2:$S$147</definedName>
    <definedName name="_xlnm.Print_Area" localSheetId="5">'Fall 2004'!$B$2:$S$147</definedName>
    <definedName name="_xlnm.Print_Area" localSheetId="4">'Fall 2005'!$B$2:$S$147</definedName>
    <definedName name="_xlnm.Print_Area" localSheetId="3">'Fall 2006'!$B$2:$S$147</definedName>
    <definedName name="_xlnm.Print_Area" localSheetId="2">'Fall 2007'!$B$2:$S$148</definedName>
    <definedName name="_xlnm.Print_Area" localSheetId="1">'Fall 2008'!$B$2:$S$148</definedName>
    <definedName name="_xlnm.Print_Area" localSheetId="0">'Fall 2009'!$B$2:$S$148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<sst xmlns="http://schemas.openxmlformats.org/spreadsheetml/2006/main" count="6346" uniqueCount="310">
  <si>
    <t>\r</t>
  </si>
  <si>
    <t>{?}~{down}</t>
  </si>
  <si>
    <t>TABLE 1.22</t>
  </si>
  <si>
    <t>PUBLIC 4 YEAR COLLEGES AND UNIVERSITIES IN MISSOURI</t>
  </si>
  <si>
    <t>{branch \r}</t>
  </si>
  <si>
    <t>Central</t>
  </si>
  <si>
    <t>NE</t>
  </si>
  <si>
    <t>NW</t>
  </si>
  <si>
    <t>SE</t>
  </si>
  <si>
    <t>SMSU</t>
  </si>
  <si>
    <t>Southern</t>
  </si>
  <si>
    <t>Western</t>
  </si>
  <si>
    <t>Lincoln</t>
  </si>
  <si>
    <t>UMC</t>
  </si>
  <si>
    <t>UMKC</t>
  </si>
  <si>
    <t>UMR</t>
  </si>
  <si>
    <t>UMSL</t>
  </si>
  <si>
    <t>UM System</t>
  </si>
  <si>
    <t>Total</t>
  </si>
  <si>
    <t>Adair</t>
  </si>
  <si>
    <t>St Louis</t>
  </si>
  <si>
    <t>Jackson</t>
  </si>
  <si>
    <t>Andrew</t>
  </si>
  <si>
    <t>/xg\r~</t>
  </si>
  <si>
    <t>Boone</t>
  </si>
  <si>
    <t>Clay</t>
  </si>
  <si>
    <t>Phelps</t>
  </si>
  <si>
    <t>St Charles</t>
  </si>
  <si>
    <t>Atchison</t>
  </si>
  <si>
    <t>Platte</t>
  </si>
  <si>
    <t>St Louis City</t>
  </si>
  <si>
    <t>Audrain</t>
  </si>
  <si>
    <t>Cass</t>
  </si>
  <si>
    <t>Jefferson</t>
  </si>
  <si>
    <t>Barry</t>
  </si>
  <si>
    <t>Cole</t>
  </si>
  <si>
    <t>Franklin</t>
  </si>
  <si>
    <t>Barton</t>
  </si>
  <si>
    <t>Buchanan</t>
  </si>
  <si>
    <t>Greene</t>
  </si>
  <si>
    <t>Bates</t>
  </si>
  <si>
    <t>Warren</t>
  </si>
  <si>
    <t>Benton</t>
  </si>
  <si>
    <t>Ray</t>
  </si>
  <si>
    <t>St Francois</t>
  </si>
  <si>
    <t>Bollinger</t>
  </si>
  <si>
    <t>Lafayette</t>
  </si>
  <si>
    <t>Pulaski</t>
  </si>
  <si>
    <t>Ste Genevieve</t>
  </si>
  <si>
    <t>Butler</t>
  </si>
  <si>
    <t>Callaway</t>
  </si>
  <si>
    <t>Jasper</t>
  </si>
  <si>
    <t>Dent</t>
  </si>
  <si>
    <t>Crawford</t>
  </si>
  <si>
    <t>Caldwell</t>
  </si>
  <si>
    <t>Johnson</t>
  </si>
  <si>
    <t>Cape Girardeau</t>
  </si>
  <si>
    <t>Camden</t>
  </si>
  <si>
    <t>Newton</t>
  </si>
  <si>
    <t>New Madrid</t>
  </si>
  <si>
    <t>Carroll</t>
  </si>
  <si>
    <t>Marion</t>
  </si>
  <si>
    <t>Saline</t>
  </si>
  <si>
    <t>Howell</t>
  </si>
  <si>
    <t>Pike</t>
  </si>
  <si>
    <t>Carter</t>
  </si>
  <si>
    <t>Randolph</t>
  </si>
  <si>
    <t>Pettis</t>
  </si>
  <si>
    <t>Scott</t>
  </si>
  <si>
    <t>Cedar</t>
  </si>
  <si>
    <t>Clinton</t>
  </si>
  <si>
    <t>Texas</t>
  </si>
  <si>
    <t>Chariton</t>
  </si>
  <si>
    <t>Cooper</t>
  </si>
  <si>
    <t>Nodaway</t>
  </si>
  <si>
    <t>Christian</t>
  </si>
  <si>
    <t>Vernon</t>
  </si>
  <si>
    <t>Clark</t>
  </si>
  <si>
    <t>Pemiscot</t>
  </si>
  <si>
    <t>Maries</t>
  </si>
  <si>
    <t>Montgomery</t>
  </si>
  <si>
    <t>Iron</t>
  </si>
  <si>
    <t>Henry</t>
  </si>
  <si>
    <t>Perry</t>
  </si>
  <si>
    <t>Macon</t>
  </si>
  <si>
    <t>Washington</t>
  </si>
  <si>
    <t>Stoddard</t>
  </si>
  <si>
    <t>Taney</t>
  </si>
  <si>
    <t>Ralls</t>
  </si>
  <si>
    <t>Dade</t>
  </si>
  <si>
    <t>Ozark</t>
  </si>
  <si>
    <t>Dallas</t>
  </si>
  <si>
    <t>Osage</t>
  </si>
  <si>
    <t>Daviess</t>
  </si>
  <si>
    <t>Madison</t>
  </si>
  <si>
    <t>Dekalb</t>
  </si>
  <si>
    <t>Miller</t>
  </si>
  <si>
    <t>Dunklin</t>
  </si>
  <si>
    <t>Linn</t>
  </si>
  <si>
    <t>Douglas</t>
  </si>
  <si>
    <t>Howard</t>
  </si>
  <si>
    <t>Shelby</t>
  </si>
  <si>
    <t>Gasconade</t>
  </si>
  <si>
    <t>Gentry</t>
  </si>
  <si>
    <t>Moniteau</t>
  </si>
  <si>
    <t>Laclede</t>
  </si>
  <si>
    <t>Grundy</t>
  </si>
  <si>
    <t>Harrison</t>
  </si>
  <si>
    <t>Hickory</t>
  </si>
  <si>
    <t>Livingston</t>
  </si>
  <si>
    <t>Lawrence</t>
  </si>
  <si>
    <t>Holt</t>
  </si>
  <si>
    <t>Monroe</t>
  </si>
  <si>
    <t>Reynolds</t>
  </si>
  <si>
    <t>Webster</t>
  </si>
  <si>
    <t>McDonald</t>
  </si>
  <si>
    <t>Knox</t>
  </si>
  <si>
    <t>Lewis</t>
  </si>
  <si>
    <t>Wayne</t>
  </si>
  <si>
    <t>Mississippi</t>
  </si>
  <si>
    <t>Polk</t>
  </si>
  <si>
    <t>Wright</t>
  </si>
  <si>
    <t>Sullivan</t>
  </si>
  <si>
    <t>Putnam</t>
  </si>
  <si>
    <t>Oregon</t>
  </si>
  <si>
    <t>Mercer</t>
  </si>
  <si>
    <t>St Clair</t>
  </si>
  <si>
    <t>Ripley</t>
  </si>
  <si>
    <t>Scotland</t>
  </si>
  <si>
    <t>Morgan</t>
  </si>
  <si>
    <t>Shannon</t>
  </si>
  <si>
    <t>Schuyler</t>
  </si>
  <si>
    <t>Stone</t>
  </si>
  <si>
    <t>Worth</t>
  </si>
  <si>
    <t>Missouri</t>
  </si>
  <si>
    <t>UM-Sys</t>
  </si>
  <si>
    <t xml:space="preserve">   Total Missouri</t>
  </si>
  <si>
    <t>Truman</t>
  </si>
  <si>
    <t>FALL, 1996 MARKET POSITION: ATTENDANCE PATTERN OF MISSOURI UNDERGRADUATES (Continued)</t>
  </si>
  <si>
    <t>FALL, 1997 MARKET POSITION: ATTENDANCE PATTERN OF MISSOURI UNDERGRADUATES</t>
  </si>
  <si>
    <t>P&amp;B 9/98</t>
  </si>
  <si>
    <t>Source: DaSC Consortium (DHE07)</t>
  </si>
  <si>
    <t>FALL, 1996 MARKET POSITION: ATTENDANCE PATTERN OF MISSOURI UNDERGRADUATES</t>
  </si>
  <si>
    <t>FALL, 1997 MARKET POSITION: ATTENDANCE PATTERN OF MISSOURI UNDERGRADUATES (Continued)</t>
  </si>
  <si>
    <t>P&amp;B 10/98</t>
  </si>
  <si>
    <t>HARRIS-</t>
  </si>
  <si>
    <t>NORTH-</t>
  </si>
  <si>
    <t>SOUTH-</t>
  </si>
  <si>
    <t>WEST</t>
  </si>
  <si>
    <t>CENTRAL</t>
  </si>
  <si>
    <t>STOWE</t>
  </si>
  <si>
    <t>LINCOLN</t>
  </si>
  <si>
    <t>SOUTHERN</t>
  </si>
  <si>
    <t>WESTERN</t>
  </si>
  <si>
    <t>TRUMAN</t>
  </si>
  <si>
    <t>EAST</t>
  </si>
  <si>
    <t>PLAINS</t>
  </si>
  <si>
    <t>TOTAL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</si>
  <si>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</si>
  <si>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</si>
  <si>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</si>
  <si>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</si>
  <si>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</si>
  <si>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</si>
  <si>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</si>
  <si>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</si>
  <si>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</si>
  <si>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</si>
  <si>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</si>
  <si>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</si>
  <si>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</si>
  <si>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</si>
  <si>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</si>
  <si>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</si>
  <si>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</si>
  <si>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</si>
  <si>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</si>
  <si>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</si>
  <si>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</si>
  <si>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</si>
  <si>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</si>
  <si>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</si>
  <si>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</si>
  <si>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</si>
  <si>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</si>
  <si>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</si>
  <si>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</si>
  <si>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</si>
  <si>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</si>
  <si>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</si>
  <si>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</si>
  <si>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</si>
  <si>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</si>
  <si>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</si>
  <si>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</si>
  <si>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</si>
  <si>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</si>
  <si>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</si>
  <si>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</si>
  <si>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</si>
  <si>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</si>
  <si>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</si>
  <si>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</si>
  <si>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</si>
  <si>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</si>
  <si>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</si>
  <si>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</si>
  <si>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</si>
  <si>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</si>
  <si>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</si>
  <si>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</si>
  <si>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</si>
  <si>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</si>
  <si>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</si>
  <si>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</si>
  <si>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</si>
  <si>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</si>
  <si>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</si>
  <si>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</si>
  <si>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</si>
  <si>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</si>
  <si>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</si>
  <si>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</si>
  <si>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</si>
  <si>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</si>
  <si>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</si>
  <si>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</si>
  <si>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</si>
  <si>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</si>
  <si>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</si>
  <si>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</si>
  <si>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</si>
  <si>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</si>
  <si>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</si>
  <si>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</si>
  <si>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</si>
  <si>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</si>
  <si>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</si>
  <si>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</si>
  <si>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</si>
  <si>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</si>
  <si>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</si>
  <si>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</si>
  <si>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</si>
  <si>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</si>
  <si>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</si>
  <si>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</si>
  <si>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</si>
  <si>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ST. CHARLES</t>
  </si>
  <si>
    <t>ST. CLAIR</t>
  </si>
  <si>
    <t>ST. FRANCOIS</t>
  </si>
  <si>
    <t>ST. LOUIS</t>
  </si>
  <si>
    <t>STE. GENEVIEVE</t>
  </si>
  <si>
    <t>SALINE</t>
  </si>
  <si>
    <t>SCHUYLER</t>
  </si>
  <si>
    <t>SCOTLAND</t>
  </si>
  <si>
    <t>SCOTT</t>
  </si>
  <si>
    <t>SHANNON</t>
  </si>
  <si>
    <t>SHELBY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</si>
  <si>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</si>
  <si>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</si>
  <si>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</si>
  <si>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</si>
  <si>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</si>
  <si>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</si>
  <si>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</si>
  <si>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</si>
  <si>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</si>
  <si>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</si>
  <si>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</si>
  <si>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</si>
  <si>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>ST. LOUIS CITY</t>
  </si>
  <si>
    <t xml:space="preserve">  TOTAL</t>
  </si>
  <si>
    <t>SOURCE:  DHE07-1, Geographic Origin of Undergraduate Students</t>
  </si>
  <si>
    <t>FALL 2000 MARKET POSITION: ATTENDANCE PATTERN OF MISSOURI UNDERGRADUATES</t>
  </si>
  <si>
    <t>FALL 2000 MARKET POSITION: ATTENDANCE PATTERN OF MISSOURI UNDERGRADUATES (Continued)</t>
  </si>
  <si>
    <t>P&amp;B  8/01</t>
  </si>
  <si>
    <t>FALL 2001 MARKET POSITION: ATTENDANCE PATTERN OF MISSOURI UNDERGRADUATES</t>
  </si>
  <si>
    <t>FALL 2001 MARKET POSITION: ATTENDANCE PATTERN OF MISSOURI UNDERGRADUATES (Continued)</t>
  </si>
  <si>
    <t>P&amp;B  8/02</t>
  </si>
  <si>
    <t>FALL 2002 MARKET POSITION: ATTENDANCE PATTERN OF MISSOURI UNDERGRADUATES</t>
  </si>
  <si>
    <t>FALL 2002 MARKET POSITION: ATTENDANCE PATTERN OF MISSOURI UNDERGRADUATES (Continued)</t>
  </si>
  <si>
    <t>P&amp;B  8/03</t>
  </si>
  <si>
    <t>FALL, 1995 MARKET POSITION: ATTENDANCE PATTERN OF MISSOURI UNDERGRADUATES</t>
  </si>
  <si>
    <t>FALL, 1995 MARKET POSITION: ATTENDANCE PATTERN OF MISSOURI UNDERGRADUATES (Continued)</t>
  </si>
  <si>
    <t>FALL 2003 MARKET POSITION: ATTENDANCE PATTERN OF MISSOURI UNDERGRADUATES</t>
  </si>
  <si>
    <t>FALL 2003 MARKET POSITION: ATTENDANCE PATTERN OF MISSOURI UNDERGRADUATES (Continued)</t>
  </si>
  <si>
    <t>P&amp;B  8/04</t>
  </si>
  <si>
    <t>P&amp;B  8/05</t>
  </si>
  <si>
    <t>FALL 2004 MARKET POSITION: ATTENDANCE PATTERN OF MISSOURI UNDERGRADUATES</t>
  </si>
  <si>
    <t>FALL 2004 MARKET POSITION: ATTENDANCE PATTERN OF MISSOURI UNDERGRADUATES (Continued)</t>
  </si>
  <si>
    <t>FALL 2005 MARKET POSITION: ATTENDANCE PATTERN OF MISSOURI UNDERGRADUATES</t>
  </si>
  <si>
    <t>FALL 2005 MARKET POSITION: ATTENDANCE PATTERN OF MISSOURI UNDERGRADUATES (Continued)</t>
  </si>
  <si>
    <t>P&amp;B  7/06</t>
  </si>
  <si>
    <t>STATE</t>
  </si>
  <si>
    <t>MO</t>
  </si>
  <si>
    <t>FALL 2006 MARKET POSITION: ATTENDANCE PATTERN OF MISSOURI UNDERGRADUATES</t>
  </si>
  <si>
    <t>FALL 2006 MARKET POSITION: ATTENDANCE PATTERN OF MISSOURI UNDERGRADUATES (Continued)</t>
  </si>
  <si>
    <t>P&amp;B  9/07</t>
  </si>
  <si>
    <t>FALL 2007 MARKET POSITION: ATTENDANCE PATTERN OF MISSOURI UNDERGRADUATES</t>
  </si>
  <si>
    <t>FALL 2007 MARKET POSITION: ATTENDANCE PATTERN OF MISSOURI UNDERGRADUATES (Continued)</t>
  </si>
  <si>
    <t>P&amp;B  9/08</t>
  </si>
  <si>
    <t>OTHER</t>
  </si>
  <si>
    <t>FALL 2008 MARKET POSITION: ATTENDANCE PATTERN OF MISSOURI UNDERGRADUATES</t>
  </si>
  <si>
    <t>FALL 2008 MARKET POSITION: ATTENDANCE PATTERN OF MISSOURI UNDERGRADUATES (Continued)</t>
  </si>
  <si>
    <t>IR&amp;P  9/09</t>
  </si>
  <si>
    <t>MST</t>
  </si>
  <si>
    <t>FALL 2009 MARKET POSITION: ATTENDANCE PATTERN OF MISSOURI UNDERGRADUATES</t>
  </si>
  <si>
    <t>FALL 2009 MARKET POSITION: ATTENDANCE PATTERN OF MISSOURI UNDERGRADUATES (Continued)</t>
  </si>
  <si>
    <t>IR&amp;P  9/10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</si>
</sst>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48">
    <font>
      <sz val="8"/>
      <name val="Tms Rmn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Times New Roman"/>
      <family val="0"/>
    </font>
    <font>
      <sz val="8"/>
      <name val="Times New Roman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Tms Rmn"/>
      <family val="0"/>
    </font>
    <font>
      <u val="single"/>
      <sz val="10"/>
      <color indexed="12"/>
      <name val="Arial"/>
      <family val="2"/>
    </font>
    <font>
      <u val="single"/>
      <sz val="8"/>
      <color indexed="20"/>
      <name val="Tms Rm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2" fontId="5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37" fontId="2" fillId="0" borderId="10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37" fontId="2" fillId="0" borderId="13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37" fontId="0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 horizontal="right"/>
      <protection/>
    </xf>
    <xf numFmtId="37" fontId="4" fillId="0" borderId="17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7" fontId="4" fillId="0" borderId="19" xfId="0" applyNumberFormat="1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9" xfId="0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6" fillId="0" borderId="0" xfId="57" applyNumberFormat="1" applyFont="1" applyAlignment="1">
      <alignment/>
      <protection/>
    </xf>
    <xf numFmtId="3" fontId="6" fillId="0" borderId="0" xfId="57" applyNumberFormat="1" applyFont="1" applyAlignment="1">
      <alignment/>
      <protection/>
    </xf>
    <xf numFmtId="0" fontId="3" fillId="0" borderId="0" xfId="0" applyFont="1" applyBorder="1" applyAlignment="1" applyProtection="1">
      <alignment/>
      <protection/>
    </xf>
    <xf numFmtId="2" fontId="6" fillId="0" borderId="0" xfId="57" applyNumberFormat="1" applyFont="1" applyBorder="1" applyAlignment="1">
      <alignment/>
      <protection/>
    </xf>
    <xf numFmtId="0" fontId="3" fillId="0" borderId="2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37" fontId="1" fillId="0" borderId="10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37" fontId="1" fillId="0" borderId="20" xfId="0" applyNumberFormat="1" applyFont="1" applyBorder="1" applyAlignment="1" applyProtection="1">
      <alignment/>
      <protection/>
    </xf>
    <xf numFmtId="2" fontId="1" fillId="0" borderId="23" xfId="57" applyNumberFormat="1" applyFont="1" applyBorder="1" applyAlignment="1">
      <alignment/>
      <protection/>
    </xf>
    <xf numFmtId="2" fontId="1" fillId="0" borderId="0" xfId="57" applyNumberFormat="1" applyFont="1" applyAlignment="1">
      <alignment/>
      <protection/>
    </xf>
    <xf numFmtId="2" fontId="1" fillId="0" borderId="0" xfId="57" applyNumberFormat="1" applyFont="1" applyBorder="1" applyAlignment="1">
      <alignment/>
      <protection/>
    </xf>
    <xf numFmtId="2" fontId="1" fillId="0" borderId="24" xfId="57" applyFont="1" applyBorder="1" applyAlignment="1">
      <alignment/>
      <protection/>
    </xf>
    <xf numFmtId="2" fontId="1" fillId="0" borderId="24" xfId="57" applyFont="1" applyBorder="1" applyAlignment="1">
      <alignment horizontal="center"/>
      <protection/>
    </xf>
    <xf numFmtId="2" fontId="1" fillId="0" borderId="24" xfId="57" applyNumberFormat="1" applyFont="1" applyBorder="1" applyAlignment="1">
      <alignment/>
      <protection/>
    </xf>
    <xf numFmtId="2" fontId="1" fillId="0" borderId="24" xfId="57" applyNumberFormat="1" applyFont="1" applyBorder="1" applyAlignment="1">
      <alignment horizontal="center"/>
      <protection/>
    </xf>
    <xf numFmtId="2" fontId="1" fillId="0" borderId="22" xfId="57" applyNumberFormat="1" applyFont="1" applyBorder="1" applyAlignment="1">
      <alignment/>
      <protection/>
    </xf>
    <xf numFmtId="2" fontId="1" fillId="0" borderId="0" xfId="57" applyFont="1" applyBorder="1" applyAlignment="1">
      <alignment/>
      <protection/>
    </xf>
    <xf numFmtId="1" fontId="1" fillId="0" borderId="0" xfId="57" applyNumberFormat="1" applyFont="1" applyBorder="1" applyAlignment="1">
      <alignment horizontal="center"/>
      <protection/>
    </xf>
    <xf numFmtId="1" fontId="1" fillId="0" borderId="21" xfId="57" applyNumberFormat="1" applyFont="1" applyBorder="1" applyAlignment="1">
      <alignment horizontal="center"/>
      <protection/>
    </xf>
    <xf numFmtId="2" fontId="1" fillId="0" borderId="10" xfId="57" applyFont="1" applyBorder="1" applyAlignment="1">
      <alignment/>
      <protection/>
    </xf>
    <xf numFmtId="3" fontId="1" fillId="0" borderId="10" xfId="57" applyNumberFormat="1" applyFont="1" applyBorder="1" applyAlignment="1">
      <alignment/>
      <protection/>
    </xf>
    <xf numFmtId="3" fontId="1" fillId="0" borderId="0" xfId="57" applyNumberFormat="1" applyFont="1" applyBorder="1" applyAlignment="1">
      <alignment/>
      <protection/>
    </xf>
    <xf numFmtId="3" fontId="1" fillId="0" borderId="22" xfId="57" applyNumberFormat="1" applyFont="1" applyBorder="1" applyAlignment="1">
      <alignment/>
      <protection/>
    </xf>
    <xf numFmtId="3" fontId="7" fillId="0" borderId="22" xfId="57" applyNumberFormat="1" applyFont="1" applyBorder="1" applyAlignment="1">
      <alignment/>
      <protection/>
    </xf>
    <xf numFmtId="2" fontId="1" fillId="0" borderId="0" xfId="57" applyFont="1" applyBorder="1" applyAlignment="1">
      <alignment horizontal="center"/>
      <protection/>
    </xf>
    <xf numFmtId="2" fontId="1" fillId="0" borderId="0" xfId="57" applyNumberFormat="1" applyFont="1" applyBorder="1" applyAlignment="1">
      <alignment horizontal="center"/>
      <protection/>
    </xf>
    <xf numFmtId="2" fontId="1" fillId="0" borderId="25" xfId="57" applyNumberFormat="1" applyFont="1" applyBorder="1" applyAlignment="1">
      <alignment/>
      <protection/>
    </xf>
    <xf numFmtId="2" fontId="1" fillId="0" borderId="26" xfId="57" applyNumberFormat="1" applyFont="1" applyBorder="1" applyAlignment="1">
      <alignment/>
      <protection/>
    </xf>
    <xf numFmtId="2" fontId="1" fillId="0" borderId="21" xfId="57" applyNumberFormat="1" applyFont="1" applyBorder="1" applyAlignment="1">
      <alignment/>
      <protection/>
    </xf>
    <xf numFmtId="37" fontId="1" fillId="0" borderId="21" xfId="0" applyNumberFormat="1" applyFont="1" applyBorder="1" applyAlignment="1" applyProtection="1">
      <alignment/>
      <protection/>
    </xf>
    <xf numFmtId="3" fontId="1" fillId="0" borderId="0" xfId="57" applyNumberFormat="1" applyFont="1" applyAlignment="1">
      <alignment/>
      <protection/>
    </xf>
    <xf numFmtId="2" fontId="1" fillId="0" borderId="27" xfId="57" applyFont="1" applyBorder="1" applyAlignment="1">
      <alignment/>
      <protection/>
    </xf>
    <xf numFmtId="3" fontId="1" fillId="0" borderId="27" xfId="57" applyNumberFormat="1" applyFont="1" applyBorder="1" applyAlignment="1">
      <alignment/>
      <protection/>
    </xf>
    <xf numFmtId="3" fontId="1" fillId="0" borderId="0" xfId="57" applyNumberFormat="1" applyFont="1" applyBorder="1" applyAlignment="1">
      <alignment horizontal="right"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/>
    </xf>
    <xf numFmtId="3" fontId="1" fillId="0" borderId="0" xfId="58" applyNumberFormat="1">
      <alignment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2" fontId="47" fillId="0" borderId="21" xfId="53" applyNumberFormat="1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_22_99" xfId="57"/>
    <cellStyle name="Normal_Fall 200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msystem.edu/ums/departments/fa/planning/students/compliance/dhe071.s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9"/>
  <sheetViews>
    <sheetView tabSelected="1" showOutlineSymbols="0" zoomScalePageLayoutView="0" workbookViewId="0" topLeftCell="A1">
      <selection activeCell="C1" sqref="C1"/>
    </sheetView>
  </sheetViews>
  <sheetFormatPr defaultColWidth="15.8515625" defaultRowHeight="12"/>
  <cols>
    <col min="1" max="1" width="1.1484375" style="61" customWidth="1"/>
    <col min="2" max="2" width="2.8515625" style="61" customWidth="1"/>
    <col min="3" max="3" width="25.57421875" style="61" customWidth="1"/>
    <col min="4" max="4" width="8.8515625" style="61" customWidth="1"/>
    <col min="5" max="5" width="10.140625" style="61" customWidth="1"/>
    <col min="6" max="7" width="8.8515625" style="61" customWidth="1"/>
    <col min="8" max="8" width="14.00390625" style="61" customWidth="1"/>
    <col min="9" max="9" width="13.8515625" style="61" customWidth="1"/>
    <col min="10" max="10" width="10.57421875" style="61" customWidth="1"/>
    <col min="11" max="11" width="12.140625" style="61" customWidth="1"/>
    <col min="12" max="12" width="15.140625" style="61" customWidth="1"/>
    <col min="13" max="14" width="13.00390625" style="61" customWidth="1"/>
    <col min="15" max="15" width="9.421875" style="61" customWidth="1"/>
    <col min="16" max="16" width="11.421875" style="61" customWidth="1"/>
    <col min="17" max="17" width="11.57421875" style="61" customWidth="1"/>
    <col min="18" max="18" width="9.57421875" style="61" customWidth="1"/>
    <col min="19" max="19" width="2.57421875" style="61" customWidth="1"/>
    <col min="20" max="16384" width="15.8515625" style="61" customWidth="1"/>
  </cols>
  <sheetData>
    <row r="1" spans="2:19" s="62" customFormat="1" ht="12.75">
      <c r="B1" s="80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81"/>
      <c r="O1" s="81"/>
      <c r="P1" s="81"/>
      <c r="Q1" s="53"/>
      <c r="R1" s="53"/>
      <c r="S1" s="53"/>
    </row>
    <row r="2" spans="1:19" ht="12.75" customHeight="1">
      <c r="A2" s="62"/>
      <c r="B2" s="90" t="s">
        <v>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2"/>
    </row>
    <row r="3" spans="1:19" ht="12.75" customHeight="1">
      <c r="A3" s="62"/>
      <c r="B3" s="60"/>
      <c r="C3" s="52"/>
      <c r="D3" s="53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4"/>
    </row>
    <row r="4" spans="1:19" ht="12.75" customHeight="1">
      <c r="A4" s="62"/>
      <c r="B4" s="60"/>
      <c r="C4" s="20" t="s">
        <v>307</v>
      </c>
      <c r="E4" s="55"/>
      <c r="F4" s="55"/>
      <c r="G4" s="55"/>
      <c r="H4" s="55"/>
      <c r="I4" s="55"/>
      <c r="J4" s="55"/>
      <c r="K4" s="55"/>
      <c r="L4" s="55"/>
      <c r="M4" s="55"/>
      <c r="N4" s="56"/>
      <c r="O4" s="56"/>
      <c r="P4" s="56"/>
      <c r="Q4" s="55"/>
      <c r="R4" s="55"/>
      <c r="S4" s="54"/>
    </row>
    <row r="5" spans="2:19" s="62" customFormat="1" ht="12.75" customHeight="1" thickBot="1">
      <c r="B5" s="60"/>
      <c r="C5" s="49" t="s">
        <v>3</v>
      </c>
      <c r="E5" s="52"/>
      <c r="F5" s="52"/>
      <c r="G5" s="52"/>
      <c r="H5" s="52"/>
      <c r="I5" s="52"/>
      <c r="J5" s="52"/>
      <c r="K5" s="52"/>
      <c r="L5" s="52"/>
      <c r="M5" s="52"/>
      <c r="N5" s="57"/>
      <c r="O5" s="57"/>
      <c r="P5" s="57"/>
      <c r="Q5" s="52"/>
      <c r="R5" s="52"/>
      <c r="S5" s="54"/>
    </row>
    <row r="6" spans="1:22" ht="12.75" customHeight="1" thickTop="1">
      <c r="A6" s="62"/>
      <c r="B6" s="60"/>
      <c r="C6" s="63"/>
      <c r="D6" s="63"/>
      <c r="E6" s="63"/>
      <c r="F6" s="64"/>
      <c r="G6" s="63"/>
      <c r="H6" s="63"/>
      <c r="I6" s="63"/>
      <c r="J6" s="64" t="s">
        <v>145</v>
      </c>
      <c r="K6" s="63"/>
      <c r="L6" s="63"/>
      <c r="M6" s="64" t="s">
        <v>295</v>
      </c>
      <c r="N6" s="63"/>
      <c r="O6" s="66" t="s">
        <v>146</v>
      </c>
      <c r="P6" s="66" t="s">
        <v>147</v>
      </c>
      <c r="Q6" s="65"/>
      <c r="R6" s="65"/>
      <c r="S6" s="67"/>
      <c r="T6" s="82"/>
      <c r="U6" s="82"/>
      <c r="V6" s="82"/>
    </row>
    <row r="7" spans="1:22" ht="12.75" customHeight="1">
      <c r="A7" s="62"/>
      <c r="B7" s="60"/>
      <c r="C7" s="68"/>
      <c r="D7" s="70" t="s">
        <v>13</v>
      </c>
      <c r="E7" s="70" t="s">
        <v>14</v>
      </c>
      <c r="F7" s="70" t="s">
        <v>306</v>
      </c>
      <c r="G7" s="70" t="s">
        <v>16</v>
      </c>
      <c r="H7" s="70" t="s">
        <v>17</v>
      </c>
      <c r="I7" s="70" t="s">
        <v>149</v>
      </c>
      <c r="J7" s="70" t="s">
        <v>150</v>
      </c>
      <c r="K7" s="70" t="s">
        <v>151</v>
      </c>
      <c r="L7" s="70" t="s">
        <v>152</v>
      </c>
      <c r="M7" s="70" t="s">
        <v>294</v>
      </c>
      <c r="N7" s="70" t="s">
        <v>153</v>
      </c>
      <c r="O7" s="70" t="s">
        <v>148</v>
      </c>
      <c r="P7" s="70" t="s">
        <v>155</v>
      </c>
      <c r="Q7" s="70" t="s">
        <v>154</v>
      </c>
      <c r="R7" s="70" t="s">
        <v>157</v>
      </c>
      <c r="S7" s="67"/>
      <c r="T7" s="82"/>
      <c r="U7" s="82"/>
      <c r="V7" s="82"/>
    </row>
    <row r="8" spans="1:22" ht="12.75" customHeight="1">
      <c r="A8" s="62"/>
      <c r="B8" s="60"/>
      <c r="C8" s="71" t="s">
        <v>158</v>
      </c>
      <c r="D8" s="89">
        <v>78</v>
      </c>
      <c r="E8" s="89">
        <v>10</v>
      </c>
      <c r="F8" s="89">
        <v>9</v>
      </c>
      <c r="G8" s="89">
        <v>2</v>
      </c>
      <c r="H8" s="73">
        <f aca="true" t="shared" si="0" ref="H8:H43">SUM(D8:G8)</f>
        <v>99</v>
      </c>
      <c r="I8" s="89">
        <v>12</v>
      </c>
      <c r="J8" s="89">
        <v>0</v>
      </c>
      <c r="K8" s="89">
        <v>1</v>
      </c>
      <c r="L8" s="89">
        <v>1</v>
      </c>
      <c r="M8" s="89">
        <v>21</v>
      </c>
      <c r="N8" s="89">
        <v>8</v>
      </c>
      <c r="O8" s="89">
        <v>30</v>
      </c>
      <c r="P8" s="89">
        <v>3</v>
      </c>
      <c r="Q8" s="89">
        <v>145</v>
      </c>
      <c r="R8" s="73">
        <f aca="true" t="shared" si="1" ref="R8:R42">SUM(H8:Q8)</f>
        <v>320</v>
      </c>
      <c r="S8" s="74"/>
      <c r="T8" s="82"/>
      <c r="U8" s="82"/>
      <c r="V8" s="82"/>
    </row>
    <row r="9" spans="1:22" ht="12.75" customHeight="1">
      <c r="A9" s="62"/>
      <c r="B9" s="60"/>
      <c r="C9" s="68" t="s">
        <v>159</v>
      </c>
      <c r="D9" s="89">
        <v>48</v>
      </c>
      <c r="E9" s="89">
        <v>16</v>
      </c>
      <c r="F9" s="89">
        <v>5</v>
      </c>
      <c r="G9" s="89">
        <v>0</v>
      </c>
      <c r="H9" s="73">
        <f t="shared" si="0"/>
        <v>69</v>
      </c>
      <c r="I9" s="89">
        <v>18</v>
      </c>
      <c r="J9" s="89">
        <v>0</v>
      </c>
      <c r="K9" s="89">
        <v>0</v>
      </c>
      <c r="L9" s="89">
        <v>0</v>
      </c>
      <c r="M9" s="89">
        <v>12</v>
      </c>
      <c r="N9" s="89">
        <v>398</v>
      </c>
      <c r="O9" s="89">
        <v>88</v>
      </c>
      <c r="P9" s="89">
        <v>0</v>
      </c>
      <c r="Q9" s="89">
        <v>8</v>
      </c>
      <c r="R9" s="73">
        <f t="shared" si="1"/>
        <v>593</v>
      </c>
      <c r="S9" s="74"/>
      <c r="T9" s="82"/>
      <c r="U9" s="82"/>
      <c r="V9" s="82"/>
    </row>
    <row r="10" spans="1:22" ht="12.75" customHeight="1">
      <c r="A10" s="62"/>
      <c r="B10" s="60"/>
      <c r="C10" s="68" t="s">
        <v>160</v>
      </c>
      <c r="D10" s="89">
        <v>19</v>
      </c>
      <c r="E10" s="89">
        <v>16</v>
      </c>
      <c r="F10" s="89">
        <v>0</v>
      </c>
      <c r="G10" s="89">
        <v>0</v>
      </c>
      <c r="H10" s="73">
        <f t="shared" si="0"/>
        <v>35</v>
      </c>
      <c r="I10" s="89">
        <v>9</v>
      </c>
      <c r="J10" s="89">
        <v>0</v>
      </c>
      <c r="K10" s="89">
        <v>1</v>
      </c>
      <c r="L10" s="89">
        <v>0</v>
      </c>
      <c r="M10" s="89">
        <v>4</v>
      </c>
      <c r="N10" s="89">
        <v>16</v>
      </c>
      <c r="O10" s="89">
        <v>81</v>
      </c>
      <c r="P10" s="89">
        <v>0</v>
      </c>
      <c r="Q10" s="89">
        <v>2</v>
      </c>
      <c r="R10" s="73">
        <f t="shared" si="1"/>
        <v>148</v>
      </c>
      <c r="S10" s="74"/>
      <c r="T10" s="82"/>
      <c r="U10" s="82"/>
      <c r="V10" s="82"/>
    </row>
    <row r="11" spans="1:22" ht="12.75" customHeight="1">
      <c r="A11" s="62"/>
      <c r="B11" s="60"/>
      <c r="C11" s="68" t="s">
        <v>161</v>
      </c>
      <c r="D11" s="89">
        <v>126</v>
      </c>
      <c r="E11" s="89">
        <v>6</v>
      </c>
      <c r="F11" s="89">
        <v>10</v>
      </c>
      <c r="G11" s="89">
        <v>3</v>
      </c>
      <c r="H11" s="73">
        <f t="shared" si="0"/>
        <v>145</v>
      </c>
      <c r="I11" s="89">
        <v>31</v>
      </c>
      <c r="J11" s="89">
        <v>0</v>
      </c>
      <c r="K11" s="89">
        <v>24</v>
      </c>
      <c r="L11" s="89">
        <v>2</v>
      </c>
      <c r="M11" s="89">
        <v>21</v>
      </c>
      <c r="N11" s="89">
        <v>3</v>
      </c>
      <c r="O11" s="89">
        <v>17</v>
      </c>
      <c r="P11" s="89">
        <v>6</v>
      </c>
      <c r="Q11" s="89">
        <v>27</v>
      </c>
      <c r="R11" s="73">
        <f t="shared" si="1"/>
        <v>276</v>
      </c>
      <c r="S11" s="74"/>
      <c r="T11" s="82"/>
      <c r="U11" s="82"/>
      <c r="V11" s="82"/>
    </row>
    <row r="12" spans="1:22" ht="12.75" customHeight="1">
      <c r="A12" s="62"/>
      <c r="B12" s="60"/>
      <c r="C12" s="68" t="s">
        <v>162</v>
      </c>
      <c r="D12" s="89">
        <v>27</v>
      </c>
      <c r="E12" s="89">
        <v>5</v>
      </c>
      <c r="F12" s="89">
        <v>11</v>
      </c>
      <c r="G12" s="89">
        <v>2</v>
      </c>
      <c r="H12" s="73">
        <f t="shared" si="0"/>
        <v>45</v>
      </c>
      <c r="I12" s="89">
        <v>9</v>
      </c>
      <c r="J12" s="89">
        <v>0</v>
      </c>
      <c r="K12" s="89">
        <v>0</v>
      </c>
      <c r="L12" s="89">
        <v>152</v>
      </c>
      <c r="M12" s="89">
        <v>146</v>
      </c>
      <c r="N12" s="89">
        <v>2</v>
      </c>
      <c r="O12" s="89">
        <v>4</v>
      </c>
      <c r="P12" s="89">
        <v>1</v>
      </c>
      <c r="Q12" s="89">
        <v>4</v>
      </c>
      <c r="R12" s="73">
        <f t="shared" si="1"/>
        <v>363</v>
      </c>
      <c r="S12" s="74"/>
      <c r="T12" s="82"/>
      <c r="U12" s="82"/>
      <c r="V12" s="82"/>
    </row>
    <row r="13" spans="1:22" ht="12.75" customHeight="1">
      <c r="A13" s="62"/>
      <c r="B13" s="60"/>
      <c r="C13" s="68" t="s">
        <v>163</v>
      </c>
      <c r="D13" s="89">
        <v>12</v>
      </c>
      <c r="E13" s="89">
        <v>2</v>
      </c>
      <c r="F13" s="89">
        <v>3</v>
      </c>
      <c r="G13" s="89">
        <v>0</v>
      </c>
      <c r="H13" s="73">
        <f t="shared" si="0"/>
        <v>17</v>
      </c>
      <c r="I13" s="89">
        <v>3</v>
      </c>
      <c r="J13" s="89">
        <v>0</v>
      </c>
      <c r="K13" s="89">
        <v>0</v>
      </c>
      <c r="L13" s="89">
        <v>115</v>
      </c>
      <c r="M13" s="89">
        <v>33</v>
      </c>
      <c r="N13" s="89">
        <v>1</v>
      </c>
      <c r="O13" s="89">
        <v>2</v>
      </c>
      <c r="P13" s="89">
        <v>1</v>
      </c>
      <c r="Q13" s="89">
        <v>0</v>
      </c>
      <c r="R13" s="73">
        <f t="shared" si="1"/>
        <v>172</v>
      </c>
      <c r="S13" s="74"/>
      <c r="T13" s="82"/>
      <c r="U13" s="82"/>
      <c r="V13" s="82"/>
    </row>
    <row r="14" spans="1:22" ht="12.75" customHeight="1">
      <c r="A14" s="62"/>
      <c r="B14" s="60"/>
      <c r="C14" s="68" t="s">
        <v>164</v>
      </c>
      <c r="D14" s="89">
        <v>27</v>
      </c>
      <c r="E14" s="89">
        <v>15</v>
      </c>
      <c r="F14" s="89">
        <v>7</v>
      </c>
      <c r="G14" s="89">
        <v>0</v>
      </c>
      <c r="H14" s="73">
        <f t="shared" si="0"/>
        <v>49</v>
      </c>
      <c r="I14" s="89">
        <v>66</v>
      </c>
      <c r="J14" s="89">
        <v>0</v>
      </c>
      <c r="K14" s="89">
        <v>0</v>
      </c>
      <c r="L14" s="89">
        <v>25</v>
      </c>
      <c r="M14" s="89">
        <v>61</v>
      </c>
      <c r="N14" s="89">
        <v>7</v>
      </c>
      <c r="O14" s="89">
        <v>11</v>
      </c>
      <c r="P14" s="89">
        <v>1</v>
      </c>
      <c r="Q14" s="89">
        <v>5</v>
      </c>
      <c r="R14" s="73">
        <f t="shared" si="1"/>
        <v>225</v>
      </c>
      <c r="S14" s="74"/>
      <c r="T14" s="82"/>
      <c r="U14" s="82"/>
      <c r="V14" s="82"/>
    </row>
    <row r="15" spans="1:22" ht="12.75" customHeight="1">
      <c r="A15" s="62"/>
      <c r="B15" s="60"/>
      <c r="C15" s="68" t="s">
        <v>165</v>
      </c>
      <c r="D15" s="89">
        <v>21</v>
      </c>
      <c r="E15" s="89">
        <v>12</v>
      </c>
      <c r="F15" s="89">
        <v>7</v>
      </c>
      <c r="G15" s="89">
        <v>1</v>
      </c>
      <c r="H15" s="73">
        <f t="shared" si="0"/>
        <v>41</v>
      </c>
      <c r="I15" s="89">
        <v>102</v>
      </c>
      <c r="J15" s="89">
        <v>0</v>
      </c>
      <c r="K15" s="89">
        <v>0</v>
      </c>
      <c r="L15" s="89">
        <v>6</v>
      </c>
      <c r="M15" s="89">
        <v>19</v>
      </c>
      <c r="N15" s="89">
        <v>2</v>
      </c>
      <c r="O15" s="89">
        <v>3</v>
      </c>
      <c r="P15" s="89">
        <v>2</v>
      </c>
      <c r="Q15" s="89">
        <v>2</v>
      </c>
      <c r="R15" s="73">
        <f t="shared" si="1"/>
        <v>177</v>
      </c>
      <c r="S15" s="74"/>
      <c r="T15" s="82"/>
      <c r="U15" s="82"/>
      <c r="V15" s="82"/>
    </row>
    <row r="16" spans="1:22" ht="12.75" customHeight="1">
      <c r="A16" s="62"/>
      <c r="B16" s="60"/>
      <c r="C16" s="68" t="s">
        <v>166</v>
      </c>
      <c r="D16" s="89">
        <v>3</v>
      </c>
      <c r="E16" s="89">
        <v>1</v>
      </c>
      <c r="F16" s="89">
        <v>3</v>
      </c>
      <c r="G16" s="89">
        <v>0</v>
      </c>
      <c r="H16" s="73">
        <f t="shared" si="0"/>
        <v>7</v>
      </c>
      <c r="I16" s="89">
        <v>1</v>
      </c>
      <c r="J16" s="89">
        <v>0</v>
      </c>
      <c r="K16" s="89">
        <v>0</v>
      </c>
      <c r="L16" s="89">
        <v>1</v>
      </c>
      <c r="M16" s="89">
        <v>3</v>
      </c>
      <c r="N16" s="89">
        <v>2</v>
      </c>
      <c r="O16" s="89">
        <v>0</v>
      </c>
      <c r="P16" s="89">
        <v>196</v>
      </c>
      <c r="Q16" s="89">
        <v>0</v>
      </c>
      <c r="R16" s="73">
        <f t="shared" si="1"/>
        <v>210</v>
      </c>
      <c r="S16" s="74"/>
      <c r="T16" s="82"/>
      <c r="U16" s="82"/>
      <c r="V16" s="82"/>
    </row>
    <row r="17" spans="1:22" ht="12.75" customHeight="1">
      <c r="A17" s="62"/>
      <c r="B17" s="60"/>
      <c r="C17" s="68" t="s">
        <v>167</v>
      </c>
      <c r="D17" s="89">
        <v>2223</v>
      </c>
      <c r="E17" s="89">
        <v>74</v>
      </c>
      <c r="F17" s="89">
        <v>63</v>
      </c>
      <c r="G17" s="89">
        <v>32</v>
      </c>
      <c r="H17" s="73">
        <f t="shared" si="0"/>
        <v>2392</v>
      </c>
      <c r="I17" s="89">
        <v>126</v>
      </c>
      <c r="J17" s="89">
        <v>4</v>
      </c>
      <c r="K17" s="89">
        <v>70</v>
      </c>
      <c r="L17" s="89">
        <v>6</v>
      </c>
      <c r="M17" s="89">
        <v>121</v>
      </c>
      <c r="N17" s="89">
        <v>18</v>
      </c>
      <c r="O17" s="89">
        <v>33</v>
      </c>
      <c r="P17" s="89">
        <v>14</v>
      </c>
      <c r="Q17" s="89">
        <v>120</v>
      </c>
      <c r="R17" s="73">
        <f t="shared" si="1"/>
        <v>2904</v>
      </c>
      <c r="S17" s="74"/>
      <c r="T17" s="82"/>
      <c r="U17" s="82"/>
      <c r="V17" s="82"/>
    </row>
    <row r="18" spans="1:22" ht="12.75" customHeight="1">
      <c r="A18" s="62"/>
      <c r="B18" s="60"/>
      <c r="C18" s="68" t="s">
        <v>168</v>
      </c>
      <c r="D18" s="89">
        <v>186</v>
      </c>
      <c r="E18" s="89">
        <v>84</v>
      </c>
      <c r="F18" s="89">
        <v>21</v>
      </c>
      <c r="G18" s="89">
        <v>4</v>
      </c>
      <c r="H18" s="73">
        <f t="shared" si="0"/>
        <v>295</v>
      </c>
      <c r="I18" s="89">
        <v>27</v>
      </c>
      <c r="J18" s="89">
        <v>0</v>
      </c>
      <c r="K18" s="89">
        <v>0</v>
      </c>
      <c r="L18" s="89">
        <v>4</v>
      </c>
      <c r="M18" s="89">
        <v>57</v>
      </c>
      <c r="N18" s="89">
        <v>2340</v>
      </c>
      <c r="O18" s="89">
        <v>205</v>
      </c>
      <c r="P18" s="89">
        <v>5</v>
      </c>
      <c r="Q18" s="89">
        <v>35</v>
      </c>
      <c r="R18" s="73">
        <f t="shared" si="1"/>
        <v>2968</v>
      </c>
      <c r="S18" s="74"/>
      <c r="T18" s="82"/>
      <c r="U18" s="82"/>
      <c r="V18" s="82"/>
    </row>
    <row r="19" spans="1:22" ht="12.75" customHeight="1">
      <c r="A19" s="62"/>
      <c r="B19" s="60"/>
      <c r="C19" s="68" t="s">
        <v>169</v>
      </c>
      <c r="D19" s="89">
        <v>47</v>
      </c>
      <c r="E19" s="89">
        <v>6</v>
      </c>
      <c r="F19" s="89">
        <v>19</v>
      </c>
      <c r="G19" s="89">
        <v>10</v>
      </c>
      <c r="H19" s="73">
        <f t="shared" si="0"/>
        <v>82</v>
      </c>
      <c r="I19" s="89">
        <v>2</v>
      </c>
      <c r="J19" s="89">
        <v>0</v>
      </c>
      <c r="K19" s="89">
        <v>2</v>
      </c>
      <c r="L19" s="89">
        <v>4</v>
      </c>
      <c r="M19" s="89">
        <v>67</v>
      </c>
      <c r="N19" s="89">
        <v>0</v>
      </c>
      <c r="O19" s="89">
        <v>2</v>
      </c>
      <c r="P19" s="89">
        <v>112</v>
      </c>
      <c r="Q19" s="89">
        <v>5</v>
      </c>
      <c r="R19" s="73">
        <f t="shared" si="1"/>
        <v>276</v>
      </c>
      <c r="S19" s="74"/>
      <c r="T19" s="82"/>
      <c r="U19" s="82"/>
      <c r="V19" s="82"/>
    </row>
    <row r="20" spans="1:22" ht="12.75" customHeight="1">
      <c r="A20" s="62"/>
      <c r="B20" s="60"/>
      <c r="C20" s="68" t="s">
        <v>170</v>
      </c>
      <c r="D20" s="89">
        <v>26</v>
      </c>
      <c r="E20" s="89">
        <v>10</v>
      </c>
      <c r="F20" s="89">
        <v>2</v>
      </c>
      <c r="G20" s="89">
        <v>0</v>
      </c>
      <c r="H20" s="73">
        <f t="shared" si="0"/>
        <v>38</v>
      </c>
      <c r="I20" s="89">
        <v>27</v>
      </c>
      <c r="J20" s="89">
        <v>0</v>
      </c>
      <c r="K20" s="89">
        <v>0</v>
      </c>
      <c r="L20" s="89">
        <v>2</v>
      </c>
      <c r="M20" s="89">
        <v>11</v>
      </c>
      <c r="N20" s="89">
        <v>68</v>
      </c>
      <c r="O20" s="89">
        <v>35</v>
      </c>
      <c r="P20" s="89">
        <v>0</v>
      </c>
      <c r="Q20" s="89">
        <v>2</v>
      </c>
      <c r="R20" s="73">
        <f t="shared" si="1"/>
        <v>183</v>
      </c>
      <c r="S20" s="74"/>
      <c r="T20" s="82"/>
      <c r="U20" s="82"/>
      <c r="V20" s="82"/>
    </row>
    <row r="21" spans="1:22" ht="12.75" customHeight="1">
      <c r="A21" s="62"/>
      <c r="B21" s="60"/>
      <c r="C21" s="68" t="s">
        <v>171</v>
      </c>
      <c r="D21" s="89">
        <v>210</v>
      </c>
      <c r="E21" s="89">
        <v>10</v>
      </c>
      <c r="F21" s="89">
        <v>32</v>
      </c>
      <c r="G21" s="89">
        <v>1</v>
      </c>
      <c r="H21" s="73">
        <f t="shared" si="0"/>
        <v>253</v>
      </c>
      <c r="I21" s="89">
        <v>58</v>
      </c>
      <c r="J21" s="89">
        <v>0</v>
      </c>
      <c r="K21" s="89">
        <v>146</v>
      </c>
      <c r="L21" s="89">
        <v>6</v>
      </c>
      <c r="M21" s="89">
        <v>63</v>
      </c>
      <c r="N21" s="89">
        <v>10</v>
      </c>
      <c r="O21" s="89">
        <v>14</v>
      </c>
      <c r="P21" s="89">
        <v>8</v>
      </c>
      <c r="Q21" s="89">
        <v>18</v>
      </c>
      <c r="R21" s="73">
        <f t="shared" si="1"/>
        <v>576</v>
      </c>
      <c r="S21" s="74"/>
      <c r="T21" s="82"/>
      <c r="U21" s="82"/>
      <c r="V21" s="82"/>
    </row>
    <row r="22" spans="1:22" ht="12.75" customHeight="1">
      <c r="A22" s="62"/>
      <c r="B22" s="60"/>
      <c r="C22" s="68" t="s">
        <v>172</v>
      </c>
      <c r="D22" s="89">
        <v>109</v>
      </c>
      <c r="E22" s="89">
        <v>13</v>
      </c>
      <c r="F22" s="89">
        <v>35</v>
      </c>
      <c r="G22" s="89">
        <v>4</v>
      </c>
      <c r="H22" s="73">
        <f t="shared" si="0"/>
        <v>161</v>
      </c>
      <c r="I22" s="89">
        <v>34</v>
      </c>
      <c r="J22" s="89">
        <v>0</v>
      </c>
      <c r="K22" s="89">
        <v>20</v>
      </c>
      <c r="L22" s="89">
        <v>6</v>
      </c>
      <c r="M22" s="89">
        <v>137</v>
      </c>
      <c r="N22" s="89">
        <v>6</v>
      </c>
      <c r="O22" s="89">
        <v>10</v>
      </c>
      <c r="P22" s="89">
        <v>3</v>
      </c>
      <c r="Q22" s="89">
        <v>10</v>
      </c>
      <c r="R22" s="73">
        <f t="shared" si="1"/>
        <v>387</v>
      </c>
      <c r="S22" s="74"/>
      <c r="T22" s="82"/>
      <c r="U22" s="82"/>
      <c r="V22" s="82"/>
    </row>
    <row r="23" spans="1:22" ht="12.75" customHeight="1">
      <c r="A23" s="62"/>
      <c r="B23" s="60"/>
      <c r="C23" s="68" t="s">
        <v>173</v>
      </c>
      <c r="D23" s="89">
        <v>199</v>
      </c>
      <c r="E23" s="89">
        <v>10</v>
      </c>
      <c r="F23" s="89">
        <v>76</v>
      </c>
      <c r="G23" s="89">
        <v>18</v>
      </c>
      <c r="H23" s="73">
        <f t="shared" si="0"/>
        <v>303</v>
      </c>
      <c r="I23" s="89">
        <v>16</v>
      </c>
      <c r="J23" s="89">
        <v>3</v>
      </c>
      <c r="K23" s="89">
        <v>1</v>
      </c>
      <c r="L23" s="89">
        <v>1</v>
      </c>
      <c r="M23" s="89">
        <v>71</v>
      </c>
      <c r="N23" s="89">
        <v>0</v>
      </c>
      <c r="O23" s="89">
        <v>2</v>
      </c>
      <c r="P23" s="89">
        <v>1926</v>
      </c>
      <c r="Q23" s="89">
        <v>43</v>
      </c>
      <c r="R23" s="73">
        <f t="shared" si="1"/>
        <v>2366</v>
      </c>
      <c r="S23" s="74"/>
      <c r="T23" s="82"/>
      <c r="U23" s="82"/>
      <c r="V23" s="82"/>
    </row>
    <row r="24" spans="1:22" ht="12.75" customHeight="1">
      <c r="A24" s="62"/>
      <c r="B24" s="60"/>
      <c r="C24" s="68" t="s">
        <v>174</v>
      </c>
      <c r="D24" s="89">
        <v>37</v>
      </c>
      <c r="E24" s="89">
        <v>3</v>
      </c>
      <c r="F24" s="89">
        <v>1</v>
      </c>
      <c r="G24" s="89">
        <v>1</v>
      </c>
      <c r="H24" s="73">
        <f t="shared" si="0"/>
        <v>42</v>
      </c>
      <c r="I24" s="89">
        <v>50</v>
      </c>
      <c r="J24" s="89">
        <v>0</v>
      </c>
      <c r="K24" s="89">
        <v>0</v>
      </c>
      <c r="L24" s="89">
        <v>0</v>
      </c>
      <c r="M24" s="89">
        <v>7</v>
      </c>
      <c r="N24" s="89">
        <v>17</v>
      </c>
      <c r="O24" s="89">
        <v>15</v>
      </c>
      <c r="P24" s="89">
        <v>1</v>
      </c>
      <c r="Q24" s="89">
        <v>4</v>
      </c>
      <c r="R24" s="73">
        <f t="shared" si="1"/>
        <v>136</v>
      </c>
      <c r="S24" s="74"/>
      <c r="T24" s="82"/>
      <c r="U24" s="82"/>
      <c r="V24" s="82"/>
    </row>
    <row r="25" spans="1:22" ht="12.75" customHeight="1">
      <c r="A25" s="62"/>
      <c r="B25" s="60"/>
      <c r="C25" s="68" t="s">
        <v>175</v>
      </c>
      <c r="D25" s="89">
        <v>8</v>
      </c>
      <c r="E25" s="89">
        <v>0</v>
      </c>
      <c r="F25" s="89">
        <v>4</v>
      </c>
      <c r="G25" s="89">
        <v>2</v>
      </c>
      <c r="H25" s="73">
        <f t="shared" si="0"/>
        <v>14</v>
      </c>
      <c r="I25" s="89">
        <v>1</v>
      </c>
      <c r="J25" s="89">
        <v>0</v>
      </c>
      <c r="K25" s="89">
        <v>0</v>
      </c>
      <c r="L25" s="89">
        <v>3</v>
      </c>
      <c r="M25" s="89">
        <v>19</v>
      </c>
      <c r="N25" s="89">
        <v>0</v>
      </c>
      <c r="O25" s="89">
        <v>0</v>
      </c>
      <c r="P25" s="89">
        <v>13</v>
      </c>
      <c r="Q25" s="89">
        <v>1</v>
      </c>
      <c r="R25" s="73">
        <f t="shared" si="1"/>
        <v>51</v>
      </c>
      <c r="S25" s="74"/>
      <c r="T25" s="82"/>
      <c r="U25" s="82"/>
      <c r="V25" s="82"/>
    </row>
    <row r="26" spans="1:22" ht="12.75" customHeight="1">
      <c r="A26" s="62"/>
      <c r="B26" s="60"/>
      <c r="C26" s="68" t="s">
        <v>176</v>
      </c>
      <c r="D26" s="89">
        <v>168</v>
      </c>
      <c r="E26" s="89">
        <v>434</v>
      </c>
      <c r="F26" s="89">
        <v>47</v>
      </c>
      <c r="G26" s="89">
        <v>1</v>
      </c>
      <c r="H26" s="73">
        <f t="shared" si="0"/>
        <v>650</v>
      </c>
      <c r="I26" s="89">
        <v>478</v>
      </c>
      <c r="J26" s="89">
        <v>0</v>
      </c>
      <c r="K26" s="89">
        <v>4</v>
      </c>
      <c r="L26" s="89">
        <v>26</v>
      </c>
      <c r="M26" s="89">
        <v>187</v>
      </c>
      <c r="N26" s="89">
        <v>40</v>
      </c>
      <c r="O26" s="89">
        <v>118</v>
      </c>
      <c r="P26" s="89">
        <v>5</v>
      </c>
      <c r="Q26" s="89">
        <v>40</v>
      </c>
      <c r="R26" s="73">
        <f t="shared" si="1"/>
        <v>1548</v>
      </c>
      <c r="S26" s="74"/>
      <c r="T26" s="82"/>
      <c r="U26" s="82"/>
      <c r="V26" s="82"/>
    </row>
    <row r="27" spans="1:22" ht="12.75" customHeight="1">
      <c r="A27" s="62"/>
      <c r="B27" s="60"/>
      <c r="C27" s="68" t="s">
        <v>177</v>
      </c>
      <c r="D27" s="89">
        <v>15</v>
      </c>
      <c r="E27" s="89">
        <v>3</v>
      </c>
      <c r="F27" s="89">
        <v>5</v>
      </c>
      <c r="G27" s="89">
        <v>2</v>
      </c>
      <c r="H27" s="73">
        <f t="shared" si="0"/>
        <v>25</v>
      </c>
      <c r="I27" s="89">
        <v>10</v>
      </c>
      <c r="J27" s="89">
        <v>0</v>
      </c>
      <c r="K27" s="89">
        <v>0</v>
      </c>
      <c r="L27" s="89">
        <v>42</v>
      </c>
      <c r="M27" s="89">
        <v>87</v>
      </c>
      <c r="N27" s="89">
        <v>11</v>
      </c>
      <c r="O27" s="89">
        <v>5</v>
      </c>
      <c r="P27" s="89">
        <v>0</v>
      </c>
      <c r="Q27" s="89">
        <v>1</v>
      </c>
      <c r="R27" s="73">
        <f t="shared" si="1"/>
        <v>181</v>
      </c>
      <c r="S27" s="74"/>
      <c r="T27" s="82"/>
      <c r="U27" s="82"/>
      <c r="V27" s="82"/>
    </row>
    <row r="28" spans="1:22" ht="12.75" customHeight="1">
      <c r="A28" s="62"/>
      <c r="B28" s="60"/>
      <c r="C28" s="68" t="s">
        <v>178</v>
      </c>
      <c r="D28" s="89">
        <v>43</v>
      </c>
      <c r="E28" s="89">
        <v>3</v>
      </c>
      <c r="F28" s="89">
        <v>1</v>
      </c>
      <c r="G28" s="89">
        <v>0</v>
      </c>
      <c r="H28" s="73">
        <f t="shared" si="0"/>
        <v>47</v>
      </c>
      <c r="I28" s="89">
        <v>12</v>
      </c>
      <c r="J28" s="89">
        <v>0</v>
      </c>
      <c r="K28" s="89">
        <v>1</v>
      </c>
      <c r="L28" s="89">
        <v>0</v>
      </c>
      <c r="M28" s="89">
        <v>24</v>
      </c>
      <c r="N28" s="89">
        <v>2</v>
      </c>
      <c r="O28" s="89">
        <v>19</v>
      </c>
      <c r="P28" s="89">
        <v>0</v>
      </c>
      <c r="Q28" s="89">
        <v>4</v>
      </c>
      <c r="R28" s="73">
        <f t="shared" si="1"/>
        <v>109</v>
      </c>
      <c r="S28" s="74"/>
      <c r="T28" s="82"/>
      <c r="U28" s="82"/>
      <c r="V28" s="82"/>
    </row>
    <row r="29" spans="1:22" ht="12.75" customHeight="1">
      <c r="A29" s="62"/>
      <c r="B29" s="60"/>
      <c r="C29" s="68" t="s">
        <v>179</v>
      </c>
      <c r="D29" s="89">
        <v>69</v>
      </c>
      <c r="E29" s="89">
        <v>14</v>
      </c>
      <c r="F29" s="89">
        <v>45</v>
      </c>
      <c r="G29" s="89">
        <v>6</v>
      </c>
      <c r="H29" s="73">
        <f t="shared" si="0"/>
        <v>134</v>
      </c>
      <c r="I29" s="89">
        <v>29</v>
      </c>
      <c r="J29" s="89">
        <v>0</v>
      </c>
      <c r="K29" s="89">
        <v>0</v>
      </c>
      <c r="L29" s="89">
        <v>33</v>
      </c>
      <c r="M29" s="89">
        <v>910</v>
      </c>
      <c r="N29" s="89">
        <v>2</v>
      </c>
      <c r="O29" s="89">
        <v>4</v>
      </c>
      <c r="P29" s="89">
        <v>1</v>
      </c>
      <c r="Q29" s="89">
        <v>9</v>
      </c>
      <c r="R29" s="73">
        <f t="shared" si="1"/>
        <v>1122</v>
      </c>
      <c r="S29" s="74"/>
      <c r="T29" s="82"/>
      <c r="U29" s="82"/>
      <c r="V29" s="82"/>
    </row>
    <row r="30" spans="1:22" ht="12.75" customHeight="1">
      <c r="A30" s="62"/>
      <c r="B30" s="60"/>
      <c r="C30" s="68" t="s">
        <v>180</v>
      </c>
      <c r="D30" s="89">
        <v>25</v>
      </c>
      <c r="E30" s="89">
        <v>2</v>
      </c>
      <c r="F30" s="89">
        <v>2</v>
      </c>
      <c r="G30" s="89">
        <v>0</v>
      </c>
      <c r="H30" s="73">
        <f t="shared" si="0"/>
        <v>29</v>
      </c>
      <c r="I30" s="89">
        <v>12</v>
      </c>
      <c r="J30" s="89">
        <v>0</v>
      </c>
      <c r="K30" s="89">
        <v>0</v>
      </c>
      <c r="L30" s="89">
        <v>0</v>
      </c>
      <c r="M30" s="89">
        <v>4</v>
      </c>
      <c r="N30" s="89">
        <v>3</v>
      </c>
      <c r="O30" s="89">
        <v>9</v>
      </c>
      <c r="P30" s="89">
        <v>1</v>
      </c>
      <c r="Q30" s="89">
        <v>12</v>
      </c>
      <c r="R30" s="73">
        <f t="shared" si="1"/>
        <v>70</v>
      </c>
      <c r="S30" s="74"/>
      <c r="T30" s="82"/>
      <c r="U30" s="82"/>
      <c r="V30" s="82"/>
    </row>
    <row r="31" spans="1:22" ht="12.75" customHeight="1">
      <c r="A31" s="62"/>
      <c r="B31" s="60"/>
      <c r="C31" s="68" t="s">
        <v>181</v>
      </c>
      <c r="D31" s="89">
        <v>590</v>
      </c>
      <c r="E31" s="89">
        <v>799</v>
      </c>
      <c r="F31" s="89">
        <v>104</v>
      </c>
      <c r="G31" s="89">
        <v>6</v>
      </c>
      <c r="H31" s="73">
        <f t="shared" si="0"/>
        <v>1499</v>
      </c>
      <c r="I31" s="89">
        <v>316</v>
      </c>
      <c r="J31" s="89">
        <v>0</v>
      </c>
      <c r="K31" s="89">
        <v>4</v>
      </c>
      <c r="L31" s="89">
        <v>20</v>
      </c>
      <c r="M31" s="89">
        <v>304</v>
      </c>
      <c r="N31" s="89">
        <v>285</v>
      </c>
      <c r="O31" s="89">
        <v>552</v>
      </c>
      <c r="P31" s="89">
        <v>4</v>
      </c>
      <c r="Q31" s="89">
        <v>174</v>
      </c>
      <c r="R31" s="73">
        <f t="shared" si="1"/>
        <v>3158</v>
      </c>
      <c r="S31" s="74"/>
      <c r="T31" s="82"/>
      <c r="U31" s="82"/>
      <c r="V31" s="82"/>
    </row>
    <row r="32" spans="1:22" ht="12.75" customHeight="1">
      <c r="A32" s="62"/>
      <c r="B32" s="60"/>
      <c r="C32" s="68" t="s">
        <v>182</v>
      </c>
      <c r="D32" s="89">
        <v>46</v>
      </c>
      <c r="E32" s="89">
        <v>29</v>
      </c>
      <c r="F32" s="89">
        <v>6</v>
      </c>
      <c r="G32" s="89">
        <v>1</v>
      </c>
      <c r="H32" s="73">
        <f t="shared" si="0"/>
        <v>82</v>
      </c>
      <c r="I32" s="89">
        <v>32</v>
      </c>
      <c r="J32" s="89">
        <v>0</v>
      </c>
      <c r="K32" s="89">
        <v>1</v>
      </c>
      <c r="L32" s="89">
        <v>0</v>
      </c>
      <c r="M32" s="89">
        <v>21</v>
      </c>
      <c r="N32" s="89">
        <v>241</v>
      </c>
      <c r="O32" s="89">
        <v>108</v>
      </c>
      <c r="P32" s="89">
        <v>2</v>
      </c>
      <c r="Q32" s="89">
        <v>5</v>
      </c>
      <c r="R32" s="73">
        <f t="shared" si="1"/>
        <v>492</v>
      </c>
      <c r="S32" s="74"/>
      <c r="T32" s="82"/>
      <c r="U32" s="82"/>
      <c r="V32" s="82"/>
    </row>
    <row r="33" spans="1:22" ht="12.75" customHeight="1">
      <c r="A33" s="62"/>
      <c r="B33" s="60"/>
      <c r="C33" s="68" t="s">
        <v>183</v>
      </c>
      <c r="D33" s="89">
        <v>435</v>
      </c>
      <c r="E33" s="89">
        <v>37</v>
      </c>
      <c r="F33" s="89">
        <v>75</v>
      </c>
      <c r="G33" s="89">
        <v>8</v>
      </c>
      <c r="H33" s="73">
        <f t="shared" si="0"/>
        <v>555</v>
      </c>
      <c r="I33" s="89">
        <v>151</v>
      </c>
      <c r="J33" s="89">
        <v>2</v>
      </c>
      <c r="K33" s="89">
        <v>1002</v>
      </c>
      <c r="L33" s="89">
        <v>8</v>
      </c>
      <c r="M33" s="89">
        <v>184</v>
      </c>
      <c r="N33" s="89">
        <v>15</v>
      </c>
      <c r="O33" s="89">
        <v>22</v>
      </c>
      <c r="P33" s="89">
        <v>16</v>
      </c>
      <c r="Q33" s="89">
        <v>99</v>
      </c>
      <c r="R33" s="73">
        <f t="shared" si="1"/>
        <v>2054</v>
      </c>
      <c r="S33" s="74"/>
      <c r="T33" s="82"/>
      <c r="U33" s="82"/>
      <c r="V33" s="82"/>
    </row>
    <row r="34" spans="1:22" ht="12.75" customHeight="1">
      <c r="A34" s="62"/>
      <c r="B34" s="60"/>
      <c r="C34" s="68" t="s">
        <v>184</v>
      </c>
      <c r="D34" s="89">
        <v>105</v>
      </c>
      <c r="E34" s="89">
        <v>9</v>
      </c>
      <c r="F34" s="89">
        <v>6</v>
      </c>
      <c r="G34" s="89">
        <v>2</v>
      </c>
      <c r="H34" s="73">
        <f t="shared" si="0"/>
        <v>122</v>
      </c>
      <c r="I34" s="89">
        <v>74</v>
      </c>
      <c r="J34" s="89">
        <v>0</v>
      </c>
      <c r="K34" s="89">
        <v>1</v>
      </c>
      <c r="L34" s="89">
        <v>4</v>
      </c>
      <c r="M34" s="89">
        <v>4</v>
      </c>
      <c r="N34" s="89">
        <v>1</v>
      </c>
      <c r="O34" s="89">
        <v>6</v>
      </c>
      <c r="P34" s="89">
        <v>2</v>
      </c>
      <c r="Q34" s="89">
        <v>10</v>
      </c>
      <c r="R34" s="73">
        <f t="shared" si="1"/>
        <v>224</v>
      </c>
      <c r="S34" s="75"/>
      <c r="T34" s="82"/>
      <c r="U34" s="82"/>
      <c r="V34" s="82"/>
    </row>
    <row r="35" spans="1:22" ht="12.75" customHeight="1">
      <c r="A35" s="62"/>
      <c r="B35" s="60"/>
      <c r="C35" s="68" t="s">
        <v>185</v>
      </c>
      <c r="D35" s="89">
        <v>39</v>
      </c>
      <c r="E35" s="89">
        <v>3</v>
      </c>
      <c r="F35" s="89">
        <v>31</v>
      </c>
      <c r="G35" s="89">
        <v>8</v>
      </c>
      <c r="H35" s="73">
        <f t="shared" si="0"/>
        <v>81</v>
      </c>
      <c r="I35" s="89">
        <v>16</v>
      </c>
      <c r="J35" s="89">
        <v>0</v>
      </c>
      <c r="K35" s="89">
        <v>3</v>
      </c>
      <c r="L35" s="89">
        <v>2</v>
      </c>
      <c r="M35" s="89">
        <v>44</v>
      </c>
      <c r="N35" s="89">
        <v>2</v>
      </c>
      <c r="O35" s="89">
        <v>5</v>
      </c>
      <c r="P35" s="89">
        <v>13</v>
      </c>
      <c r="Q35" s="89">
        <v>5</v>
      </c>
      <c r="R35" s="73">
        <f t="shared" si="1"/>
        <v>171</v>
      </c>
      <c r="S35" s="75"/>
      <c r="T35" s="82"/>
      <c r="U35" s="82"/>
      <c r="V35" s="82"/>
    </row>
    <row r="36" spans="1:22" ht="12.75" customHeight="1">
      <c r="A36" s="62"/>
      <c r="B36" s="60"/>
      <c r="C36" s="68" t="s">
        <v>186</v>
      </c>
      <c r="D36" s="89">
        <v>3</v>
      </c>
      <c r="E36" s="89">
        <v>0</v>
      </c>
      <c r="F36" s="89">
        <v>3</v>
      </c>
      <c r="G36" s="89">
        <v>0</v>
      </c>
      <c r="H36" s="73">
        <f t="shared" si="0"/>
        <v>6</v>
      </c>
      <c r="I36" s="89">
        <v>2</v>
      </c>
      <c r="J36" s="89">
        <v>0</v>
      </c>
      <c r="K36" s="89">
        <v>0</v>
      </c>
      <c r="L36" s="89">
        <v>21</v>
      </c>
      <c r="M36" s="89">
        <v>85</v>
      </c>
      <c r="N36" s="89">
        <v>0</v>
      </c>
      <c r="O36" s="89">
        <v>5</v>
      </c>
      <c r="P36" s="89">
        <v>0</v>
      </c>
      <c r="Q36" s="89">
        <v>1</v>
      </c>
      <c r="R36" s="73">
        <f t="shared" si="1"/>
        <v>120</v>
      </c>
      <c r="S36" s="75"/>
      <c r="T36" s="82"/>
      <c r="U36" s="82"/>
      <c r="V36" s="82"/>
    </row>
    <row r="37" spans="1:22" ht="12.75" customHeight="1">
      <c r="A37" s="62"/>
      <c r="B37" s="60"/>
      <c r="C37" s="68" t="s">
        <v>187</v>
      </c>
      <c r="D37" s="89">
        <v>6</v>
      </c>
      <c r="E37" s="89">
        <v>0</v>
      </c>
      <c r="F37" s="89">
        <v>9</v>
      </c>
      <c r="G37" s="89">
        <v>0</v>
      </c>
      <c r="H37" s="73">
        <f t="shared" si="0"/>
        <v>15</v>
      </c>
      <c r="I37" s="89">
        <v>3</v>
      </c>
      <c r="J37" s="89">
        <v>0</v>
      </c>
      <c r="K37" s="89">
        <v>0</v>
      </c>
      <c r="L37" s="89">
        <v>6</v>
      </c>
      <c r="M37" s="89">
        <v>165</v>
      </c>
      <c r="N37" s="89">
        <v>1</v>
      </c>
      <c r="O37" s="89">
        <v>3</v>
      </c>
      <c r="P37" s="89">
        <v>0</v>
      </c>
      <c r="Q37" s="89">
        <v>0</v>
      </c>
      <c r="R37" s="73">
        <f t="shared" si="1"/>
        <v>193</v>
      </c>
      <c r="S37" s="75"/>
      <c r="T37" s="82"/>
      <c r="U37" s="82"/>
      <c r="V37" s="82"/>
    </row>
    <row r="38" spans="1:22" ht="12.75" customHeight="1">
      <c r="A38" s="62"/>
      <c r="B38" s="60"/>
      <c r="C38" s="68" t="s">
        <v>188</v>
      </c>
      <c r="D38" s="89">
        <v>18</v>
      </c>
      <c r="E38" s="89">
        <v>12</v>
      </c>
      <c r="F38" s="89">
        <v>8</v>
      </c>
      <c r="G38" s="89">
        <v>0</v>
      </c>
      <c r="H38" s="73">
        <f t="shared" si="0"/>
        <v>38</v>
      </c>
      <c r="I38" s="89">
        <v>6</v>
      </c>
      <c r="J38" s="89">
        <v>0</v>
      </c>
      <c r="K38" s="89">
        <v>0</v>
      </c>
      <c r="L38" s="89">
        <v>0</v>
      </c>
      <c r="M38" s="89">
        <v>7</v>
      </c>
      <c r="N38" s="89">
        <v>38</v>
      </c>
      <c r="O38" s="89">
        <v>43</v>
      </c>
      <c r="P38" s="89">
        <v>0</v>
      </c>
      <c r="Q38" s="89">
        <v>2</v>
      </c>
      <c r="R38" s="73">
        <f t="shared" si="1"/>
        <v>134</v>
      </c>
      <c r="S38" s="75"/>
      <c r="T38" s="82"/>
      <c r="U38" s="82"/>
      <c r="V38" s="82"/>
    </row>
    <row r="39" spans="1:22" ht="12.75" customHeight="1">
      <c r="A39" s="62"/>
      <c r="B39" s="60"/>
      <c r="C39" s="68" t="s">
        <v>189</v>
      </c>
      <c r="D39" s="89">
        <v>22</v>
      </c>
      <c r="E39" s="89">
        <v>6</v>
      </c>
      <c r="F39" s="89">
        <v>3</v>
      </c>
      <c r="G39" s="89">
        <v>0</v>
      </c>
      <c r="H39" s="73">
        <f t="shared" si="0"/>
        <v>31</v>
      </c>
      <c r="I39" s="89">
        <v>7</v>
      </c>
      <c r="J39" s="89">
        <v>0</v>
      </c>
      <c r="K39" s="89">
        <v>0</v>
      </c>
      <c r="L39" s="89">
        <v>0</v>
      </c>
      <c r="M39" s="89">
        <v>5</v>
      </c>
      <c r="N39" s="89">
        <v>193</v>
      </c>
      <c r="O39" s="89">
        <v>46</v>
      </c>
      <c r="P39" s="89">
        <v>0</v>
      </c>
      <c r="Q39" s="89">
        <v>0</v>
      </c>
      <c r="R39" s="73">
        <f t="shared" si="1"/>
        <v>282</v>
      </c>
      <c r="S39" s="75"/>
      <c r="T39" s="82"/>
      <c r="U39" s="82"/>
      <c r="V39" s="82"/>
    </row>
    <row r="40" spans="1:22" ht="12.75" customHeight="1">
      <c r="A40" s="62"/>
      <c r="B40" s="60"/>
      <c r="C40" s="68" t="s">
        <v>190</v>
      </c>
      <c r="D40" s="89">
        <v>15</v>
      </c>
      <c r="E40" s="89">
        <v>2</v>
      </c>
      <c r="F40" s="89">
        <v>34</v>
      </c>
      <c r="G40" s="89">
        <v>1</v>
      </c>
      <c r="H40" s="73">
        <f t="shared" si="0"/>
        <v>52</v>
      </c>
      <c r="I40" s="89">
        <v>6</v>
      </c>
      <c r="J40" s="89">
        <v>0</v>
      </c>
      <c r="K40" s="89">
        <v>0</v>
      </c>
      <c r="L40" s="89">
        <v>3</v>
      </c>
      <c r="M40" s="89">
        <v>50</v>
      </c>
      <c r="N40" s="89">
        <v>0</v>
      </c>
      <c r="O40" s="89">
        <v>1</v>
      </c>
      <c r="P40" s="89">
        <v>6</v>
      </c>
      <c r="Q40" s="89">
        <v>2</v>
      </c>
      <c r="R40" s="73">
        <f t="shared" si="1"/>
        <v>120</v>
      </c>
      <c r="S40" s="75"/>
      <c r="T40" s="82"/>
      <c r="U40" s="82"/>
      <c r="V40" s="82"/>
    </row>
    <row r="41" spans="1:22" ht="12.75" customHeight="1">
      <c r="A41" s="62"/>
      <c r="B41" s="60"/>
      <c r="C41" s="68" t="s">
        <v>191</v>
      </c>
      <c r="D41" s="89">
        <v>11</v>
      </c>
      <c r="E41" s="89">
        <v>0</v>
      </c>
      <c r="F41" s="89">
        <v>3</v>
      </c>
      <c r="G41" s="89">
        <v>1</v>
      </c>
      <c r="H41" s="73">
        <f t="shared" si="0"/>
        <v>15</v>
      </c>
      <c r="I41" s="89">
        <v>4</v>
      </c>
      <c r="J41" s="89">
        <v>0</v>
      </c>
      <c r="K41" s="89">
        <v>1</v>
      </c>
      <c r="L41" s="89">
        <v>6</v>
      </c>
      <c r="M41" s="89">
        <v>53</v>
      </c>
      <c r="N41" s="89">
        <v>0</v>
      </c>
      <c r="O41" s="89">
        <v>1</v>
      </c>
      <c r="P41" s="89">
        <v>3</v>
      </c>
      <c r="Q41" s="89">
        <v>1</v>
      </c>
      <c r="R41" s="73">
        <f t="shared" si="1"/>
        <v>84</v>
      </c>
      <c r="S41" s="75"/>
      <c r="T41" s="82"/>
      <c r="U41" s="82"/>
      <c r="V41" s="82"/>
    </row>
    <row r="42" spans="1:22" ht="12.75" customHeight="1">
      <c r="A42" s="62"/>
      <c r="B42" s="60"/>
      <c r="C42" s="68" t="s">
        <v>192</v>
      </c>
      <c r="D42" s="89">
        <v>21</v>
      </c>
      <c r="E42" s="89">
        <v>2</v>
      </c>
      <c r="F42" s="89">
        <v>9</v>
      </c>
      <c r="G42" s="89">
        <v>0</v>
      </c>
      <c r="H42" s="73">
        <f t="shared" si="0"/>
        <v>32</v>
      </c>
      <c r="I42" s="89">
        <v>1</v>
      </c>
      <c r="J42" s="89">
        <v>0</v>
      </c>
      <c r="K42" s="89">
        <v>1</v>
      </c>
      <c r="L42" s="89">
        <v>1</v>
      </c>
      <c r="M42" s="89">
        <v>35</v>
      </c>
      <c r="N42" s="89">
        <v>0</v>
      </c>
      <c r="O42" s="89">
        <v>1</v>
      </c>
      <c r="P42" s="89">
        <v>387</v>
      </c>
      <c r="Q42" s="89">
        <v>2</v>
      </c>
      <c r="R42" s="73">
        <f t="shared" si="1"/>
        <v>460</v>
      </c>
      <c r="S42" s="74"/>
      <c r="T42" s="82"/>
      <c r="U42" s="82"/>
      <c r="V42" s="82"/>
    </row>
    <row r="43" spans="1:22" ht="12.75" customHeight="1">
      <c r="A43" s="62"/>
      <c r="B43" s="60"/>
      <c r="C43" s="68" t="s">
        <v>193</v>
      </c>
      <c r="D43" s="89">
        <v>289</v>
      </c>
      <c r="E43" s="89">
        <v>26</v>
      </c>
      <c r="F43" s="89">
        <v>141</v>
      </c>
      <c r="G43" s="89">
        <v>109</v>
      </c>
      <c r="H43" s="73">
        <f t="shared" si="0"/>
        <v>565</v>
      </c>
      <c r="I43" s="89">
        <v>67</v>
      </c>
      <c r="J43" s="89">
        <v>3</v>
      </c>
      <c r="K43" s="89">
        <v>10</v>
      </c>
      <c r="L43" s="89">
        <v>12</v>
      </c>
      <c r="M43" s="89">
        <v>176</v>
      </c>
      <c r="N43" s="89">
        <v>7</v>
      </c>
      <c r="O43" s="89">
        <v>10</v>
      </c>
      <c r="P43" s="89">
        <v>130</v>
      </c>
      <c r="Q43" s="89">
        <v>87</v>
      </c>
      <c r="R43" s="73">
        <f>SUM(H43:Q43)</f>
        <v>1067</v>
      </c>
      <c r="S43" s="74"/>
      <c r="T43" s="82"/>
      <c r="U43" s="82"/>
      <c r="V43" s="82"/>
    </row>
    <row r="44" spans="1:22" ht="12" customHeight="1">
      <c r="A44" s="62"/>
      <c r="B44" s="60"/>
      <c r="C44" s="68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5"/>
      <c r="T44" s="82"/>
      <c r="U44" s="82"/>
      <c r="V44" s="82"/>
    </row>
    <row r="45" spans="1:22" ht="12.75" customHeight="1" hidden="1">
      <c r="A45" s="62"/>
      <c r="B45" s="60"/>
      <c r="C45" s="68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5"/>
      <c r="T45" s="82"/>
      <c r="U45" s="82"/>
      <c r="V45" s="82"/>
    </row>
    <row r="46" spans="1:22" ht="12.75" customHeight="1">
      <c r="A46" s="62"/>
      <c r="B46" s="60"/>
      <c r="C46" s="93" t="s">
        <v>2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4"/>
      <c r="T46" s="82"/>
      <c r="U46" s="82"/>
      <c r="V46" s="82"/>
    </row>
    <row r="47" spans="1:19" ht="12.75" customHeight="1">
      <c r="A47" s="62"/>
      <c r="B47" s="60"/>
      <c r="C47" s="52"/>
      <c r="D47" s="51" t="s">
        <v>308</v>
      </c>
      <c r="E47" s="58"/>
      <c r="F47" s="58"/>
      <c r="G47" s="58"/>
      <c r="H47" s="58"/>
      <c r="I47" s="58"/>
      <c r="J47" s="58"/>
      <c r="K47" s="58"/>
      <c r="L47" s="58"/>
      <c r="M47" s="58"/>
      <c r="N47" s="59"/>
      <c r="O47" s="59"/>
      <c r="P47" s="59"/>
      <c r="Q47" s="58"/>
      <c r="R47" s="58"/>
      <c r="S47" s="54"/>
    </row>
    <row r="48" spans="1:19" ht="12.75" customHeight="1">
      <c r="A48" s="62"/>
      <c r="B48" s="60"/>
      <c r="C48" s="52"/>
      <c r="D48" s="49"/>
      <c r="E48" s="52"/>
      <c r="F48" s="52"/>
      <c r="G48" s="52"/>
      <c r="H48" s="52"/>
      <c r="I48" s="52"/>
      <c r="J48" s="52"/>
      <c r="K48" s="52"/>
      <c r="L48" s="52"/>
      <c r="M48" s="52"/>
      <c r="N48" s="57"/>
      <c r="O48" s="57"/>
      <c r="P48" s="57"/>
      <c r="Q48" s="52"/>
      <c r="R48" s="52"/>
      <c r="S48" s="54"/>
    </row>
    <row r="49" spans="1:22" ht="12.75" customHeight="1">
      <c r="A49" s="62"/>
      <c r="B49" s="60"/>
      <c r="C49" s="68"/>
      <c r="D49" s="68"/>
      <c r="E49" s="68"/>
      <c r="F49" s="76"/>
      <c r="G49" s="68"/>
      <c r="H49" s="68"/>
      <c r="I49" s="68"/>
      <c r="J49" s="76" t="s">
        <v>145</v>
      </c>
      <c r="K49" s="68"/>
      <c r="L49" s="68"/>
      <c r="M49" s="76" t="s">
        <v>295</v>
      </c>
      <c r="N49" s="68"/>
      <c r="O49" s="77" t="s">
        <v>146</v>
      </c>
      <c r="P49" s="77" t="s">
        <v>147</v>
      </c>
      <c r="Q49" s="62"/>
      <c r="R49" s="62"/>
      <c r="S49" s="67"/>
      <c r="T49" s="82"/>
      <c r="U49" s="82"/>
      <c r="V49" s="82"/>
    </row>
    <row r="50" spans="1:22" ht="12.75" customHeight="1">
      <c r="A50" s="62"/>
      <c r="B50" s="60"/>
      <c r="C50" s="68"/>
      <c r="D50" s="70" t="s">
        <v>13</v>
      </c>
      <c r="E50" s="70" t="s">
        <v>14</v>
      </c>
      <c r="F50" s="70" t="s">
        <v>306</v>
      </c>
      <c r="G50" s="70" t="s">
        <v>16</v>
      </c>
      <c r="H50" s="70" t="s">
        <v>17</v>
      </c>
      <c r="I50" s="70" t="s">
        <v>149</v>
      </c>
      <c r="J50" s="70" t="s">
        <v>150</v>
      </c>
      <c r="K50" s="70" t="s">
        <v>151</v>
      </c>
      <c r="L50" s="70" t="s">
        <v>152</v>
      </c>
      <c r="M50" s="70" t="s">
        <v>294</v>
      </c>
      <c r="N50" s="70" t="s">
        <v>153</v>
      </c>
      <c r="O50" s="70" t="s">
        <v>148</v>
      </c>
      <c r="P50" s="70" t="s">
        <v>155</v>
      </c>
      <c r="Q50" s="70" t="s">
        <v>154</v>
      </c>
      <c r="R50" s="70" t="s">
        <v>157</v>
      </c>
      <c r="S50" s="67"/>
      <c r="T50" s="82"/>
      <c r="U50" s="82"/>
      <c r="V50" s="82"/>
    </row>
    <row r="51" spans="1:22" ht="12.75" customHeight="1">
      <c r="A51" s="62"/>
      <c r="B51" s="60"/>
      <c r="C51" s="68" t="s">
        <v>194</v>
      </c>
      <c r="D51" s="89">
        <v>34</v>
      </c>
      <c r="E51" s="89">
        <v>1</v>
      </c>
      <c r="F51" s="89">
        <v>18</v>
      </c>
      <c r="G51" s="89">
        <v>2</v>
      </c>
      <c r="H51" s="73">
        <f aca="true" t="shared" si="2" ref="H51:H85">SUM(D51:G51)</f>
        <v>55</v>
      </c>
      <c r="I51" s="89">
        <v>26</v>
      </c>
      <c r="J51" s="89">
        <v>0</v>
      </c>
      <c r="K51" s="89">
        <v>33</v>
      </c>
      <c r="L51" s="89">
        <v>1</v>
      </c>
      <c r="M51" s="89">
        <v>39</v>
      </c>
      <c r="N51" s="89">
        <v>1</v>
      </c>
      <c r="O51" s="89">
        <v>5</v>
      </c>
      <c r="P51" s="89">
        <v>9</v>
      </c>
      <c r="Q51" s="89">
        <v>16</v>
      </c>
      <c r="R51" s="73">
        <f aca="true" t="shared" si="3" ref="R51:R85">SUM(H51:Q51)</f>
        <v>185</v>
      </c>
      <c r="S51" s="74"/>
      <c r="T51" s="82"/>
      <c r="U51" s="82"/>
      <c r="V51" s="82"/>
    </row>
    <row r="52" spans="1:22" ht="12.75" customHeight="1">
      <c r="A52" s="62"/>
      <c r="B52" s="60"/>
      <c r="C52" s="68" t="s">
        <v>195</v>
      </c>
      <c r="D52" s="89">
        <v>30</v>
      </c>
      <c r="E52" s="89">
        <v>0</v>
      </c>
      <c r="F52" s="89">
        <v>2</v>
      </c>
      <c r="G52" s="89">
        <v>0</v>
      </c>
      <c r="H52" s="73">
        <f t="shared" si="2"/>
        <v>32</v>
      </c>
      <c r="I52" s="89">
        <v>4</v>
      </c>
      <c r="J52" s="89">
        <v>0</v>
      </c>
      <c r="K52" s="89">
        <v>0</v>
      </c>
      <c r="L52" s="89">
        <v>2</v>
      </c>
      <c r="M52" s="89">
        <v>3</v>
      </c>
      <c r="N52" s="89">
        <v>60</v>
      </c>
      <c r="O52" s="89">
        <v>97</v>
      </c>
      <c r="P52" s="89">
        <v>0</v>
      </c>
      <c r="Q52" s="89">
        <v>6</v>
      </c>
      <c r="R52" s="73">
        <f t="shared" si="3"/>
        <v>204</v>
      </c>
      <c r="S52" s="74"/>
      <c r="T52" s="82"/>
      <c r="U52" s="82"/>
      <c r="V52" s="82"/>
    </row>
    <row r="53" spans="1:22" ht="12.75" customHeight="1">
      <c r="A53" s="62"/>
      <c r="B53" s="60"/>
      <c r="C53" s="68" t="s">
        <v>196</v>
      </c>
      <c r="D53" s="89">
        <v>337</v>
      </c>
      <c r="E53" s="89">
        <v>65</v>
      </c>
      <c r="F53" s="89">
        <v>135</v>
      </c>
      <c r="G53" s="89">
        <v>9</v>
      </c>
      <c r="H53" s="73">
        <f t="shared" si="2"/>
        <v>546</v>
      </c>
      <c r="I53" s="89">
        <v>45</v>
      </c>
      <c r="J53" s="89">
        <v>0</v>
      </c>
      <c r="K53" s="89">
        <v>11</v>
      </c>
      <c r="L53" s="89">
        <v>60</v>
      </c>
      <c r="M53" s="89">
        <v>3599</v>
      </c>
      <c r="N53" s="89">
        <v>6</v>
      </c>
      <c r="O53" s="89">
        <v>13</v>
      </c>
      <c r="P53" s="89">
        <v>9</v>
      </c>
      <c r="Q53" s="89">
        <v>48</v>
      </c>
      <c r="R53" s="73">
        <f t="shared" si="3"/>
        <v>4337</v>
      </c>
      <c r="S53" s="74"/>
      <c r="T53" s="82"/>
      <c r="U53" s="82"/>
      <c r="V53" s="82"/>
    </row>
    <row r="54" spans="1:22" ht="12.75" customHeight="1">
      <c r="A54" s="62"/>
      <c r="B54" s="60"/>
      <c r="C54" s="68" t="s">
        <v>197</v>
      </c>
      <c r="D54" s="89">
        <v>17</v>
      </c>
      <c r="E54" s="89">
        <v>3</v>
      </c>
      <c r="F54" s="89">
        <v>2</v>
      </c>
      <c r="G54" s="89">
        <v>0</v>
      </c>
      <c r="H54" s="73">
        <f t="shared" si="2"/>
        <v>22</v>
      </c>
      <c r="I54" s="89">
        <v>10</v>
      </c>
      <c r="J54" s="89">
        <v>0</v>
      </c>
      <c r="K54" s="89">
        <v>0</v>
      </c>
      <c r="L54" s="89">
        <v>0</v>
      </c>
      <c r="M54" s="89">
        <v>5</v>
      </c>
      <c r="N54" s="89">
        <v>36</v>
      </c>
      <c r="O54" s="89">
        <v>28</v>
      </c>
      <c r="P54" s="89">
        <v>1</v>
      </c>
      <c r="Q54" s="89">
        <v>6</v>
      </c>
      <c r="R54" s="73">
        <f t="shared" si="3"/>
        <v>108</v>
      </c>
      <c r="S54" s="74"/>
      <c r="T54" s="82"/>
      <c r="U54" s="82"/>
      <c r="V54" s="82"/>
    </row>
    <row r="55" spans="1:22" ht="12.75" customHeight="1">
      <c r="A55" s="62"/>
      <c r="B55" s="60"/>
      <c r="C55" s="68" t="s">
        <v>198</v>
      </c>
      <c r="D55" s="89">
        <v>16</v>
      </c>
      <c r="E55" s="89">
        <v>2</v>
      </c>
      <c r="F55" s="89">
        <v>2</v>
      </c>
      <c r="G55" s="89">
        <v>0</v>
      </c>
      <c r="H55" s="73">
        <f t="shared" si="2"/>
        <v>20</v>
      </c>
      <c r="I55" s="89">
        <v>10</v>
      </c>
      <c r="J55" s="89">
        <v>0</v>
      </c>
      <c r="K55" s="89">
        <v>0</v>
      </c>
      <c r="L55" s="89">
        <v>1</v>
      </c>
      <c r="M55" s="89">
        <v>9</v>
      </c>
      <c r="N55" s="89">
        <v>48</v>
      </c>
      <c r="O55" s="89">
        <v>41</v>
      </c>
      <c r="P55" s="89">
        <v>0</v>
      </c>
      <c r="Q55" s="89">
        <v>3</v>
      </c>
      <c r="R55" s="73">
        <f t="shared" si="3"/>
        <v>132</v>
      </c>
      <c r="S55" s="74"/>
      <c r="T55" s="82"/>
      <c r="U55" s="82"/>
      <c r="V55" s="82"/>
    </row>
    <row r="56" spans="1:22" ht="12.75" customHeight="1">
      <c r="A56" s="62"/>
      <c r="B56" s="60"/>
      <c r="C56" s="68" t="s">
        <v>199</v>
      </c>
      <c r="D56" s="89">
        <v>30</v>
      </c>
      <c r="E56" s="89">
        <v>12</v>
      </c>
      <c r="F56" s="89">
        <v>5</v>
      </c>
      <c r="G56" s="89">
        <v>0</v>
      </c>
      <c r="H56" s="73">
        <f t="shared" si="2"/>
        <v>47</v>
      </c>
      <c r="I56" s="89">
        <v>203</v>
      </c>
      <c r="J56" s="89">
        <v>0</v>
      </c>
      <c r="K56" s="89">
        <v>0</v>
      </c>
      <c r="L56" s="89">
        <v>5</v>
      </c>
      <c r="M56" s="89">
        <v>39</v>
      </c>
      <c r="N56" s="89">
        <v>3</v>
      </c>
      <c r="O56" s="89">
        <v>16</v>
      </c>
      <c r="P56" s="89">
        <v>4</v>
      </c>
      <c r="Q56" s="89">
        <v>7</v>
      </c>
      <c r="R56" s="73">
        <f t="shared" si="3"/>
        <v>324</v>
      </c>
      <c r="S56" s="74"/>
      <c r="T56" s="82"/>
      <c r="U56" s="82"/>
      <c r="V56" s="82"/>
    </row>
    <row r="57" spans="1:22" ht="12.75" customHeight="1">
      <c r="A57" s="62"/>
      <c r="B57" s="60"/>
      <c r="C57" s="68" t="s">
        <v>200</v>
      </c>
      <c r="D57" s="89">
        <v>9</v>
      </c>
      <c r="E57" s="89">
        <v>3</v>
      </c>
      <c r="F57" s="89">
        <v>2</v>
      </c>
      <c r="G57" s="89">
        <v>0</v>
      </c>
      <c r="H57" s="73">
        <f t="shared" si="2"/>
        <v>14</v>
      </c>
      <c r="I57" s="89">
        <v>8</v>
      </c>
      <c r="J57" s="89">
        <v>0</v>
      </c>
      <c r="K57" s="89">
        <v>0</v>
      </c>
      <c r="L57" s="89">
        <v>2</v>
      </c>
      <c r="M57" s="89">
        <v>46</v>
      </c>
      <c r="N57" s="89">
        <v>0</v>
      </c>
      <c r="O57" s="89">
        <v>1</v>
      </c>
      <c r="P57" s="89">
        <v>0</v>
      </c>
      <c r="Q57" s="89">
        <v>0</v>
      </c>
      <c r="R57" s="73">
        <f t="shared" si="3"/>
        <v>71</v>
      </c>
      <c r="S57" s="74"/>
      <c r="T57" s="82"/>
      <c r="U57" s="82"/>
      <c r="V57" s="82"/>
    </row>
    <row r="58" spans="1:22" ht="12.75" customHeight="1">
      <c r="A58" s="62"/>
      <c r="B58" s="60"/>
      <c r="C58" s="68" t="s">
        <v>201</v>
      </c>
      <c r="D58" s="89">
        <v>10</v>
      </c>
      <c r="E58" s="89">
        <v>2</v>
      </c>
      <c r="F58" s="89">
        <v>1</v>
      </c>
      <c r="G58" s="89">
        <v>0</v>
      </c>
      <c r="H58" s="73">
        <f t="shared" si="2"/>
        <v>13</v>
      </c>
      <c r="I58" s="89">
        <v>5</v>
      </c>
      <c r="J58" s="89">
        <v>0</v>
      </c>
      <c r="K58" s="89">
        <v>0</v>
      </c>
      <c r="L58" s="89">
        <v>0</v>
      </c>
      <c r="M58" s="89">
        <v>2</v>
      </c>
      <c r="N58" s="89">
        <v>51</v>
      </c>
      <c r="O58" s="89">
        <v>68</v>
      </c>
      <c r="P58" s="89">
        <v>0</v>
      </c>
      <c r="Q58" s="89">
        <v>1</v>
      </c>
      <c r="R58" s="73">
        <f t="shared" si="3"/>
        <v>140</v>
      </c>
      <c r="S58" s="74"/>
      <c r="T58" s="82"/>
      <c r="U58" s="82"/>
      <c r="V58" s="82"/>
    </row>
    <row r="59" spans="1:22" ht="12.75" customHeight="1">
      <c r="A59" s="62"/>
      <c r="B59" s="60"/>
      <c r="C59" s="68" t="s">
        <v>202</v>
      </c>
      <c r="D59" s="89">
        <v>58</v>
      </c>
      <c r="E59" s="89">
        <v>6</v>
      </c>
      <c r="F59" s="89">
        <v>8</v>
      </c>
      <c r="G59" s="89">
        <v>2</v>
      </c>
      <c r="H59" s="73">
        <f t="shared" si="2"/>
        <v>74</v>
      </c>
      <c r="I59" s="89">
        <v>23</v>
      </c>
      <c r="J59" s="89">
        <v>0</v>
      </c>
      <c r="K59" s="89">
        <v>0</v>
      </c>
      <c r="L59" s="89">
        <v>0</v>
      </c>
      <c r="M59" s="89">
        <v>7</v>
      </c>
      <c r="N59" s="89">
        <v>4</v>
      </c>
      <c r="O59" s="89">
        <v>9</v>
      </c>
      <c r="P59" s="89">
        <v>1</v>
      </c>
      <c r="Q59" s="89">
        <v>2</v>
      </c>
      <c r="R59" s="73">
        <f t="shared" si="3"/>
        <v>120</v>
      </c>
      <c r="S59" s="74"/>
      <c r="T59" s="82"/>
      <c r="U59" s="82"/>
      <c r="V59" s="82"/>
    </row>
    <row r="60" spans="1:22" ht="12.75" customHeight="1">
      <c r="A60" s="62"/>
      <c r="B60" s="60"/>
      <c r="C60" s="68" t="s">
        <v>203</v>
      </c>
      <c r="D60" s="89">
        <v>46</v>
      </c>
      <c r="E60" s="89">
        <v>5</v>
      </c>
      <c r="F60" s="89">
        <v>14</v>
      </c>
      <c r="G60" s="89">
        <v>1</v>
      </c>
      <c r="H60" s="73">
        <f t="shared" si="2"/>
        <v>66</v>
      </c>
      <c r="I60" s="89">
        <v>222</v>
      </c>
      <c r="J60" s="89">
        <v>0</v>
      </c>
      <c r="K60" s="89">
        <v>1</v>
      </c>
      <c r="L60" s="89">
        <v>12</v>
      </c>
      <c r="M60" s="89">
        <v>193</v>
      </c>
      <c r="N60" s="89">
        <v>0</v>
      </c>
      <c r="O60" s="89">
        <v>1</v>
      </c>
      <c r="P60" s="89">
        <v>4</v>
      </c>
      <c r="Q60" s="89">
        <v>4</v>
      </c>
      <c r="R60" s="73">
        <f t="shared" si="3"/>
        <v>503</v>
      </c>
      <c r="S60" s="74"/>
      <c r="T60" s="82"/>
      <c r="U60" s="82"/>
      <c r="V60" s="82"/>
    </row>
    <row r="61" spans="1:22" ht="12.75" customHeight="1">
      <c r="A61" s="62"/>
      <c r="B61" s="60"/>
      <c r="C61" s="68" t="s">
        <v>204</v>
      </c>
      <c r="D61" s="89">
        <v>15</v>
      </c>
      <c r="E61" s="89">
        <v>2</v>
      </c>
      <c r="F61" s="89">
        <v>4</v>
      </c>
      <c r="G61" s="89">
        <v>1</v>
      </c>
      <c r="H61" s="73">
        <f t="shared" si="2"/>
        <v>22</v>
      </c>
      <c r="I61" s="89">
        <v>4</v>
      </c>
      <c r="J61" s="89">
        <v>0</v>
      </c>
      <c r="K61" s="89">
        <v>0</v>
      </c>
      <c r="L61" s="89">
        <v>0</v>
      </c>
      <c r="M61" s="89">
        <v>10</v>
      </c>
      <c r="N61" s="89">
        <v>1</v>
      </c>
      <c r="O61" s="89">
        <v>2</v>
      </c>
      <c r="P61" s="89">
        <v>32</v>
      </c>
      <c r="Q61" s="89">
        <v>0</v>
      </c>
      <c r="R61" s="73">
        <f t="shared" si="3"/>
        <v>71</v>
      </c>
      <c r="S61" s="74"/>
      <c r="T61" s="82"/>
      <c r="U61" s="82"/>
      <c r="V61" s="82"/>
    </row>
    <row r="62" spans="1:22" ht="12.75" customHeight="1">
      <c r="A62" s="62"/>
      <c r="B62" s="60"/>
      <c r="C62" s="68" t="s">
        <v>205</v>
      </c>
      <c r="D62" s="89">
        <v>1598</v>
      </c>
      <c r="E62" s="89">
        <v>3784</v>
      </c>
      <c r="F62" s="89">
        <v>282</v>
      </c>
      <c r="G62" s="89">
        <v>32</v>
      </c>
      <c r="H62" s="73">
        <f t="shared" si="2"/>
        <v>5696</v>
      </c>
      <c r="I62" s="89">
        <v>1618</v>
      </c>
      <c r="J62" s="89">
        <v>12</v>
      </c>
      <c r="K62" s="89">
        <v>164</v>
      </c>
      <c r="L62" s="89">
        <v>79</v>
      </c>
      <c r="M62" s="89">
        <v>706</v>
      </c>
      <c r="N62" s="89">
        <v>300</v>
      </c>
      <c r="O62" s="89">
        <v>784</v>
      </c>
      <c r="P62" s="89">
        <v>36</v>
      </c>
      <c r="Q62" s="89">
        <v>321</v>
      </c>
      <c r="R62" s="73">
        <f t="shared" si="3"/>
        <v>9716</v>
      </c>
      <c r="S62" s="74"/>
      <c r="T62" s="82"/>
      <c r="U62" s="82"/>
      <c r="V62" s="82"/>
    </row>
    <row r="63" spans="1:22" ht="12.75" customHeight="1">
      <c r="A63" s="62"/>
      <c r="B63" s="60"/>
      <c r="C63" s="68" t="s">
        <v>206</v>
      </c>
      <c r="D63" s="89">
        <v>71</v>
      </c>
      <c r="E63" s="89">
        <v>72</v>
      </c>
      <c r="F63" s="89">
        <v>42</v>
      </c>
      <c r="G63" s="89">
        <v>0</v>
      </c>
      <c r="H63" s="73">
        <f t="shared" si="2"/>
        <v>185</v>
      </c>
      <c r="I63" s="89">
        <v>18</v>
      </c>
      <c r="J63" s="89">
        <v>0</v>
      </c>
      <c r="K63" s="89">
        <v>0</v>
      </c>
      <c r="L63" s="89">
        <v>2536</v>
      </c>
      <c r="M63" s="89">
        <v>263</v>
      </c>
      <c r="N63" s="89">
        <v>3</v>
      </c>
      <c r="O63" s="89">
        <v>7</v>
      </c>
      <c r="P63" s="89">
        <v>8</v>
      </c>
      <c r="Q63" s="89">
        <v>15</v>
      </c>
      <c r="R63" s="73">
        <f t="shared" si="3"/>
        <v>3035</v>
      </c>
      <c r="S63" s="74"/>
      <c r="T63" s="82"/>
      <c r="U63" s="82"/>
      <c r="V63" s="82"/>
    </row>
    <row r="64" spans="1:22" ht="12.75" customHeight="1">
      <c r="A64" s="62"/>
      <c r="B64" s="60"/>
      <c r="C64" s="68" t="s">
        <v>207</v>
      </c>
      <c r="D64" s="89">
        <v>423</v>
      </c>
      <c r="E64" s="89">
        <v>35</v>
      </c>
      <c r="F64" s="89">
        <v>174</v>
      </c>
      <c r="G64" s="89">
        <v>668</v>
      </c>
      <c r="H64" s="73">
        <f t="shared" si="2"/>
        <v>1300</v>
      </c>
      <c r="I64" s="89">
        <v>66</v>
      </c>
      <c r="J64" s="89">
        <v>15</v>
      </c>
      <c r="K64" s="89">
        <v>2</v>
      </c>
      <c r="L64" s="89">
        <v>9</v>
      </c>
      <c r="M64" s="89">
        <v>297</v>
      </c>
      <c r="N64" s="89">
        <v>5</v>
      </c>
      <c r="O64" s="89">
        <v>18</v>
      </c>
      <c r="P64" s="89">
        <v>427</v>
      </c>
      <c r="Q64" s="89">
        <v>143</v>
      </c>
      <c r="R64" s="73">
        <f t="shared" si="3"/>
        <v>2282</v>
      </c>
      <c r="S64" s="74"/>
      <c r="T64" s="82"/>
      <c r="U64" s="82"/>
      <c r="V64" s="82"/>
    </row>
    <row r="65" spans="1:22" ht="12.75" customHeight="1">
      <c r="A65" s="62"/>
      <c r="B65" s="60"/>
      <c r="C65" s="68" t="s">
        <v>208</v>
      </c>
      <c r="D65" s="89">
        <v>70</v>
      </c>
      <c r="E65" s="89">
        <v>42</v>
      </c>
      <c r="F65" s="89">
        <v>22</v>
      </c>
      <c r="G65" s="89">
        <v>4</v>
      </c>
      <c r="H65" s="73">
        <f t="shared" si="2"/>
        <v>138</v>
      </c>
      <c r="I65" s="89">
        <v>1134</v>
      </c>
      <c r="J65" s="89">
        <v>0</v>
      </c>
      <c r="K65" s="89">
        <v>1</v>
      </c>
      <c r="L65" s="89">
        <v>3</v>
      </c>
      <c r="M65" s="89">
        <v>51</v>
      </c>
      <c r="N65" s="89">
        <v>14</v>
      </c>
      <c r="O65" s="89">
        <v>20</v>
      </c>
      <c r="P65" s="89">
        <v>4</v>
      </c>
      <c r="Q65" s="89">
        <v>13</v>
      </c>
      <c r="R65" s="73">
        <f t="shared" si="3"/>
        <v>1378</v>
      </c>
      <c r="S65" s="74"/>
      <c r="T65" s="82"/>
      <c r="U65" s="82"/>
      <c r="V65" s="82"/>
    </row>
    <row r="66" spans="1:22" ht="12.75" customHeight="1">
      <c r="A66" s="62"/>
      <c r="B66" s="60"/>
      <c r="C66" s="68" t="s">
        <v>209</v>
      </c>
      <c r="D66" s="89">
        <v>10</v>
      </c>
      <c r="E66" s="89">
        <v>1</v>
      </c>
      <c r="F66" s="89">
        <v>4</v>
      </c>
      <c r="G66" s="89">
        <v>0</v>
      </c>
      <c r="H66" s="73">
        <f t="shared" si="2"/>
        <v>15</v>
      </c>
      <c r="I66" s="89">
        <v>18</v>
      </c>
      <c r="J66" s="89">
        <v>0</v>
      </c>
      <c r="K66" s="89">
        <v>0</v>
      </c>
      <c r="L66" s="89">
        <v>0</v>
      </c>
      <c r="M66" s="89">
        <v>1</v>
      </c>
      <c r="N66" s="89">
        <v>2</v>
      </c>
      <c r="O66" s="89">
        <v>10</v>
      </c>
      <c r="P66" s="89">
        <v>0</v>
      </c>
      <c r="Q66" s="89">
        <v>8</v>
      </c>
      <c r="R66" s="73">
        <f t="shared" si="3"/>
        <v>54</v>
      </c>
      <c r="S66" s="74"/>
      <c r="T66" s="82"/>
      <c r="U66" s="82"/>
      <c r="V66" s="82"/>
    </row>
    <row r="67" spans="1:22" ht="13.5" customHeight="1">
      <c r="A67" s="62"/>
      <c r="B67" s="60"/>
      <c r="C67" s="68" t="s">
        <v>210</v>
      </c>
      <c r="D67" s="89">
        <v>59</v>
      </c>
      <c r="E67" s="89">
        <v>2</v>
      </c>
      <c r="F67" s="89">
        <v>20</v>
      </c>
      <c r="G67" s="89">
        <v>2</v>
      </c>
      <c r="H67" s="73">
        <f t="shared" si="2"/>
        <v>83</v>
      </c>
      <c r="I67" s="89">
        <v>13</v>
      </c>
      <c r="J67" s="89">
        <v>0</v>
      </c>
      <c r="K67" s="89">
        <v>13</v>
      </c>
      <c r="L67" s="89">
        <v>20</v>
      </c>
      <c r="M67" s="89">
        <v>161</v>
      </c>
      <c r="N67" s="89">
        <v>3</v>
      </c>
      <c r="O67" s="89">
        <v>6</v>
      </c>
      <c r="P67" s="89">
        <v>5</v>
      </c>
      <c r="Q67" s="89">
        <v>20</v>
      </c>
      <c r="R67" s="73">
        <f t="shared" si="3"/>
        <v>324</v>
      </c>
      <c r="S67" s="74"/>
      <c r="T67" s="82"/>
      <c r="U67" s="82"/>
      <c r="V67" s="82"/>
    </row>
    <row r="68" spans="1:22" ht="12.75" customHeight="1">
      <c r="A68" s="62"/>
      <c r="B68" s="60"/>
      <c r="C68" s="68" t="s">
        <v>211</v>
      </c>
      <c r="D68" s="89">
        <v>79</v>
      </c>
      <c r="E68" s="89">
        <v>32</v>
      </c>
      <c r="F68" s="89">
        <v>16</v>
      </c>
      <c r="G68" s="89">
        <v>1</v>
      </c>
      <c r="H68" s="73">
        <f t="shared" si="2"/>
        <v>128</v>
      </c>
      <c r="I68" s="89">
        <v>332</v>
      </c>
      <c r="J68" s="89">
        <v>0</v>
      </c>
      <c r="K68" s="89">
        <v>1</v>
      </c>
      <c r="L68" s="89">
        <v>1</v>
      </c>
      <c r="M68" s="89">
        <v>30</v>
      </c>
      <c r="N68" s="89">
        <v>16</v>
      </c>
      <c r="O68" s="89">
        <v>45</v>
      </c>
      <c r="P68" s="89">
        <v>2</v>
      </c>
      <c r="Q68" s="89">
        <v>15</v>
      </c>
      <c r="R68" s="73">
        <f t="shared" si="3"/>
        <v>570</v>
      </c>
      <c r="S68" s="74"/>
      <c r="T68" s="82"/>
      <c r="U68" s="82"/>
      <c r="V68" s="82"/>
    </row>
    <row r="69" spans="1:22" ht="12.75" customHeight="1">
      <c r="A69" s="62"/>
      <c r="B69" s="60"/>
      <c r="C69" s="68" t="s">
        <v>212</v>
      </c>
      <c r="D69" s="89">
        <v>23</v>
      </c>
      <c r="E69" s="89">
        <v>10</v>
      </c>
      <c r="F69" s="89">
        <v>12</v>
      </c>
      <c r="G69" s="89">
        <v>0</v>
      </c>
      <c r="H69" s="73">
        <f t="shared" si="2"/>
        <v>45</v>
      </c>
      <c r="I69" s="89">
        <v>12</v>
      </c>
      <c r="J69" s="89">
        <v>1</v>
      </c>
      <c r="K69" s="89">
        <v>0</v>
      </c>
      <c r="L69" s="89">
        <v>161</v>
      </c>
      <c r="M69" s="89">
        <v>266</v>
      </c>
      <c r="N69" s="89">
        <v>0</v>
      </c>
      <c r="O69" s="89">
        <v>5</v>
      </c>
      <c r="P69" s="89">
        <v>0</v>
      </c>
      <c r="Q69" s="89">
        <v>4</v>
      </c>
      <c r="R69" s="73">
        <f t="shared" si="3"/>
        <v>494</v>
      </c>
      <c r="S69" s="74"/>
      <c r="T69" s="82"/>
      <c r="U69" s="82"/>
      <c r="V69" s="82"/>
    </row>
    <row r="70" spans="1:22" ht="12.75" customHeight="1">
      <c r="A70" s="62"/>
      <c r="B70" s="60"/>
      <c r="C70" s="68" t="s">
        <v>213</v>
      </c>
      <c r="D70" s="89">
        <v>30</v>
      </c>
      <c r="E70" s="89">
        <v>1</v>
      </c>
      <c r="F70" s="89">
        <v>7</v>
      </c>
      <c r="G70" s="89">
        <v>0</v>
      </c>
      <c r="H70" s="73">
        <f t="shared" si="2"/>
        <v>38</v>
      </c>
      <c r="I70" s="89">
        <v>8</v>
      </c>
      <c r="J70" s="89">
        <v>0</v>
      </c>
      <c r="K70" s="89">
        <v>0</v>
      </c>
      <c r="L70" s="89">
        <v>1</v>
      </c>
      <c r="M70" s="89">
        <v>3</v>
      </c>
      <c r="N70" s="89">
        <v>2</v>
      </c>
      <c r="O70" s="89">
        <v>7</v>
      </c>
      <c r="P70" s="89">
        <v>2</v>
      </c>
      <c r="Q70" s="89">
        <v>22</v>
      </c>
      <c r="R70" s="73">
        <f t="shared" si="3"/>
        <v>83</v>
      </c>
      <c r="S70" s="74"/>
      <c r="T70" s="82"/>
      <c r="U70" s="82"/>
      <c r="V70" s="82"/>
    </row>
    <row r="71" spans="1:22" ht="12.75" customHeight="1">
      <c r="A71" s="62"/>
      <c r="B71" s="60"/>
      <c r="C71" s="68" t="s">
        <v>151</v>
      </c>
      <c r="D71" s="89">
        <v>148</v>
      </c>
      <c r="E71" s="89">
        <v>7</v>
      </c>
      <c r="F71" s="89">
        <v>47</v>
      </c>
      <c r="G71" s="89">
        <v>108</v>
      </c>
      <c r="H71" s="73">
        <f t="shared" si="2"/>
        <v>310</v>
      </c>
      <c r="I71" s="89">
        <v>55</v>
      </c>
      <c r="J71" s="89">
        <v>0</v>
      </c>
      <c r="K71" s="89">
        <v>1</v>
      </c>
      <c r="L71" s="89">
        <v>0</v>
      </c>
      <c r="M71" s="89">
        <v>63</v>
      </c>
      <c r="N71" s="89">
        <v>4</v>
      </c>
      <c r="O71" s="89">
        <v>16</v>
      </c>
      <c r="P71" s="89">
        <v>51</v>
      </c>
      <c r="Q71" s="89">
        <v>35</v>
      </c>
      <c r="R71" s="73">
        <f t="shared" si="3"/>
        <v>535</v>
      </c>
      <c r="S71" s="74"/>
      <c r="T71" s="82"/>
      <c r="U71" s="82"/>
      <c r="V71" s="82"/>
    </row>
    <row r="72" spans="1:22" ht="12.75" customHeight="1">
      <c r="A72" s="62"/>
      <c r="B72" s="60"/>
      <c r="C72" s="68" t="s">
        <v>214</v>
      </c>
      <c r="D72" s="89">
        <v>54</v>
      </c>
      <c r="E72" s="89">
        <v>8</v>
      </c>
      <c r="F72" s="89">
        <v>10</v>
      </c>
      <c r="G72" s="89">
        <v>1</v>
      </c>
      <c r="H72" s="73">
        <f t="shared" si="2"/>
        <v>73</v>
      </c>
      <c r="I72" s="89">
        <v>19</v>
      </c>
      <c r="J72" s="89">
        <v>0</v>
      </c>
      <c r="K72" s="89">
        <v>0</v>
      </c>
      <c r="L72" s="89">
        <v>0</v>
      </c>
      <c r="M72" s="89">
        <v>15</v>
      </c>
      <c r="N72" s="89">
        <v>46</v>
      </c>
      <c r="O72" s="89">
        <v>36</v>
      </c>
      <c r="P72" s="89">
        <v>2</v>
      </c>
      <c r="Q72" s="89">
        <v>20</v>
      </c>
      <c r="R72" s="73">
        <f t="shared" si="3"/>
        <v>211</v>
      </c>
      <c r="S72" s="74"/>
      <c r="T72" s="82"/>
      <c r="U72" s="82"/>
      <c r="V72" s="82"/>
    </row>
    <row r="73" spans="1:22" ht="12.75" customHeight="1">
      <c r="A73" s="62"/>
      <c r="B73" s="60"/>
      <c r="C73" s="68" t="s">
        <v>215</v>
      </c>
      <c r="D73" s="89">
        <v>39</v>
      </c>
      <c r="E73" s="89">
        <v>14</v>
      </c>
      <c r="F73" s="89">
        <v>4</v>
      </c>
      <c r="G73" s="89">
        <v>1</v>
      </c>
      <c r="H73" s="73">
        <f t="shared" si="2"/>
        <v>58</v>
      </c>
      <c r="I73" s="89">
        <v>20</v>
      </c>
      <c r="J73" s="89">
        <v>0</v>
      </c>
      <c r="K73" s="89">
        <v>0</v>
      </c>
      <c r="L73" s="89">
        <v>1</v>
      </c>
      <c r="M73" s="89">
        <v>30</v>
      </c>
      <c r="N73" s="89">
        <v>65</v>
      </c>
      <c r="O73" s="89">
        <v>36</v>
      </c>
      <c r="P73" s="89">
        <v>0</v>
      </c>
      <c r="Q73" s="89">
        <v>6</v>
      </c>
      <c r="R73" s="73">
        <f t="shared" si="3"/>
        <v>216</v>
      </c>
      <c r="S73" s="74"/>
      <c r="T73" s="82"/>
      <c r="U73" s="82"/>
      <c r="V73" s="82"/>
    </row>
    <row r="74" spans="1:22" ht="12.75" customHeight="1">
      <c r="A74" s="62"/>
      <c r="B74" s="60"/>
      <c r="C74" s="68" t="s">
        <v>216</v>
      </c>
      <c r="D74" s="89">
        <v>0</v>
      </c>
      <c r="E74" s="89">
        <v>2</v>
      </c>
      <c r="F74" s="89">
        <v>4</v>
      </c>
      <c r="G74" s="89">
        <v>0</v>
      </c>
      <c r="H74" s="73">
        <f>SUM(D74:G74)</f>
        <v>6</v>
      </c>
      <c r="I74" s="89">
        <v>4</v>
      </c>
      <c r="J74" s="89">
        <v>0</v>
      </c>
      <c r="K74" s="89">
        <v>0</v>
      </c>
      <c r="L74" s="89">
        <v>102</v>
      </c>
      <c r="M74" s="89">
        <v>46</v>
      </c>
      <c r="N74" s="89">
        <v>0</v>
      </c>
      <c r="O74" s="89">
        <v>1</v>
      </c>
      <c r="P74" s="89">
        <v>0</v>
      </c>
      <c r="Q74" s="89">
        <v>1</v>
      </c>
      <c r="R74" s="73">
        <f>SUM(H74:Q74)</f>
        <v>160</v>
      </c>
      <c r="S74" s="74"/>
      <c r="T74" s="82"/>
      <c r="U74" s="82"/>
      <c r="V74" s="82"/>
    </row>
    <row r="75" spans="1:22" ht="12.75" customHeight="1">
      <c r="A75" s="62"/>
      <c r="B75" s="60"/>
      <c r="C75" s="68" t="s">
        <v>217</v>
      </c>
      <c r="D75" s="89">
        <v>62</v>
      </c>
      <c r="E75" s="89">
        <v>3</v>
      </c>
      <c r="F75" s="89">
        <v>6</v>
      </c>
      <c r="G75" s="89">
        <v>0</v>
      </c>
      <c r="H75" s="73">
        <f t="shared" si="2"/>
        <v>71</v>
      </c>
      <c r="I75" s="89">
        <v>24</v>
      </c>
      <c r="J75" s="89">
        <v>0</v>
      </c>
      <c r="K75" s="89">
        <v>4</v>
      </c>
      <c r="L75" s="89">
        <v>2</v>
      </c>
      <c r="M75" s="89">
        <v>17</v>
      </c>
      <c r="N75" s="89">
        <v>7</v>
      </c>
      <c r="O75" s="89">
        <v>24</v>
      </c>
      <c r="P75" s="89">
        <v>2</v>
      </c>
      <c r="Q75" s="89">
        <v>31</v>
      </c>
      <c r="R75" s="73">
        <f t="shared" si="3"/>
        <v>182</v>
      </c>
      <c r="S75" s="74"/>
      <c r="T75" s="82"/>
      <c r="U75" s="82"/>
      <c r="V75" s="82"/>
    </row>
    <row r="76" spans="1:22" ht="12.75" customHeight="1">
      <c r="A76" s="62"/>
      <c r="B76" s="60"/>
      <c r="C76" s="68" t="s">
        <v>218</v>
      </c>
      <c r="D76" s="89">
        <v>8</v>
      </c>
      <c r="E76" s="89">
        <v>0</v>
      </c>
      <c r="F76" s="89">
        <v>12</v>
      </c>
      <c r="G76" s="89">
        <v>4</v>
      </c>
      <c r="H76" s="73">
        <f t="shared" si="2"/>
        <v>24</v>
      </c>
      <c r="I76" s="89">
        <v>0</v>
      </c>
      <c r="J76" s="89">
        <v>0</v>
      </c>
      <c r="K76" s="89">
        <v>1</v>
      </c>
      <c r="L76" s="89">
        <v>0</v>
      </c>
      <c r="M76" s="89">
        <v>7</v>
      </c>
      <c r="N76" s="89">
        <v>0</v>
      </c>
      <c r="O76" s="89">
        <v>1</v>
      </c>
      <c r="P76" s="89">
        <v>58</v>
      </c>
      <c r="Q76" s="89">
        <v>2</v>
      </c>
      <c r="R76" s="73">
        <f t="shared" si="3"/>
        <v>93</v>
      </c>
      <c r="S76" s="74"/>
      <c r="T76" s="82"/>
      <c r="U76" s="82"/>
      <c r="V76" s="82"/>
    </row>
    <row r="77" spans="1:22" ht="12.75" customHeight="1">
      <c r="A77" s="62"/>
      <c r="B77" s="60"/>
      <c r="C77" s="68" t="s">
        <v>219</v>
      </c>
      <c r="D77" s="89">
        <v>26</v>
      </c>
      <c r="E77" s="89">
        <v>1</v>
      </c>
      <c r="F77" s="89">
        <v>18</v>
      </c>
      <c r="G77" s="89">
        <v>0</v>
      </c>
      <c r="H77" s="73">
        <f t="shared" si="2"/>
        <v>45</v>
      </c>
      <c r="I77" s="89">
        <v>16</v>
      </c>
      <c r="J77" s="89">
        <v>0</v>
      </c>
      <c r="K77" s="89">
        <v>44</v>
      </c>
      <c r="L77" s="89">
        <v>3</v>
      </c>
      <c r="M77" s="89">
        <v>22</v>
      </c>
      <c r="N77" s="89">
        <v>1</v>
      </c>
      <c r="O77" s="89">
        <v>0</v>
      </c>
      <c r="P77" s="89">
        <v>1</v>
      </c>
      <c r="Q77" s="89">
        <v>1</v>
      </c>
      <c r="R77" s="73">
        <f t="shared" si="3"/>
        <v>133</v>
      </c>
      <c r="S77" s="74"/>
      <c r="T77" s="82"/>
      <c r="U77" s="82"/>
      <c r="V77" s="82"/>
    </row>
    <row r="78" spans="1:22" ht="12.75" customHeight="1">
      <c r="A78" s="62"/>
      <c r="B78" s="60"/>
      <c r="C78" s="68" t="s">
        <v>220</v>
      </c>
      <c r="D78" s="89">
        <v>113</v>
      </c>
      <c r="E78" s="89">
        <v>8</v>
      </c>
      <c r="F78" s="89">
        <v>19</v>
      </c>
      <c r="G78" s="89">
        <v>5</v>
      </c>
      <c r="H78" s="73">
        <f t="shared" si="2"/>
        <v>145</v>
      </c>
      <c r="I78" s="89">
        <v>22</v>
      </c>
      <c r="J78" s="89">
        <v>1</v>
      </c>
      <c r="K78" s="89">
        <v>0</v>
      </c>
      <c r="L78" s="89">
        <v>0</v>
      </c>
      <c r="M78" s="89">
        <v>16</v>
      </c>
      <c r="N78" s="89">
        <v>9</v>
      </c>
      <c r="O78" s="89">
        <v>20</v>
      </c>
      <c r="P78" s="89">
        <v>7</v>
      </c>
      <c r="Q78" s="89">
        <v>20</v>
      </c>
      <c r="R78" s="73">
        <f t="shared" si="3"/>
        <v>240</v>
      </c>
      <c r="S78" s="74"/>
      <c r="T78" s="82"/>
      <c r="U78" s="82"/>
      <c r="V78" s="82"/>
    </row>
    <row r="79" spans="1:22" ht="12.75" customHeight="1">
      <c r="A79" s="62"/>
      <c r="B79" s="60"/>
      <c r="C79" s="68" t="s">
        <v>221</v>
      </c>
      <c r="D79" s="89">
        <v>8</v>
      </c>
      <c r="E79" s="89">
        <v>2</v>
      </c>
      <c r="F79" s="89">
        <v>0</v>
      </c>
      <c r="G79" s="89">
        <v>0</v>
      </c>
      <c r="H79" s="73">
        <f t="shared" si="2"/>
        <v>10</v>
      </c>
      <c r="I79" s="89">
        <v>10</v>
      </c>
      <c r="J79" s="89">
        <v>0</v>
      </c>
      <c r="K79" s="89">
        <v>0</v>
      </c>
      <c r="L79" s="89">
        <v>1</v>
      </c>
      <c r="M79" s="89">
        <v>4</v>
      </c>
      <c r="N79" s="89">
        <v>3</v>
      </c>
      <c r="O79" s="89">
        <v>16</v>
      </c>
      <c r="P79" s="89">
        <v>0</v>
      </c>
      <c r="Q79" s="89">
        <v>2</v>
      </c>
      <c r="R79" s="73">
        <f t="shared" si="3"/>
        <v>46</v>
      </c>
      <c r="S79" s="74"/>
      <c r="T79" s="82"/>
      <c r="U79" s="82"/>
      <c r="V79" s="82"/>
    </row>
    <row r="80" spans="1:22" ht="12.75" customHeight="1">
      <c r="A80" s="62"/>
      <c r="B80" s="60"/>
      <c r="C80" s="68" t="s">
        <v>222</v>
      </c>
      <c r="D80" s="89">
        <v>62</v>
      </c>
      <c r="E80" s="89">
        <v>5</v>
      </c>
      <c r="F80" s="89">
        <v>19</v>
      </c>
      <c r="G80" s="89">
        <v>4</v>
      </c>
      <c r="H80" s="73">
        <f t="shared" si="2"/>
        <v>90</v>
      </c>
      <c r="I80" s="89">
        <v>38</v>
      </c>
      <c r="J80" s="89">
        <v>0</v>
      </c>
      <c r="K80" s="89">
        <v>59</v>
      </c>
      <c r="L80" s="89">
        <v>3</v>
      </c>
      <c r="M80" s="89">
        <v>52</v>
      </c>
      <c r="N80" s="89">
        <v>3</v>
      </c>
      <c r="O80" s="89">
        <v>4</v>
      </c>
      <c r="P80" s="89">
        <v>5</v>
      </c>
      <c r="Q80" s="89">
        <v>5</v>
      </c>
      <c r="R80" s="73">
        <f t="shared" si="3"/>
        <v>259</v>
      </c>
      <c r="S80" s="74"/>
      <c r="T80" s="82"/>
      <c r="U80" s="82"/>
      <c r="V80" s="82"/>
    </row>
    <row r="81" spans="1:22" ht="14.25" customHeight="1">
      <c r="A81" s="62"/>
      <c r="B81" s="60"/>
      <c r="C81" s="68" t="s">
        <v>223</v>
      </c>
      <c r="D81" s="89">
        <v>9</v>
      </c>
      <c r="E81" s="89">
        <v>0</v>
      </c>
      <c r="F81" s="89">
        <v>3</v>
      </c>
      <c r="G81" s="89">
        <v>3</v>
      </c>
      <c r="H81" s="73">
        <f t="shared" si="2"/>
        <v>15</v>
      </c>
      <c r="I81" s="89">
        <v>4</v>
      </c>
      <c r="J81" s="89">
        <v>0</v>
      </c>
      <c r="K81" s="89">
        <v>0</v>
      </c>
      <c r="L81" s="89">
        <v>0</v>
      </c>
      <c r="M81" s="89">
        <v>14</v>
      </c>
      <c r="N81" s="89">
        <v>0</v>
      </c>
      <c r="O81" s="89">
        <v>0</v>
      </c>
      <c r="P81" s="89">
        <v>186</v>
      </c>
      <c r="Q81" s="89">
        <v>0</v>
      </c>
      <c r="R81" s="73">
        <f t="shared" si="3"/>
        <v>219</v>
      </c>
      <c r="S81" s="74"/>
      <c r="T81" s="82"/>
      <c r="U81" s="82"/>
      <c r="V81" s="82"/>
    </row>
    <row r="82" spans="1:22" ht="12.75" customHeight="1">
      <c r="A82" s="62"/>
      <c r="B82" s="60"/>
      <c r="C82" s="68" t="s">
        <v>224</v>
      </c>
      <c r="D82" s="89">
        <v>66</v>
      </c>
      <c r="E82" s="89">
        <v>3</v>
      </c>
      <c r="F82" s="89">
        <v>5</v>
      </c>
      <c r="G82" s="89">
        <v>3</v>
      </c>
      <c r="H82" s="73">
        <f t="shared" si="2"/>
        <v>77</v>
      </c>
      <c r="I82" s="89">
        <v>48</v>
      </c>
      <c r="J82" s="89">
        <v>0</v>
      </c>
      <c r="K82" s="89">
        <v>59</v>
      </c>
      <c r="L82" s="89">
        <v>1</v>
      </c>
      <c r="M82" s="89">
        <v>39</v>
      </c>
      <c r="N82" s="89">
        <v>2</v>
      </c>
      <c r="O82" s="89">
        <v>5</v>
      </c>
      <c r="P82" s="89">
        <v>2</v>
      </c>
      <c r="Q82" s="89">
        <v>6</v>
      </c>
      <c r="R82" s="73">
        <f t="shared" si="3"/>
        <v>239</v>
      </c>
      <c r="S82" s="74"/>
      <c r="T82" s="82"/>
      <c r="U82" s="82"/>
      <c r="V82" s="82"/>
    </row>
    <row r="83" spans="1:22" ht="12.75" customHeight="1">
      <c r="A83" s="62"/>
      <c r="B83" s="60"/>
      <c r="C83" s="68" t="s">
        <v>225</v>
      </c>
      <c r="D83" s="89">
        <v>49</v>
      </c>
      <c r="E83" s="89">
        <v>1</v>
      </c>
      <c r="F83" s="89">
        <v>3</v>
      </c>
      <c r="G83" s="89">
        <v>1</v>
      </c>
      <c r="H83" s="73">
        <f t="shared" si="2"/>
        <v>54</v>
      </c>
      <c r="I83" s="89">
        <v>14</v>
      </c>
      <c r="J83" s="89">
        <v>0</v>
      </c>
      <c r="K83" s="89">
        <v>1</v>
      </c>
      <c r="L83" s="89">
        <v>0</v>
      </c>
      <c r="M83" s="89">
        <v>15</v>
      </c>
      <c r="N83" s="89">
        <v>2</v>
      </c>
      <c r="O83" s="89">
        <v>6</v>
      </c>
      <c r="P83" s="89">
        <v>1</v>
      </c>
      <c r="Q83" s="89">
        <v>3</v>
      </c>
      <c r="R83" s="73">
        <f t="shared" si="3"/>
        <v>96</v>
      </c>
      <c r="S83" s="74"/>
      <c r="T83" s="82"/>
      <c r="U83" s="82"/>
      <c r="V83" s="82"/>
    </row>
    <row r="84" spans="1:22" ht="12.75" customHeight="1">
      <c r="A84" s="62"/>
      <c r="B84" s="60"/>
      <c r="C84" s="68" t="s">
        <v>226</v>
      </c>
      <c r="D84" s="89">
        <v>53</v>
      </c>
      <c r="E84" s="89">
        <v>3</v>
      </c>
      <c r="F84" s="89">
        <v>14</v>
      </c>
      <c r="G84" s="89">
        <v>2</v>
      </c>
      <c r="H84" s="73">
        <f t="shared" si="2"/>
        <v>72</v>
      </c>
      <c r="I84" s="89">
        <v>22</v>
      </c>
      <c r="J84" s="89">
        <v>0</v>
      </c>
      <c r="K84" s="89">
        <v>1</v>
      </c>
      <c r="L84" s="89">
        <v>0</v>
      </c>
      <c r="M84" s="89">
        <v>13</v>
      </c>
      <c r="N84" s="89">
        <v>3</v>
      </c>
      <c r="O84" s="89">
        <v>8</v>
      </c>
      <c r="P84" s="89">
        <v>2</v>
      </c>
      <c r="Q84" s="89">
        <v>6</v>
      </c>
      <c r="R84" s="73">
        <f t="shared" si="3"/>
        <v>127</v>
      </c>
      <c r="S84" s="74"/>
      <c r="T84" s="82"/>
      <c r="U84" s="82"/>
      <c r="V84" s="82"/>
    </row>
    <row r="85" spans="1:22" ht="12.75" customHeight="1">
      <c r="A85" s="62"/>
      <c r="B85" s="60"/>
      <c r="C85" s="68" t="s">
        <v>227</v>
      </c>
      <c r="D85" s="89">
        <v>25</v>
      </c>
      <c r="E85" s="89">
        <v>6</v>
      </c>
      <c r="F85" s="89">
        <v>6</v>
      </c>
      <c r="G85" s="89">
        <v>1</v>
      </c>
      <c r="H85" s="73">
        <f t="shared" si="2"/>
        <v>38</v>
      </c>
      <c r="I85" s="89">
        <v>70</v>
      </c>
      <c r="J85" s="89">
        <v>0</v>
      </c>
      <c r="K85" s="89">
        <v>14</v>
      </c>
      <c r="L85" s="89">
        <v>0</v>
      </c>
      <c r="M85" s="89">
        <v>25</v>
      </c>
      <c r="N85" s="89">
        <v>1</v>
      </c>
      <c r="O85" s="89">
        <v>4</v>
      </c>
      <c r="P85" s="89">
        <v>1</v>
      </c>
      <c r="Q85" s="89">
        <v>2</v>
      </c>
      <c r="R85" s="73">
        <f t="shared" si="3"/>
        <v>155</v>
      </c>
      <c r="S85" s="74"/>
      <c r="T85" s="82"/>
      <c r="U85" s="82"/>
      <c r="V85" s="82"/>
    </row>
    <row r="86" spans="1:22" ht="14.25" customHeight="1">
      <c r="A86" s="62"/>
      <c r="B86" s="60"/>
      <c r="C86" s="68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4"/>
      <c r="T86" s="82"/>
      <c r="U86" s="82"/>
      <c r="V86" s="82"/>
    </row>
    <row r="87" spans="1:22" ht="13.5" customHeight="1">
      <c r="A87" s="62"/>
      <c r="B87" s="60"/>
      <c r="C87" s="93" t="s">
        <v>2</v>
      </c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82"/>
      <c r="U87" s="82"/>
      <c r="V87" s="82"/>
    </row>
    <row r="88" spans="1:19" ht="12.75" customHeight="1">
      <c r="A88" s="62"/>
      <c r="B88" s="60"/>
      <c r="C88" s="68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4"/>
    </row>
    <row r="89" spans="1:19" ht="12.75" customHeight="1">
      <c r="A89" s="62"/>
      <c r="B89" s="60"/>
      <c r="C89" s="52"/>
      <c r="D89" s="51" t="s">
        <v>308</v>
      </c>
      <c r="E89" s="58"/>
      <c r="F89" s="58"/>
      <c r="G89" s="58"/>
      <c r="H89" s="58"/>
      <c r="I89" s="58"/>
      <c r="J89" s="58"/>
      <c r="K89" s="58"/>
      <c r="L89" s="58"/>
      <c r="M89" s="58"/>
      <c r="N89" s="59"/>
      <c r="O89" s="59"/>
      <c r="P89" s="59"/>
      <c r="Q89" s="58"/>
      <c r="R89" s="58"/>
      <c r="S89" s="54"/>
    </row>
    <row r="90" spans="1:22" ht="12.75" customHeight="1">
      <c r="A90" s="62"/>
      <c r="B90" s="60"/>
      <c r="C90" s="52"/>
      <c r="D90" s="49"/>
      <c r="E90" s="52"/>
      <c r="F90" s="52"/>
      <c r="G90" s="52"/>
      <c r="H90" s="52"/>
      <c r="I90" s="52"/>
      <c r="J90" s="52"/>
      <c r="K90" s="52"/>
      <c r="L90" s="52"/>
      <c r="M90" s="52"/>
      <c r="N90" s="57"/>
      <c r="O90" s="57"/>
      <c r="P90" s="57"/>
      <c r="Q90" s="52"/>
      <c r="R90" s="52"/>
      <c r="S90" s="54"/>
      <c r="T90" s="82"/>
      <c r="U90" s="82"/>
      <c r="V90" s="82"/>
    </row>
    <row r="91" spans="1:22" ht="12.75" customHeight="1">
      <c r="A91" s="62"/>
      <c r="B91" s="60"/>
      <c r="C91" s="68"/>
      <c r="D91" s="68"/>
      <c r="E91" s="68"/>
      <c r="F91" s="76"/>
      <c r="G91" s="68"/>
      <c r="H91" s="68"/>
      <c r="I91" s="68"/>
      <c r="J91" s="76" t="s">
        <v>145</v>
      </c>
      <c r="K91" s="68"/>
      <c r="L91" s="68"/>
      <c r="M91" s="76" t="s">
        <v>295</v>
      </c>
      <c r="N91" s="68"/>
      <c r="O91" s="77" t="s">
        <v>146</v>
      </c>
      <c r="P91" s="77" t="s">
        <v>147</v>
      </c>
      <c r="Q91" s="62"/>
      <c r="R91" s="62"/>
      <c r="S91" s="67"/>
      <c r="T91" s="82"/>
      <c r="U91" s="82"/>
      <c r="V91" s="82"/>
    </row>
    <row r="92" spans="1:22" ht="12.75" customHeight="1">
      <c r="A92" s="62"/>
      <c r="B92" s="60"/>
      <c r="C92" s="68"/>
      <c r="D92" s="70" t="s">
        <v>13</v>
      </c>
      <c r="E92" s="70" t="s">
        <v>14</v>
      </c>
      <c r="F92" s="70" t="s">
        <v>306</v>
      </c>
      <c r="G92" s="70" t="s">
        <v>16</v>
      </c>
      <c r="H92" s="70" t="s">
        <v>17</v>
      </c>
      <c r="I92" s="70" t="s">
        <v>149</v>
      </c>
      <c r="J92" s="70" t="s">
        <v>150</v>
      </c>
      <c r="K92" s="70" t="s">
        <v>151</v>
      </c>
      <c r="L92" s="70" t="s">
        <v>152</v>
      </c>
      <c r="M92" s="70" t="s">
        <v>294</v>
      </c>
      <c r="N92" s="70" t="s">
        <v>153</v>
      </c>
      <c r="O92" s="70" t="s">
        <v>148</v>
      </c>
      <c r="P92" s="70" t="s">
        <v>155</v>
      </c>
      <c r="Q92" s="70" t="s">
        <v>154</v>
      </c>
      <c r="R92" s="70" t="s">
        <v>157</v>
      </c>
      <c r="S92" s="67"/>
      <c r="T92" s="82"/>
      <c r="U92" s="82"/>
      <c r="V92" s="82"/>
    </row>
    <row r="93" spans="1:22" ht="12.75" customHeight="1">
      <c r="A93" s="62"/>
      <c r="B93" s="60"/>
      <c r="C93" s="68" t="s">
        <v>228</v>
      </c>
      <c r="D93" s="89">
        <v>21</v>
      </c>
      <c r="E93" s="89">
        <v>3</v>
      </c>
      <c r="F93" s="89">
        <v>4</v>
      </c>
      <c r="G93" s="89">
        <v>1</v>
      </c>
      <c r="H93" s="73">
        <f aca="true" t="shared" si="4" ref="H93:H126">SUM(D93:G93)</f>
        <v>29</v>
      </c>
      <c r="I93" s="89">
        <v>5</v>
      </c>
      <c r="J93" s="89">
        <v>0</v>
      </c>
      <c r="K93" s="89">
        <v>3</v>
      </c>
      <c r="L93" s="89">
        <v>3</v>
      </c>
      <c r="M93" s="89">
        <v>15</v>
      </c>
      <c r="N93" s="89">
        <v>0</v>
      </c>
      <c r="O93" s="89">
        <v>0</v>
      </c>
      <c r="P93" s="89">
        <v>237</v>
      </c>
      <c r="Q93" s="89">
        <v>2</v>
      </c>
      <c r="R93" s="73">
        <f aca="true" t="shared" si="5" ref="R93:R126">SUM(H93:Q93)</f>
        <v>294</v>
      </c>
      <c r="S93" s="74"/>
      <c r="T93" s="82"/>
      <c r="U93" s="82"/>
      <c r="V93" s="82"/>
    </row>
    <row r="94" spans="1:22" ht="12.75" customHeight="1">
      <c r="A94" s="62"/>
      <c r="B94" s="60"/>
      <c r="C94" s="68" t="s">
        <v>229</v>
      </c>
      <c r="D94" s="89">
        <v>47</v>
      </c>
      <c r="E94" s="89">
        <v>23</v>
      </c>
      <c r="F94" s="89">
        <v>18</v>
      </c>
      <c r="G94" s="89">
        <v>0</v>
      </c>
      <c r="H94" s="73">
        <f t="shared" si="4"/>
        <v>88</v>
      </c>
      <c r="I94" s="89">
        <v>10</v>
      </c>
      <c r="J94" s="89">
        <v>0</v>
      </c>
      <c r="K94" s="89">
        <v>0</v>
      </c>
      <c r="L94" s="89">
        <v>698</v>
      </c>
      <c r="M94" s="89">
        <v>140</v>
      </c>
      <c r="N94" s="89">
        <v>0</v>
      </c>
      <c r="O94" s="89">
        <v>2</v>
      </c>
      <c r="P94" s="89">
        <v>1</v>
      </c>
      <c r="Q94" s="89">
        <v>2</v>
      </c>
      <c r="R94" s="73">
        <f t="shared" si="5"/>
        <v>941</v>
      </c>
      <c r="S94" s="74"/>
      <c r="T94" s="82"/>
      <c r="U94" s="82"/>
      <c r="V94" s="82"/>
    </row>
    <row r="95" spans="1:22" ht="12.75" customHeight="1">
      <c r="A95" s="62"/>
      <c r="B95" s="60"/>
      <c r="C95" s="68" t="s">
        <v>230</v>
      </c>
      <c r="D95" s="89">
        <v>48</v>
      </c>
      <c r="E95" s="89">
        <v>12</v>
      </c>
      <c r="F95" s="89">
        <v>6</v>
      </c>
      <c r="G95" s="89">
        <v>0</v>
      </c>
      <c r="H95" s="73">
        <f t="shared" si="4"/>
        <v>66</v>
      </c>
      <c r="I95" s="89">
        <v>20</v>
      </c>
      <c r="J95" s="89">
        <v>0</v>
      </c>
      <c r="K95" s="89">
        <v>1</v>
      </c>
      <c r="L95" s="89">
        <v>4</v>
      </c>
      <c r="M95" s="89">
        <v>9</v>
      </c>
      <c r="N95" s="89">
        <v>37</v>
      </c>
      <c r="O95" s="89">
        <v>671</v>
      </c>
      <c r="P95" s="89">
        <v>1</v>
      </c>
      <c r="Q95" s="89">
        <v>10</v>
      </c>
      <c r="R95" s="73">
        <f t="shared" si="5"/>
        <v>819</v>
      </c>
      <c r="S95" s="74"/>
      <c r="T95" s="82"/>
      <c r="U95" s="82"/>
      <c r="V95" s="82"/>
    </row>
    <row r="96" spans="1:22" ht="12.75" customHeight="1">
      <c r="A96" s="62"/>
      <c r="B96" s="60"/>
      <c r="C96" s="68" t="s">
        <v>231</v>
      </c>
      <c r="D96" s="89">
        <v>9</v>
      </c>
      <c r="E96" s="89">
        <v>2</v>
      </c>
      <c r="F96" s="89">
        <v>2</v>
      </c>
      <c r="G96" s="89">
        <v>0</v>
      </c>
      <c r="H96" s="73">
        <f t="shared" si="4"/>
        <v>13</v>
      </c>
      <c r="I96" s="89">
        <v>0</v>
      </c>
      <c r="J96" s="89">
        <v>0</v>
      </c>
      <c r="K96" s="89">
        <v>0</v>
      </c>
      <c r="L96" s="89">
        <v>0</v>
      </c>
      <c r="M96" s="89">
        <v>45</v>
      </c>
      <c r="N96" s="89">
        <v>0</v>
      </c>
      <c r="O96" s="89">
        <v>0</v>
      </c>
      <c r="P96" s="89">
        <v>1</v>
      </c>
      <c r="Q96" s="89">
        <v>1</v>
      </c>
      <c r="R96" s="73">
        <f t="shared" si="5"/>
        <v>60</v>
      </c>
      <c r="S96" s="74"/>
      <c r="T96" s="82"/>
      <c r="U96" s="82"/>
      <c r="V96" s="82"/>
    </row>
    <row r="97" spans="1:22" ht="12.75" customHeight="1">
      <c r="A97" s="62"/>
      <c r="B97" s="60"/>
      <c r="C97" s="68" t="s">
        <v>232</v>
      </c>
      <c r="D97" s="89">
        <v>65</v>
      </c>
      <c r="E97" s="89">
        <v>3</v>
      </c>
      <c r="F97" s="89">
        <v>16</v>
      </c>
      <c r="G97" s="89">
        <v>0</v>
      </c>
      <c r="H97" s="73">
        <f t="shared" si="4"/>
        <v>84</v>
      </c>
      <c r="I97" s="89">
        <v>50</v>
      </c>
      <c r="J97" s="89">
        <v>0</v>
      </c>
      <c r="K97" s="89">
        <v>243</v>
      </c>
      <c r="L97" s="89">
        <v>4</v>
      </c>
      <c r="M97" s="89">
        <v>41</v>
      </c>
      <c r="N97" s="89">
        <v>1</v>
      </c>
      <c r="O97" s="89">
        <v>7</v>
      </c>
      <c r="P97" s="89">
        <v>1</v>
      </c>
      <c r="Q97" s="89">
        <v>8</v>
      </c>
      <c r="R97" s="73">
        <f t="shared" si="5"/>
        <v>439</v>
      </c>
      <c r="S97" s="74"/>
      <c r="T97" s="82"/>
      <c r="U97" s="82"/>
      <c r="V97" s="82"/>
    </row>
    <row r="98" spans="1:22" ht="12.75" customHeight="1">
      <c r="A98" s="62"/>
      <c r="B98" s="60"/>
      <c r="C98" s="68" t="s">
        <v>233</v>
      </c>
      <c r="D98" s="89">
        <v>4</v>
      </c>
      <c r="E98" s="89">
        <v>0</v>
      </c>
      <c r="F98" s="89">
        <v>5</v>
      </c>
      <c r="G98" s="89">
        <v>1</v>
      </c>
      <c r="H98" s="73">
        <f t="shared" si="4"/>
        <v>10</v>
      </c>
      <c r="I98" s="89">
        <v>10</v>
      </c>
      <c r="J98" s="89">
        <v>0</v>
      </c>
      <c r="K98" s="89">
        <v>0</v>
      </c>
      <c r="L98" s="89">
        <v>1</v>
      </c>
      <c r="M98" s="89">
        <v>48</v>
      </c>
      <c r="N98" s="89">
        <v>0</v>
      </c>
      <c r="O98" s="89">
        <v>0</v>
      </c>
      <c r="P98" s="89">
        <v>2</v>
      </c>
      <c r="Q98" s="89">
        <v>2</v>
      </c>
      <c r="R98" s="73">
        <f t="shared" si="5"/>
        <v>73</v>
      </c>
      <c r="S98" s="74"/>
      <c r="T98" s="82"/>
      <c r="U98" s="82"/>
      <c r="V98" s="82"/>
    </row>
    <row r="99" spans="1:22" ht="12.75" customHeight="1">
      <c r="A99" s="62"/>
      <c r="B99" s="60"/>
      <c r="C99" s="68" t="s">
        <v>234</v>
      </c>
      <c r="D99" s="89">
        <v>28</v>
      </c>
      <c r="E99" s="89">
        <v>3</v>
      </c>
      <c r="F99" s="89">
        <v>0</v>
      </c>
      <c r="G99" s="89">
        <v>4</v>
      </c>
      <c r="H99" s="73">
        <f t="shared" si="4"/>
        <v>35</v>
      </c>
      <c r="I99" s="89">
        <v>2</v>
      </c>
      <c r="J99" s="89">
        <v>0</v>
      </c>
      <c r="K99" s="89">
        <v>12</v>
      </c>
      <c r="L99" s="89">
        <v>1</v>
      </c>
      <c r="M99" s="89">
        <v>15</v>
      </c>
      <c r="N99" s="89">
        <v>0</v>
      </c>
      <c r="O99" s="89">
        <v>2</v>
      </c>
      <c r="P99" s="89">
        <v>117</v>
      </c>
      <c r="Q99" s="89">
        <v>1</v>
      </c>
      <c r="R99" s="73">
        <f t="shared" si="5"/>
        <v>185</v>
      </c>
      <c r="S99" s="74"/>
      <c r="T99" s="82"/>
      <c r="U99" s="82"/>
      <c r="V99" s="82"/>
    </row>
    <row r="100" spans="1:22" ht="12.75" customHeight="1">
      <c r="A100" s="62"/>
      <c r="B100" s="60"/>
      <c r="C100" s="68" t="s">
        <v>235</v>
      </c>
      <c r="D100" s="89">
        <v>51</v>
      </c>
      <c r="E100" s="89">
        <v>4</v>
      </c>
      <c r="F100" s="89">
        <v>10</v>
      </c>
      <c r="G100" s="89">
        <v>11</v>
      </c>
      <c r="H100" s="73">
        <f t="shared" si="4"/>
        <v>76</v>
      </c>
      <c r="I100" s="89">
        <v>6</v>
      </c>
      <c r="J100" s="89">
        <v>1</v>
      </c>
      <c r="K100" s="89">
        <v>0</v>
      </c>
      <c r="L100" s="89">
        <v>2</v>
      </c>
      <c r="M100" s="89">
        <v>32</v>
      </c>
      <c r="N100" s="89">
        <v>0</v>
      </c>
      <c r="O100" s="89">
        <v>0</v>
      </c>
      <c r="P100" s="89">
        <v>278</v>
      </c>
      <c r="Q100" s="89">
        <v>9</v>
      </c>
      <c r="R100" s="73">
        <f t="shared" si="5"/>
        <v>404</v>
      </c>
      <c r="S100" s="74"/>
      <c r="T100" s="82"/>
      <c r="U100" s="82"/>
      <c r="V100" s="82"/>
    </row>
    <row r="101" spans="1:22" ht="12.75" customHeight="1">
      <c r="A101" s="62"/>
      <c r="B101" s="60"/>
      <c r="C101" s="68" t="s">
        <v>236</v>
      </c>
      <c r="D101" s="89">
        <v>126</v>
      </c>
      <c r="E101" s="89">
        <v>24</v>
      </c>
      <c r="F101" s="89">
        <v>23</v>
      </c>
      <c r="G101" s="89">
        <v>2</v>
      </c>
      <c r="H101" s="73">
        <f t="shared" si="4"/>
        <v>175</v>
      </c>
      <c r="I101" s="89">
        <v>290</v>
      </c>
      <c r="J101" s="89">
        <v>1</v>
      </c>
      <c r="K101" s="89">
        <v>2</v>
      </c>
      <c r="L101" s="89">
        <v>9</v>
      </c>
      <c r="M101" s="89">
        <v>46</v>
      </c>
      <c r="N101" s="89">
        <v>2</v>
      </c>
      <c r="O101" s="89">
        <v>3</v>
      </c>
      <c r="P101" s="89">
        <v>5</v>
      </c>
      <c r="Q101" s="89">
        <v>9</v>
      </c>
      <c r="R101" s="73">
        <f t="shared" si="5"/>
        <v>542</v>
      </c>
      <c r="S101" s="74"/>
      <c r="T101" s="82"/>
      <c r="U101" s="82"/>
      <c r="V101" s="82"/>
    </row>
    <row r="102" spans="1:22" ht="12.75" customHeight="1">
      <c r="A102" s="62"/>
      <c r="B102" s="60"/>
      <c r="C102" s="68" t="s">
        <v>237</v>
      </c>
      <c r="D102" s="89">
        <v>113</v>
      </c>
      <c r="E102" s="89">
        <v>27</v>
      </c>
      <c r="F102" s="89">
        <v>250</v>
      </c>
      <c r="G102" s="89">
        <v>11</v>
      </c>
      <c r="H102" s="73">
        <f t="shared" si="4"/>
        <v>401</v>
      </c>
      <c r="I102" s="89">
        <v>29</v>
      </c>
      <c r="J102" s="89">
        <v>0</v>
      </c>
      <c r="K102" s="89">
        <v>44</v>
      </c>
      <c r="L102" s="89">
        <v>19</v>
      </c>
      <c r="M102" s="89">
        <v>121</v>
      </c>
      <c r="N102" s="89">
        <v>9</v>
      </c>
      <c r="O102" s="89">
        <v>3</v>
      </c>
      <c r="P102" s="89">
        <v>14</v>
      </c>
      <c r="Q102" s="89">
        <v>26</v>
      </c>
      <c r="R102" s="73">
        <f t="shared" si="5"/>
        <v>666</v>
      </c>
      <c r="S102" s="74"/>
      <c r="T102" s="82"/>
      <c r="U102" s="82"/>
      <c r="V102" s="82"/>
    </row>
    <row r="103" spans="1:22" ht="12.75" customHeight="1">
      <c r="A103" s="62"/>
      <c r="B103" s="60"/>
      <c r="C103" s="68" t="s">
        <v>238</v>
      </c>
      <c r="D103" s="89">
        <v>51</v>
      </c>
      <c r="E103" s="89">
        <v>6</v>
      </c>
      <c r="F103" s="89">
        <v>11</v>
      </c>
      <c r="G103" s="89">
        <v>10</v>
      </c>
      <c r="H103" s="73">
        <f t="shared" si="4"/>
        <v>78</v>
      </c>
      <c r="I103" s="89">
        <v>20</v>
      </c>
      <c r="J103" s="89">
        <v>0</v>
      </c>
      <c r="K103" s="89">
        <v>1</v>
      </c>
      <c r="L103" s="89">
        <v>0</v>
      </c>
      <c r="M103" s="89">
        <v>23</v>
      </c>
      <c r="N103" s="89">
        <v>6</v>
      </c>
      <c r="O103" s="89">
        <v>10</v>
      </c>
      <c r="P103" s="89">
        <v>5</v>
      </c>
      <c r="Q103" s="89">
        <v>24</v>
      </c>
      <c r="R103" s="73">
        <f t="shared" si="5"/>
        <v>167</v>
      </c>
      <c r="S103" s="74"/>
      <c r="T103" s="82"/>
      <c r="U103" s="82"/>
      <c r="V103" s="82"/>
    </row>
    <row r="104" spans="1:22" ht="12.75" customHeight="1">
      <c r="A104" s="62"/>
      <c r="B104" s="60"/>
      <c r="C104" s="68" t="s">
        <v>239</v>
      </c>
      <c r="D104" s="89">
        <v>391</v>
      </c>
      <c r="E104" s="89">
        <v>395</v>
      </c>
      <c r="F104" s="89">
        <v>66</v>
      </c>
      <c r="G104" s="89">
        <v>3</v>
      </c>
      <c r="H104" s="73">
        <f t="shared" si="4"/>
        <v>855</v>
      </c>
      <c r="I104" s="89">
        <v>106</v>
      </c>
      <c r="J104" s="89">
        <v>0</v>
      </c>
      <c r="K104" s="89">
        <v>0</v>
      </c>
      <c r="L104" s="89">
        <v>5</v>
      </c>
      <c r="M104" s="89">
        <v>156</v>
      </c>
      <c r="N104" s="89">
        <v>277</v>
      </c>
      <c r="O104" s="89">
        <v>266</v>
      </c>
      <c r="P104" s="89">
        <v>6</v>
      </c>
      <c r="Q104" s="89">
        <v>80</v>
      </c>
      <c r="R104" s="73">
        <f t="shared" si="5"/>
        <v>1751</v>
      </c>
      <c r="S104" s="74"/>
      <c r="T104" s="82"/>
      <c r="U104" s="82"/>
      <c r="V104" s="82"/>
    </row>
    <row r="105" spans="1:22" ht="12.75" customHeight="1">
      <c r="A105" s="62"/>
      <c r="B105" s="60"/>
      <c r="C105" s="68" t="s">
        <v>240</v>
      </c>
      <c r="D105" s="89">
        <v>28</v>
      </c>
      <c r="E105" s="89">
        <v>5</v>
      </c>
      <c r="F105" s="89">
        <v>13</v>
      </c>
      <c r="G105" s="89">
        <v>0</v>
      </c>
      <c r="H105" s="73">
        <f t="shared" si="4"/>
        <v>46</v>
      </c>
      <c r="I105" s="89">
        <v>4</v>
      </c>
      <c r="J105" s="89">
        <v>0</v>
      </c>
      <c r="K105" s="89">
        <v>0</v>
      </c>
      <c r="L105" s="89">
        <v>8</v>
      </c>
      <c r="M105" s="89">
        <v>314</v>
      </c>
      <c r="N105" s="89">
        <v>2</v>
      </c>
      <c r="O105" s="89">
        <v>5</v>
      </c>
      <c r="P105" s="89">
        <v>1</v>
      </c>
      <c r="Q105" s="89">
        <v>3</v>
      </c>
      <c r="R105" s="73">
        <f t="shared" si="5"/>
        <v>383</v>
      </c>
      <c r="S105" s="74"/>
      <c r="T105" s="82"/>
      <c r="U105" s="82"/>
      <c r="V105" s="82"/>
    </row>
    <row r="106" spans="1:22" ht="12.75" customHeight="1">
      <c r="A106" s="62"/>
      <c r="B106" s="60"/>
      <c r="C106" s="68" t="s">
        <v>241</v>
      </c>
      <c r="D106" s="89">
        <v>89</v>
      </c>
      <c r="E106" s="89">
        <v>7</v>
      </c>
      <c r="F106" s="89">
        <v>80</v>
      </c>
      <c r="G106" s="89">
        <v>7</v>
      </c>
      <c r="H106" s="73">
        <f t="shared" si="4"/>
        <v>183</v>
      </c>
      <c r="I106" s="89">
        <v>47</v>
      </c>
      <c r="J106" s="89">
        <v>0</v>
      </c>
      <c r="K106" s="89">
        <v>159</v>
      </c>
      <c r="L106" s="89">
        <v>18</v>
      </c>
      <c r="M106" s="89">
        <v>144</v>
      </c>
      <c r="N106" s="89">
        <v>14</v>
      </c>
      <c r="O106" s="89">
        <v>16</v>
      </c>
      <c r="P106" s="89">
        <v>13</v>
      </c>
      <c r="Q106" s="89">
        <v>23</v>
      </c>
      <c r="R106" s="73">
        <f t="shared" si="5"/>
        <v>617</v>
      </c>
      <c r="S106" s="74"/>
      <c r="T106" s="82"/>
      <c r="U106" s="82"/>
      <c r="V106" s="82"/>
    </row>
    <row r="107" spans="1:22" ht="12.75" customHeight="1">
      <c r="A107" s="62"/>
      <c r="B107" s="60"/>
      <c r="C107" s="68" t="s">
        <v>242</v>
      </c>
      <c r="D107" s="89">
        <v>16</v>
      </c>
      <c r="E107" s="89">
        <v>0</v>
      </c>
      <c r="F107" s="89">
        <v>1</v>
      </c>
      <c r="G107" s="89">
        <v>0</v>
      </c>
      <c r="H107" s="73">
        <f t="shared" si="4"/>
        <v>17</v>
      </c>
      <c r="I107" s="89">
        <v>1</v>
      </c>
      <c r="J107" s="89">
        <v>0</v>
      </c>
      <c r="K107" s="89">
        <v>0</v>
      </c>
      <c r="L107" s="89">
        <v>1</v>
      </c>
      <c r="M107" s="89">
        <v>1</v>
      </c>
      <c r="N107" s="89">
        <v>10</v>
      </c>
      <c r="O107" s="89">
        <v>23</v>
      </c>
      <c r="P107" s="89">
        <v>3</v>
      </c>
      <c r="Q107" s="89">
        <v>11</v>
      </c>
      <c r="R107" s="73">
        <f t="shared" si="5"/>
        <v>67</v>
      </c>
      <c r="S107" s="74"/>
      <c r="T107" s="82"/>
      <c r="U107" s="82"/>
      <c r="V107" s="82"/>
    </row>
    <row r="108" spans="1:22" ht="12.75" customHeight="1">
      <c r="A108" s="62"/>
      <c r="B108" s="60"/>
      <c r="C108" s="68" t="s">
        <v>243</v>
      </c>
      <c r="D108" s="89">
        <v>29</v>
      </c>
      <c r="E108" s="89">
        <v>2</v>
      </c>
      <c r="F108" s="89">
        <v>8</v>
      </c>
      <c r="G108" s="89">
        <v>6</v>
      </c>
      <c r="H108" s="73">
        <f t="shared" si="4"/>
        <v>45</v>
      </c>
      <c r="I108" s="89">
        <v>14</v>
      </c>
      <c r="J108" s="89">
        <v>0</v>
      </c>
      <c r="K108" s="89">
        <v>2</v>
      </c>
      <c r="L108" s="89">
        <v>1</v>
      </c>
      <c r="M108" s="89">
        <v>7</v>
      </c>
      <c r="N108" s="89">
        <v>1</v>
      </c>
      <c r="O108" s="89">
        <v>10</v>
      </c>
      <c r="P108" s="89">
        <v>1</v>
      </c>
      <c r="Q108" s="89">
        <v>12</v>
      </c>
      <c r="R108" s="73">
        <f t="shared" si="5"/>
        <v>93</v>
      </c>
      <c r="S108" s="74"/>
      <c r="T108" s="82"/>
      <c r="U108" s="82"/>
      <c r="V108" s="82"/>
    </row>
    <row r="109" spans="1:22" ht="12.75" customHeight="1">
      <c r="A109" s="62"/>
      <c r="B109" s="60"/>
      <c r="C109" s="68" t="s">
        <v>244</v>
      </c>
      <c r="D109" s="89">
        <v>75</v>
      </c>
      <c r="E109" s="89">
        <v>6</v>
      </c>
      <c r="F109" s="89">
        <v>8</v>
      </c>
      <c r="G109" s="89">
        <v>0</v>
      </c>
      <c r="H109" s="73">
        <f t="shared" si="4"/>
        <v>89</v>
      </c>
      <c r="I109" s="89">
        <v>48</v>
      </c>
      <c r="J109" s="89">
        <v>0</v>
      </c>
      <c r="K109" s="89">
        <v>0</v>
      </c>
      <c r="L109" s="89">
        <v>0</v>
      </c>
      <c r="M109" s="89">
        <v>17</v>
      </c>
      <c r="N109" s="89">
        <v>5</v>
      </c>
      <c r="O109" s="89">
        <v>9</v>
      </c>
      <c r="P109" s="89">
        <v>1</v>
      </c>
      <c r="Q109" s="89">
        <v>16</v>
      </c>
      <c r="R109" s="73">
        <f t="shared" si="5"/>
        <v>185</v>
      </c>
      <c r="S109" s="74"/>
      <c r="T109" s="82"/>
      <c r="U109" s="82"/>
      <c r="V109" s="82"/>
    </row>
    <row r="110" spans="1:22" ht="12.75" customHeight="1">
      <c r="A110" s="62"/>
      <c r="B110" s="60"/>
      <c r="C110" s="68" t="s">
        <v>245</v>
      </c>
      <c r="D110" s="89">
        <v>43</v>
      </c>
      <c r="E110" s="89">
        <v>73</v>
      </c>
      <c r="F110" s="89">
        <v>11</v>
      </c>
      <c r="G110" s="89">
        <v>0</v>
      </c>
      <c r="H110" s="73">
        <f t="shared" si="4"/>
        <v>127</v>
      </c>
      <c r="I110" s="89">
        <v>109</v>
      </c>
      <c r="J110" s="89">
        <v>0</v>
      </c>
      <c r="K110" s="89">
        <v>1</v>
      </c>
      <c r="L110" s="89">
        <v>2</v>
      </c>
      <c r="M110" s="89">
        <v>26</v>
      </c>
      <c r="N110" s="89">
        <v>68</v>
      </c>
      <c r="O110" s="89">
        <v>67</v>
      </c>
      <c r="P110" s="89">
        <v>0</v>
      </c>
      <c r="Q110" s="89">
        <v>12</v>
      </c>
      <c r="R110" s="73">
        <f t="shared" si="5"/>
        <v>412</v>
      </c>
      <c r="S110" s="74"/>
      <c r="T110" s="82"/>
      <c r="U110" s="82"/>
      <c r="V110" s="82"/>
    </row>
    <row r="111" spans="1:22" ht="12.75" customHeight="1">
      <c r="A111" s="62"/>
      <c r="B111" s="60"/>
      <c r="C111" s="68" t="s">
        <v>246</v>
      </c>
      <c r="D111" s="89">
        <v>4</v>
      </c>
      <c r="E111" s="89">
        <v>0</v>
      </c>
      <c r="F111" s="89">
        <v>6</v>
      </c>
      <c r="G111" s="89">
        <v>2</v>
      </c>
      <c r="H111" s="73">
        <f t="shared" si="4"/>
        <v>12</v>
      </c>
      <c r="I111" s="89">
        <v>0</v>
      </c>
      <c r="J111" s="89">
        <v>0</v>
      </c>
      <c r="K111" s="89">
        <v>0</v>
      </c>
      <c r="L111" s="89">
        <v>2</v>
      </c>
      <c r="M111" s="89">
        <v>10</v>
      </c>
      <c r="N111" s="89">
        <v>0</v>
      </c>
      <c r="O111" s="89">
        <v>0</v>
      </c>
      <c r="P111" s="89">
        <v>12</v>
      </c>
      <c r="Q111" s="89">
        <v>1</v>
      </c>
      <c r="R111" s="73">
        <f t="shared" si="5"/>
        <v>37</v>
      </c>
      <c r="S111" s="74"/>
      <c r="T111" s="82"/>
      <c r="U111" s="82"/>
      <c r="V111" s="82"/>
    </row>
    <row r="112" spans="1:22" ht="12.75" customHeight="1">
      <c r="A112" s="62"/>
      <c r="B112" s="60"/>
      <c r="C112" s="68" t="s">
        <v>247</v>
      </c>
      <c r="D112" s="89">
        <v>12</v>
      </c>
      <c r="E112" s="89">
        <v>1</v>
      </c>
      <c r="F112" s="89">
        <v>9</v>
      </c>
      <c r="G112" s="89">
        <v>2</v>
      </c>
      <c r="H112" s="73">
        <f t="shared" si="4"/>
        <v>24</v>
      </c>
      <c r="I112" s="89">
        <v>4</v>
      </c>
      <c r="J112" s="89">
        <v>0</v>
      </c>
      <c r="K112" s="89">
        <v>0</v>
      </c>
      <c r="L112" s="89">
        <v>2</v>
      </c>
      <c r="M112" s="89">
        <v>13</v>
      </c>
      <c r="N112" s="89">
        <v>0</v>
      </c>
      <c r="O112" s="89">
        <v>0</v>
      </c>
      <c r="P112" s="89">
        <v>17</v>
      </c>
      <c r="Q112" s="89">
        <v>2</v>
      </c>
      <c r="R112" s="73">
        <f t="shared" si="5"/>
        <v>62</v>
      </c>
      <c r="S112" s="74"/>
      <c r="T112" s="82"/>
      <c r="U112" s="82"/>
      <c r="V112" s="82"/>
    </row>
    <row r="113" spans="1:22" ht="12.75" customHeight="1">
      <c r="A113" s="62"/>
      <c r="B113" s="60"/>
      <c r="C113" s="68" t="s">
        <v>248</v>
      </c>
      <c r="D113" s="89">
        <v>1723</v>
      </c>
      <c r="E113" s="89">
        <v>91</v>
      </c>
      <c r="F113" s="89">
        <v>417</v>
      </c>
      <c r="G113" s="89">
        <v>2093</v>
      </c>
      <c r="H113" s="73">
        <f t="shared" si="4"/>
        <v>4324</v>
      </c>
      <c r="I113" s="89">
        <v>312</v>
      </c>
      <c r="J113" s="89">
        <v>26</v>
      </c>
      <c r="K113" s="89">
        <v>10</v>
      </c>
      <c r="L113" s="89">
        <v>22</v>
      </c>
      <c r="M113" s="89">
        <v>903</v>
      </c>
      <c r="N113" s="89">
        <v>20</v>
      </c>
      <c r="O113" s="89">
        <v>59</v>
      </c>
      <c r="P113" s="89">
        <v>560</v>
      </c>
      <c r="Q113" s="89">
        <v>465</v>
      </c>
      <c r="R113" s="73">
        <f t="shared" si="5"/>
        <v>6701</v>
      </c>
      <c r="S113" s="74"/>
      <c r="T113" s="82"/>
      <c r="U113" s="82"/>
      <c r="V113" s="82"/>
    </row>
    <row r="114" spans="1:22" ht="12.75" customHeight="1">
      <c r="A114" s="62"/>
      <c r="B114" s="60"/>
      <c r="C114" s="68" t="s">
        <v>249</v>
      </c>
      <c r="D114" s="89">
        <v>11</v>
      </c>
      <c r="E114" s="89">
        <v>26</v>
      </c>
      <c r="F114" s="89">
        <v>3</v>
      </c>
      <c r="G114" s="89">
        <v>0</v>
      </c>
      <c r="H114" s="73">
        <f t="shared" si="4"/>
        <v>40</v>
      </c>
      <c r="I114" s="89">
        <v>38</v>
      </c>
      <c r="J114" s="89">
        <v>1</v>
      </c>
      <c r="K114" s="89">
        <v>0</v>
      </c>
      <c r="L114" s="89">
        <v>4</v>
      </c>
      <c r="M114" s="89">
        <v>60</v>
      </c>
      <c r="N114" s="89">
        <v>1</v>
      </c>
      <c r="O114" s="89">
        <v>6</v>
      </c>
      <c r="P114" s="89">
        <v>0</v>
      </c>
      <c r="Q114" s="89">
        <v>3</v>
      </c>
      <c r="R114" s="73">
        <f t="shared" si="5"/>
        <v>153</v>
      </c>
      <c r="S114" s="74"/>
      <c r="T114" s="82"/>
      <c r="U114" s="82"/>
      <c r="V114" s="82"/>
    </row>
    <row r="115" spans="1:22" ht="12.75" customHeight="1">
      <c r="A115" s="62"/>
      <c r="B115" s="60"/>
      <c r="C115" s="68" t="s">
        <v>250</v>
      </c>
      <c r="D115" s="89">
        <v>65</v>
      </c>
      <c r="E115" s="89">
        <v>8</v>
      </c>
      <c r="F115" s="89">
        <v>39</v>
      </c>
      <c r="G115" s="89">
        <v>45</v>
      </c>
      <c r="H115" s="73">
        <f t="shared" si="4"/>
        <v>157</v>
      </c>
      <c r="I115" s="89">
        <v>4</v>
      </c>
      <c r="J115" s="89">
        <v>1</v>
      </c>
      <c r="K115" s="89">
        <v>2</v>
      </c>
      <c r="L115" s="89">
        <v>1</v>
      </c>
      <c r="M115" s="89">
        <v>54</v>
      </c>
      <c r="N115" s="89">
        <v>0</v>
      </c>
      <c r="O115" s="89">
        <v>1</v>
      </c>
      <c r="P115" s="89">
        <v>117</v>
      </c>
      <c r="Q115" s="89">
        <v>25</v>
      </c>
      <c r="R115" s="73">
        <f t="shared" si="5"/>
        <v>362</v>
      </c>
      <c r="S115" s="74"/>
      <c r="T115" s="82"/>
      <c r="U115" s="82"/>
      <c r="V115" s="82"/>
    </row>
    <row r="116" spans="1:22" ht="12.75" customHeight="1">
      <c r="A116" s="62"/>
      <c r="B116" s="60"/>
      <c r="C116" s="68" t="s">
        <v>251</v>
      </c>
      <c r="D116" s="89">
        <v>5641</v>
      </c>
      <c r="E116" s="89">
        <v>380</v>
      </c>
      <c r="F116" s="89">
        <v>998</v>
      </c>
      <c r="G116" s="89">
        <v>7367</v>
      </c>
      <c r="H116" s="73">
        <f t="shared" si="4"/>
        <v>14386</v>
      </c>
      <c r="I116" s="89">
        <v>533</v>
      </c>
      <c r="J116" s="89">
        <v>923</v>
      </c>
      <c r="K116" s="89">
        <v>0</v>
      </c>
      <c r="L116" s="89">
        <v>53</v>
      </c>
      <c r="M116" s="89">
        <v>1997</v>
      </c>
      <c r="N116" s="89">
        <v>160</v>
      </c>
      <c r="O116" s="89">
        <v>105</v>
      </c>
      <c r="P116" s="89">
        <v>1189</v>
      </c>
      <c r="Q116" s="89">
        <v>973</v>
      </c>
      <c r="R116" s="73">
        <f t="shared" si="5"/>
        <v>20319</v>
      </c>
      <c r="S116" s="74"/>
      <c r="T116" s="82"/>
      <c r="U116" s="82"/>
      <c r="V116" s="82"/>
    </row>
    <row r="117" spans="1:22" ht="12.75" customHeight="1">
      <c r="A117" s="62"/>
      <c r="B117" s="60"/>
      <c r="C117" s="68" t="s">
        <v>252</v>
      </c>
      <c r="D117" s="89">
        <v>45</v>
      </c>
      <c r="E117" s="89">
        <v>5</v>
      </c>
      <c r="F117" s="89">
        <v>22</v>
      </c>
      <c r="G117" s="89">
        <v>16</v>
      </c>
      <c r="H117" s="73">
        <f t="shared" si="4"/>
        <v>88</v>
      </c>
      <c r="I117" s="89">
        <v>0</v>
      </c>
      <c r="J117" s="89">
        <v>0</v>
      </c>
      <c r="K117" s="89">
        <v>175</v>
      </c>
      <c r="L117" s="89">
        <v>1</v>
      </c>
      <c r="M117" s="89">
        <v>21</v>
      </c>
      <c r="N117" s="89">
        <v>0</v>
      </c>
      <c r="O117" s="89">
        <v>2</v>
      </c>
      <c r="P117" s="89">
        <v>139</v>
      </c>
      <c r="Q117" s="89">
        <v>13</v>
      </c>
      <c r="R117" s="73">
        <f t="shared" si="5"/>
        <v>439</v>
      </c>
      <c r="S117" s="74"/>
      <c r="T117" s="82"/>
      <c r="U117" s="82"/>
      <c r="V117" s="82"/>
    </row>
    <row r="118" spans="1:22" ht="12.75" customHeight="1">
      <c r="A118" s="62"/>
      <c r="B118" s="60"/>
      <c r="C118" s="68" t="s">
        <v>253</v>
      </c>
      <c r="D118" s="89">
        <v>71</v>
      </c>
      <c r="E118" s="89">
        <v>12</v>
      </c>
      <c r="F118" s="89">
        <v>5</v>
      </c>
      <c r="G118" s="89">
        <v>0</v>
      </c>
      <c r="H118" s="73">
        <f t="shared" si="4"/>
        <v>88</v>
      </c>
      <c r="I118" s="89">
        <v>78</v>
      </c>
      <c r="J118" s="89">
        <v>0</v>
      </c>
      <c r="K118" s="89">
        <v>0</v>
      </c>
      <c r="L118" s="89">
        <v>2</v>
      </c>
      <c r="M118" s="89">
        <v>24</v>
      </c>
      <c r="N118" s="89">
        <v>6</v>
      </c>
      <c r="O118" s="89">
        <v>27</v>
      </c>
      <c r="P118" s="89">
        <v>2</v>
      </c>
      <c r="Q118" s="89">
        <v>5</v>
      </c>
      <c r="R118" s="73">
        <f t="shared" si="5"/>
        <v>232</v>
      </c>
      <c r="S118" s="74"/>
      <c r="T118" s="82"/>
      <c r="U118" s="82"/>
      <c r="V118" s="82"/>
    </row>
    <row r="119" spans="1:22" ht="13.5" customHeight="1">
      <c r="A119" s="62"/>
      <c r="B119" s="60"/>
      <c r="C119" s="68" t="s">
        <v>254</v>
      </c>
      <c r="D119" s="89">
        <v>9</v>
      </c>
      <c r="E119" s="89">
        <v>1</v>
      </c>
      <c r="F119" s="89">
        <v>1</v>
      </c>
      <c r="G119" s="89">
        <v>1</v>
      </c>
      <c r="H119" s="73">
        <f t="shared" si="4"/>
        <v>12</v>
      </c>
      <c r="I119" s="89">
        <v>7</v>
      </c>
      <c r="J119" s="89">
        <v>0</v>
      </c>
      <c r="K119" s="89">
        <v>0</v>
      </c>
      <c r="L119" s="89">
        <v>0</v>
      </c>
      <c r="M119" s="89">
        <v>0</v>
      </c>
      <c r="N119" s="89">
        <v>3</v>
      </c>
      <c r="O119" s="89">
        <v>15</v>
      </c>
      <c r="P119" s="89">
        <v>0</v>
      </c>
      <c r="Q119" s="89">
        <v>10</v>
      </c>
      <c r="R119" s="73">
        <f t="shared" si="5"/>
        <v>47</v>
      </c>
      <c r="S119" s="74"/>
      <c r="T119" s="82"/>
      <c r="U119" s="82"/>
      <c r="V119" s="82"/>
    </row>
    <row r="120" spans="1:22" ht="12.75" customHeight="1">
      <c r="A120" s="62"/>
      <c r="B120" s="60"/>
      <c r="C120" s="68" t="s">
        <v>255</v>
      </c>
      <c r="D120" s="89">
        <v>3</v>
      </c>
      <c r="E120" s="89">
        <v>2</v>
      </c>
      <c r="F120" s="89">
        <v>2</v>
      </c>
      <c r="G120" s="89">
        <v>0</v>
      </c>
      <c r="H120" s="73">
        <f t="shared" si="4"/>
        <v>7</v>
      </c>
      <c r="I120" s="89">
        <v>11</v>
      </c>
      <c r="J120" s="89">
        <v>0</v>
      </c>
      <c r="K120" s="89">
        <v>0</v>
      </c>
      <c r="L120" s="89">
        <v>0</v>
      </c>
      <c r="M120" s="89">
        <v>3</v>
      </c>
      <c r="N120" s="89">
        <v>0</v>
      </c>
      <c r="O120" s="89">
        <v>12</v>
      </c>
      <c r="P120" s="89">
        <v>0</v>
      </c>
      <c r="Q120" s="89">
        <v>8</v>
      </c>
      <c r="R120" s="73">
        <f t="shared" si="5"/>
        <v>41</v>
      </c>
      <c r="S120" s="74"/>
      <c r="T120" s="82"/>
      <c r="U120" s="82"/>
      <c r="V120" s="82"/>
    </row>
    <row r="121" spans="1:22" ht="12.75" customHeight="1">
      <c r="A121" s="62"/>
      <c r="B121" s="60"/>
      <c r="C121" s="68" t="s">
        <v>256</v>
      </c>
      <c r="D121" s="89">
        <v>62</v>
      </c>
      <c r="E121" s="89">
        <v>2</v>
      </c>
      <c r="F121" s="89">
        <v>9</v>
      </c>
      <c r="G121" s="89">
        <v>7</v>
      </c>
      <c r="H121" s="73">
        <f t="shared" si="4"/>
        <v>80</v>
      </c>
      <c r="I121" s="89">
        <v>4</v>
      </c>
      <c r="J121" s="89">
        <v>2</v>
      </c>
      <c r="K121" s="89">
        <v>5</v>
      </c>
      <c r="L121" s="89">
        <v>2</v>
      </c>
      <c r="M121" s="89">
        <v>52</v>
      </c>
      <c r="N121" s="89">
        <v>0</v>
      </c>
      <c r="O121" s="89">
        <v>2</v>
      </c>
      <c r="P121" s="89">
        <v>1058</v>
      </c>
      <c r="Q121" s="89">
        <v>7</v>
      </c>
      <c r="R121" s="73">
        <f t="shared" si="5"/>
        <v>1212</v>
      </c>
      <c r="S121" s="74"/>
      <c r="T121" s="82"/>
      <c r="U121" s="82"/>
      <c r="V121" s="82"/>
    </row>
    <row r="122" spans="1:22" ht="12.75" customHeight="1">
      <c r="A122" s="62"/>
      <c r="B122" s="60"/>
      <c r="C122" s="68" t="s">
        <v>257</v>
      </c>
      <c r="D122" s="89">
        <v>6</v>
      </c>
      <c r="E122" s="89">
        <v>1</v>
      </c>
      <c r="F122" s="89">
        <v>7</v>
      </c>
      <c r="G122" s="89">
        <v>0</v>
      </c>
      <c r="H122" s="73">
        <f t="shared" si="4"/>
        <v>14</v>
      </c>
      <c r="I122" s="89">
        <v>1</v>
      </c>
      <c r="J122" s="89">
        <v>0</v>
      </c>
      <c r="K122" s="89">
        <v>0</v>
      </c>
      <c r="L122" s="89">
        <v>0</v>
      </c>
      <c r="M122" s="89">
        <v>26</v>
      </c>
      <c r="N122" s="89">
        <v>1</v>
      </c>
      <c r="O122" s="89">
        <v>0</v>
      </c>
      <c r="P122" s="89">
        <v>4</v>
      </c>
      <c r="Q122" s="89">
        <v>1</v>
      </c>
      <c r="R122" s="73">
        <f t="shared" si="5"/>
        <v>47</v>
      </c>
      <c r="S122" s="74"/>
      <c r="T122" s="82"/>
      <c r="U122" s="82"/>
      <c r="V122" s="82"/>
    </row>
    <row r="123" spans="1:22" ht="12.75" customHeight="1">
      <c r="A123" s="62"/>
      <c r="B123" s="60"/>
      <c r="C123" s="68" t="s">
        <v>258</v>
      </c>
      <c r="D123" s="89">
        <v>31</v>
      </c>
      <c r="E123" s="89">
        <v>1</v>
      </c>
      <c r="F123" s="89">
        <v>8</v>
      </c>
      <c r="G123" s="89">
        <v>0</v>
      </c>
      <c r="H123" s="73">
        <f t="shared" si="4"/>
        <v>40</v>
      </c>
      <c r="I123" s="89">
        <v>10</v>
      </c>
      <c r="J123" s="89">
        <v>0</v>
      </c>
      <c r="K123" s="89">
        <v>0</v>
      </c>
      <c r="L123" s="89">
        <v>0</v>
      </c>
      <c r="M123" s="89">
        <v>3</v>
      </c>
      <c r="N123" s="89">
        <v>6</v>
      </c>
      <c r="O123" s="89">
        <v>7</v>
      </c>
      <c r="P123" s="89">
        <v>1</v>
      </c>
      <c r="Q123" s="89">
        <v>12</v>
      </c>
      <c r="R123" s="73">
        <f t="shared" si="5"/>
        <v>79</v>
      </c>
      <c r="S123" s="74"/>
      <c r="T123" s="82"/>
      <c r="U123" s="82"/>
      <c r="V123" s="82"/>
    </row>
    <row r="124" spans="1:22" ht="12.75" customHeight="1">
      <c r="A124" s="62"/>
      <c r="B124" s="60"/>
      <c r="C124" s="68" t="s">
        <v>259</v>
      </c>
      <c r="D124" s="89">
        <v>14</v>
      </c>
      <c r="E124" s="89">
        <v>2</v>
      </c>
      <c r="F124" s="89">
        <v>14</v>
      </c>
      <c r="G124" s="89">
        <v>0</v>
      </c>
      <c r="H124" s="73">
        <f t="shared" si="4"/>
        <v>30</v>
      </c>
      <c r="I124" s="89">
        <v>0</v>
      </c>
      <c r="J124" s="89">
        <v>0</v>
      </c>
      <c r="K124" s="89">
        <v>0</v>
      </c>
      <c r="L124" s="89">
        <v>6</v>
      </c>
      <c r="M124" s="89">
        <v>40</v>
      </c>
      <c r="N124" s="89">
        <v>1</v>
      </c>
      <c r="O124" s="89">
        <v>0</v>
      </c>
      <c r="P124" s="89">
        <v>398</v>
      </c>
      <c r="Q124" s="89">
        <v>3</v>
      </c>
      <c r="R124" s="73">
        <f t="shared" si="5"/>
        <v>478</v>
      </c>
      <c r="S124" s="74"/>
      <c r="T124" s="82"/>
      <c r="U124" s="82"/>
      <c r="V124" s="82"/>
    </row>
    <row r="125" spans="1:22" ht="12.75" customHeight="1">
      <c r="A125" s="62"/>
      <c r="B125" s="60"/>
      <c r="C125" s="68" t="s">
        <v>260</v>
      </c>
      <c r="D125" s="89">
        <v>15</v>
      </c>
      <c r="E125" s="89">
        <v>4</v>
      </c>
      <c r="F125" s="89">
        <v>8</v>
      </c>
      <c r="G125" s="89">
        <v>3</v>
      </c>
      <c r="H125" s="73">
        <f t="shared" si="4"/>
        <v>30</v>
      </c>
      <c r="I125" s="89">
        <v>31</v>
      </c>
      <c r="J125" s="89">
        <v>0</v>
      </c>
      <c r="K125" s="89">
        <v>1</v>
      </c>
      <c r="L125" s="89">
        <v>28</v>
      </c>
      <c r="M125" s="89">
        <v>254</v>
      </c>
      <c r="N125" s="89">
        <v>0</v>
      </c>
      <c r="O125" s="89">
        <v>4</v>
      </c>
      <c r="P125" s="89">
        <v>1</v>
      </c>
      <c r="Q125" s="89">
        <v>3</v>
      </c>
      <c r="R125" s="73">
        <f t="shared" si="5"/>
        <v>352</v>
      </c>
      <c r="S125" s="74"/>
      <c r="T125" s="82"/>
      <c r="U125" s="82"/>
      <c r="V125" s="82"/>
    </row>
    <row r="126" spans="1:22" ht="12.75" customHeight="1">
      <c r="A126" s="62"/>
      <c r="B126" s="60"/>
      <c r="C126" s="68" t="s">
        <v>261</v>
      </c>
      <c r="D126" s="89">
        <v>11</v>
      </c>
      <c r="E126" s="89">
        <v>2</v>
      </c>
      <c r="F126" s="89">
        <v>4</v>
      </c>
      <c r="G126" s="89">
        <v>0</v>
      </c>
      <c r="H126" s="73">
        <f t="shared" si="4"/>
        <v>17</v>
      </c>
      <c r="I126" s="89">
        <v>7</v>
      </c>
      <c r="J126" s="89">
        <v>0</v>
      </c>
      <c r="K126" s="89">
        <v>0</v>
      </c>
      <c r="L126" s="89">
        <v>0</v>
      </c>
      <c r="M126" s="89">
        <v>2</v>
      </c>
      <c r="N126" s="89">
        <v>13</v>
      </c>
      <c r="O126" s="89">
        <v>31</v>
      </c>
      <c r="P126" s="89">
        <v>1</v>
      </c>
      <c r="Q126" s="89">
        <v>6</v>
      </c>
      <c r="R126" s="73">
        <f t="shared" si="5"/>
        <v>77</v>
      </c>
      <c r="S126" s="74"/>
      <c r="T126" s="82"/>
      <c r="U126" s="82"/>
      <c r="V126" s="82"/>
    </row>
    <row r="127" spans="1:22" ht="14.25" customHeight="1">
      <c r="A127" s="62"/>
      <c r="B127" s="60"/>
      <c r="C127" s="68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4"/>
      <c r="T127" s="82"/>
      <c r="U127" s="82"/>
      <c r="V127" s="82"/>
    </row>
    <row r="128" spans="1:22" ht="13.5" customHeight="1">
      <c r="A128" s="62"/>
      <c r="B128" s="60"/>
      <c r="C128" s="93" t="s">
        <v>2</v>
      </c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4"/>
      <c r="T128" s="82"/>
      <c r="U128" s="82"/>
      <c r="V128" s="82"/>
    </row>
    <row r="129" spans="1:19" ht="12.75" customHeight="1">
      <c r="A129" s="62"/>
      <c r="B129" s="60"/>
      <c r="C129" s="68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4"/>
    </row>
    <row r="130" spans="1:19" ht="12.75" customHeight="1">
      <c r="A130" s="62"/>
      <c r="B130" s="60"/>
      <c r="C130" s="52"/>
      <c r="D130" s="51" t="s">
        <v>308</v>
      </c>
      <c r="E130" s="58"/>
      <c r="F130" s="58"/>
      <c r="G130" s="58"/>
      <c r="H130" s="58"/>
      <c r="I130" s="58"/>
      <c r="J130" s="58"/>
      <c r="K130" s="58"/>
      <c r="L130" s="58"/>
      <c r="M130" s="58"/>
      <c r="N130" s="59"/>
      <c r="O130" s="59"/>
      <c r="P130" s="59"/>
      <c r="Q130" s="58"/>
      <c r="R130" s="58"/>
      <c r="S130" s="54"/>
    </row>
    <row r="131" spans="1:22" ht="12.75" customHeight="1">
      <c r="A131" s="62"/>
      <c r="B131" s="60"/>
      <c r="C131" s="52"/>
      <c r="D131" s="49"/>
      <c r="E131" s="52"/>
      <c r="F131" s="52"/>
      <c r="G131" s="52"/>
      <c r="H131" s="52"/>
      <c r="I131" s="52"/>
      <c r="J131" s="52"/>
      <c r="K131" s="52"/>
      <c r="L131" s="52"/>
      <c r="M131" s="52"/>
      <c r="N131" s="57"/>
      <c r="O131" s="57"/>
      <c r="P131" s="57"/>
      <c r="Q131" s="52"/>
      <c r="R131" s="52"/>
      <c r="S131" s="54"/>
      <c r="T131" s="82"/>
      <c r="U131" s="82"/>
      <c r="V131" s="82"/>
    </row>
    <row r="132" spans="1:22" ht="12.75" customHeight="1">
      <c r="A132" s="62"/>
      <c r="B132" s="60"/>
      <c r="C132" s="68"/>
      <c r="D132" s="68"/>
      <c r="E132" s="68"/>
      <c r="F132" s="76"/>
      <c r="G132" s="68"/>
      <c r="H132" s="68"/>
      <c r="I132" s="68"/>
      <c r="J132" s="76" t="s">
        <v>145</v>
      </c>
      <c r="K132" s="68"/>
      <c r="L132" s="68"/>
      <c r="M132" s="76" t="s">
        <v>295</v>
      </c>
      <c r="N132" s="68"/>
      <c r="O132" s="77" t="s">
        <v>146</v>
      </c>
      <c r="P132" s="77" t="s">
        <v>147</v>
      </c>
      <c r="Q132" s="62"/>
      <c r="R132" s="62"/>
      <c r="S132" s="67"/>
      <c r="T132" s="82"/>
      <c r="U132" s="82"/>
      <c r="V132" s="82"/>
    </row>
    <row r="133" spans="1:22" ht="12.75" customHeight="1">
      <c r="A133" s="62"/>
      <c r="B133" s="60"/>
      <c r="C133" s="68"/>
      <c r="D133" s="70" t="s">
        <v>13</v>
      </c>
      <c r="E133" s="70" t="s">
        <v>14</v>
      </c>
      <c r="F133" s="70" t="s">
        <v>306</v>
      </c>
      <c r="G133" s="70" t="s">
        <v>16</v>
      </c>
      <c r="H133" s="70" t="s">
        <v>17</v>
      </c>
      <c r="I133" s="70" t="s">
        <v>149</v>
      </c>
      <c r="J133" s="70" t="s">
        <v>150</v>
      </c>
      <c r="K133" s="70" t="s">
        <v>151</v>
      </c>
      <c r="L133" s="70" t="s">
        <v>152</v>
      </c>
      <c r="M133" s="70" t="s">
        <v>294</v>
      </c>
      <c r="N133" s="70" t="s">
        <v>153</v>
      </c>
      <c r="O133" s="70" t="s">
        <v>148</v>
      </c>
      <c r="P133" s="70" t="s">
        <v>155</v>
      </c>
      <c r="Q133" s="70" t="s">
        <v>154</v>
      </c>
      <c r="R133" s="70" t="s">
        <v>157</v>
      </c>
      <c r="S133" s="67"/>
      <c r="T133" s="82"/>
      <c r="U133" s="82"/>
      <c r="V133" s="82"/>
    </row>
    <row r="134" spans="1:22" ht="12.75" customHeight="1">
      <c r="A134" s="62"/>
      <c r="B134" s="60"/>
      <c r="C134" s="68" t="s">
        <v>262</v>
      </c>
      <c r="D134" s="89">
        <v>42</v>
      </c>
      <c r="E134" s="89">
        <v>4</v>
      </c>
      <c r="F134" s="89">
        <v>19</v>
      </c>
      <c r="G134" s="89">
        <v>1</v>
      </c>
      <c r="H134" s="73">
        <f aca="true" t="shared" si="6" ref="H134:H143">SUM(D134:G134)</f>
        <v>66</v>
      </c>
      <c r="I134" s="89">
        <v>4</v>
      </c>
      <c r="J134" s="89">
        <v>0</v>
      </c>
      <c r="K134" s="89">
        <v>0</v>
      </c>
      <c r="L134" s="89">
        <v>17</v>
      </c>
      <c r="M134" s="89">
        <v>391</v>
      </c>
      <c r="N134" s="89">
        <v>0</v>
      </c>
      <c r="O134" s="89">
        <v>7</v>
      </c>
      <c r="P134" s="89">
        <v>1</v>
      </c>
      <c r="Q134" s="89">
        <v>8</v>
      </c>
      <c r="R134" s="73">
        <f aca="true" t="shared" si="7" ref="R134:R144">SUM(H134:Q134)</f>
        <v>494</v>
      </c>
      <c r="S134" s="74"/>
      <c r="T134" s="82"/>
      <c r="U134" s="82"/>
      <c r="V134" s="82"/>
    </row>
    <row r="135" spans="1:22" ht="12.75" customHeight="1">
      <c r="A135" s="62"/>
      <c r="B135" s="60"/>
      <c r="C135" s="68" t="s">
        <v>263</v>
      </c>
      <c r="D135" s="89">
        <v>15</v>
      </c>
      <c r="E135" s="89">
        <v>2</v>
      </c>
      <c r="F135" s="89">
        <v>22</v>
      </c>
      <c r="G135" s="89">
        <v>1</v>
      </c>
      <c r="H135" s="73">
        <f t="shared" si="6"/>
        <v>40</v>
      </c>
      <c r="I135" s="89">
        <v>5</v>
      </c>
      <c r="J135" s="89">
        <v>0</v>
      </c>
      <c r="K135" s="89">
        <v>13</v>
      </c>
      <c r="L135" s="89">
        <v>3</v>
      </c>
      <c r="M135" s="89">
        <v>151</v>
      </c>
      <c r="N135" s="89">
        <v>1</v>
      </c>
      <c r="O135" s="89">
        <v>2</v>
      </c>
      <c r="P135" s="89">
        <v>4</v>
      </c>
      <c r="Q135" s="89">
        <v>6</v>
      </c>
      <c r="R135" s="73">
        <f t="shared" si="7"/>
        <v>225</v>
      </c>
      <c r="S135" s="74"/>
      <c r="T135" s="82"/>
      <c r="U135" s="82"/>
      <c r="V135" s="82"/>
    </row>
    <row r="136" spans="1:22" ht="12.75" customHeight="1">
      <c r="A136" s="62"/>
      <c r="B136" s="60"/>
      <c r="C136" s="68" t="s">
        <v>264</v>
      </c>
      <c r="D136" s="89">
        <v>31</v>
      </c>
      <c r="E136" s="89">
        <v>57</v>
      </c>
      <c r="F136" s="89">
        <v>11</v>
      </c>
      <c r="G136" s="89">
        <v>0</v>
      </c>
      <c r="H136" s="73">
        <f t="shared" si="6"/>
        <v>99</v>
      </c>
      <c r="I136" s="89">
        <v>21</v>
      </c>
      <c r="J136" s="89">
        <v>0</v>
      </c>
      <c r="K136" s="89">
        <v>0</v>
      </c>
      <c r="L136" s="89">
        <v>89</v>
      </c>
      <c r="M136" s="89">
        <v>100</v>
      </c>
      <c r="N136" s="89">
        <v>2</v>
      </c>
      <c r="O136" s="89">
        <v>10</v>
      </c>
      <c r="P136" s="89">
        <v>1</v>
      </c>
      <c r="Q136" s="89">
        <v>3</v>
      </c>
      <c r="R136" s="73">
        <f t="shared" si="7"/>
        <v>325</v>
      </c>
      <c r="S136" s="74"/>
      <c r="T136" s="82"/>
      <c r="U136" s="82"/>
      <c r="V136" s="82"/>
    </row>
    <row r="137" spans="1:19" ht="12.75" customHeight="1">
      <c r="A137" s="62"/>
      <c r="B137" s="60"/>
      <c r="C137" s="68" t="s">
        <v>265</v>
      </c>
      <c r="D137" s="89">
        <v>103</v>
      </c>
      <c r="E137" s="89">
        <v>5</v>
      </c>
      <c r="F137" s="89">
        <v>34</v>
      </c>
      <c r="G137" s="89">
        <v>94</v>
      </c>
      <c r="H137" s="73">
        <f t="shared" si="6"/>
        <v>236</v>
      </c>
      <c r="I137" s="89">
        <v>30</v>
      </c>
      <c r="J137" s="89">
        <v>0</v>
      </c>
      <c r="K137" s="89">
        <v>1</v>
      </c>
      <c r="L137" s="89">
        <v>2</v>
      </c>
      <c r="M137" s="89">
        <v>73</v>
      </c>
      <c r="N137" s="89">
        <v>2</v>
      </c>
      <c r="O137" s="89">
        <v>6</v>
      </c>
      <c r="P137" s="89">
        <v>13</v>
      </c>
      <c r="Q137" s="89">
        <v>20</v>
      </c>
      <c r="R137" s="73">
        <f t="shared" si="7"/>
        <v>383</v>
      </c>
      <c r="S137" s="74"/>
    </row>
    <row r="138" spans="1:19" ht="12.75" customHeight="1">
      <c r="A138" s="62"/>
      <c r="B138" s="60"/>
      <c r="C138" s="68" t="s">
        <v>266</v>
      </c>
      <c r="D138" s="89">
        <v>15</v>
      </c>
      <c r="E138" s="89">
        <v>0</v>
      </c>
      <c r="F138" s="89">
        <v>14</v>
      </c>
      <c r="G138" s="89">
        <v>8</v>
      </c>
      <c r="H138" s="73">
        <f t="shared" si="6"/>
        <v>37</v>
      </c>
      <c r="I138" s="89">
        <v>2</v>
      </c>
      <c r="J138" s="89">
        <v>1</v>
      </c>
      <c r="K138" s="89">
        <v>0</v>
      </c>
      <c r="L138" s="89">
        <v>3</v>
      </c>
      <c r="M138" s="89">
        <v>15</v>
      </c>
      <c r="N138" s="89">
        <v>0</v>
      </c>
      <c r="O138" s="89">
        <v>1</v>
      </c>
      <c r="P138" s="89">
        <v>31</v>
      </c>
      <c r="Q138" s="89">
        <v>3</v>
      </c>
      <c r="R138" s="73">
        <f t="shared" si="7"/>
        <v>93</v>
      </c>
      <c r="S138" s="74"/>
    </row>
    <row r="139" spans="1:19" ht="12.75" customHeight="1">
      <c r="A139" s="62"/>
      <c r="B139" s="60"/>
      <c r="C139" s="68" t="s">
        <v>267</v>
      </c>
      <c r="D139" s="89">
        <v>6</v>
      </c>
      <c r="E139" s="89">
        <v>1</v>
      </c>
      <c r="F139" s="89">
        <v>2</v>
      </c>
      <c r="G139" s="89">
        <v>1</v>
      </c>
      <c r="H139" s="73">
        <f t="shared" si="6"/>
        <v>10</v>
      </c>
      <c r="I139" s="89">
        <v>2</v>
      </c>
      <c r="J139" s="89">
        <v>0</v>
      </c>
      <c r="K139" s="89">
        <v>0</v>
      </c>
      <c r="L139" s="89">
        <v>0</v>
      </c>
      <c r="M139" s="89">
        <v>13</v>
      </c>
      <c r="N139" s="89">
        <v>1</v>
      </c>
      <c r="O139" s="89">
        <v>0</v>
      </c>
      <c r="P139" s="89">
        <v>39</v>
      </c>
      <c r="Q139" s="89">
        <v>3</v>
      </c>
      <c r="R139" s="73">
        <f t="shared" si="7"/>
        <v>68</v>
      </c>
      <c r="S139" s="74"/>
    </row>
    <row r="140" spans="1:19" ht="12.75" customHeight="1">
      <c r="A140" s="62"/>
      <c r="B140" s="60"/>
      <c r="C140" s="68" t="s">
        <v>268</v>
      </c>
      <c r="D140" s="89">
        <v>28</v>
      </c>
      <c r="E140" s="89">
        <v>3</v>
      </c>
      <c r="F140" s="89">
        <v>18</v>
      </c>
      <c r="G140" s="89">
        <v>4</v>
      </c>
      <c r="H140" s="73">
        <f t="shared" si="6"/>
        <v>53</v>
      </c>
      <c r="I140" s="89">
        <v>7</v>
      </c>
      <c r="J140" s="89">
        <v>0</v>
      </c>
      <c r="K140" s="89">
        <v>0</v>
      </c>
      <c r="L140" s="89">
        <v>11</v>
      </c>
      <c r="M140" s="89">
        <v>310</v>
      </c>
      <c r="N140" s="89">
        <v>1</v>
      </c>
      <c r="O140" s="89">
        <v>5</v>
      </c>
      <c r="P140" s="89">
        <v>3</v>
      </c>
      <c r="Q140" s="89">
        <v>5</v>
      </c>
      <c r="R140" s="73">
        <f t="shared" si="7"/>
        <v>395</v>
      </c>
      <c r="S140" s="74"/>
    </row>
    <row r="141" spans="1:19" ht="12.75" customHeight="1">
      <c r="A141" s="62"/>
      <c r="B141" s="60"/>
      <c r="C141" s="68" t="s">
        <v>269</v>
      </c>
      <c r="D141" s="89">
        <v>2</v>
      </c>
      <c r="E141" s="89">
        <v>3</v>
      </c>
      <c r="F141" s="89">
        <v>1</v>
      </c>
      <c r="G141" s="89">
        <v>0</v>
      </c>
      <c r="H141" s="73">
        <f t="shared" si="6"/>
        <v>6</v>
      </c>
      <c r="I141" s="89">
        <v>1</v>
      </c>
      <c r="J141" s="89">
        <v>0</v>
      </c>
      <c r="K141" s="89">
        <v>0</v>
      </c>
      <c r="L141" s="89">
        <v>0</v>
      </c>
      <c r="M141" s="89">
        <v>1</v>
      </c>
      <c r="N141" s="89">
        <v>8</v>
      </c>
      <c r="O141" s="89">
        <v>47</v>
      </c>
      <c r="P141" s="89">
        <v>0</v>
      </c>
      <c r="Q141" s="89">
        <v>0</v>
      </c>
      <c r="R141" s="73">
        <f t="shared" si="7"/>
        <v>63</v>
      </c>
      <c r="S141" s="74"/>
    </row>
    <row r="142" spans="1:19" ht="12.75" customHeight="1">
      <c r="A142" s="62"/>
      <c r="B142" s="60"/>
      <c r="C142" s="68" t="s">
        <v>270</v>
      </c>
      <c r="D142" s="89">
        <v>11</v>
      </c>
      <c r="E142" s="89">
        <v>7</v>
      </c>
      <c r="F142" s="89">
        <v>7</v>
      </c>
      <c r="G142" s="89">
        <v>0</v>
      </c>
      <c r="H142" s="73">
        <f t="shared" si="6"/>
        <v>25</v>
      </c>
      <c r="I142" s="89">
        <v>4</v>
      </c>
      <c r="J142" s="89">
        <v>0</v>
      </c>
      <c r="K142" s="89">
        <v>1</v>
      </c>
      <c r="L142" s="89">
        <v>4</v>
      </c>
      <c r="M142" s="89">
        <v>118</v>
      </c>
      <c r="N142" s="89">
        <v>0</v>
      </c>
      <c r="O142" s="89">
        <v>5</v>
      </c>
      <c r="P142" s="89">
        <v>0</v>
      </c>
      <c r="Q142" s="89">
        <v>4</v>
      </c>
      <c r="R142" s="73">
        <f t="shared" si="7"/>
        <v>161</v>
      </c>
      <c r="S142" s="74"/>
    </row>
    <row r="143" spans="1:19" ht="12.75" customHeight="1">
      <c r="A143" s="62"/>
      <c r="B143" s="60"/>
      <c r="C143" s="68" t="s">
        <v>271</v>
      </c>
      <c r="D143" s="89">
        <v>393</v>
      </c>
      <c r="E143" s="89">
        <v>57</v>
      </c>
      <c r="F143" s="89">
        <v>101</v>
      </c>
      <c r="G143" s="89">
        <v>1170</v>
      </c>
      <c r="H143" s="73">
        <f t="shared" si="6"/>
        <v>1721</v>
      </c>
      <c r="I143" s="89">
        <v>1</v>
      </c>
      <c r="J143" s="89">
        <v>717</v>
      </c>
      <c r="K143" s="89">
        <v>151</v>
      </c>
      <c r="L143" s="89">
        <v>8</v>
      </c>
      <c r="M143" s="89">
        <v>162</v>
      </c>
      <c r="N143" s="89">
        <v>74</v>
      </c>
      <c r="O143" s="89">
        <v>16</v>
      </c>
      <c r="P143" s="89">
        <v>188</v>
      </c>
      <c r="Q143" s="89">
        <v>551</v>
      </c>
      <c r="R143" s="73">
        <f t="shared" si="7"/>
        <v>3589</v>
      </c>
      <c r="S143" s="74"/>
    </row>
    <row r="144" spans="1:19" ht="12.75" customHeight="1">
      <c r="A144" s="62"/>
      <c r="B144" s="60"/>
      <c r="C144" s="68" t="s">
        <v>302</v>
      </c>
      <c r="D144" s="89"/>
      <c r="E144" s="89"/>
      <c r="F144" s="89"/>
      <c r="G144" s="89"/>
      <c r="H144" s="73"/>
      <c r="I144" s="89">
        <v>49</v>
      </c>
      <c r="J144" s="89"/>
      <c r="K144" s="89"/>
      <c r="L144" s="89"/>
      <c r="M144" s="89"/>
      <c r="N144" s="89"/>
      <c r="O144" s="89">
        <v>7</v>
      </c>
      <c r="P144" s="89">
        <v>2</v>
      </c>
      <c r="Q144" s="89">
        <v>66</v>
      </c>
      <c r="R144" s="73">
        <f t="shared" si="7"/>
        <v>124</v>
      </c>
      <c r="S144" s="74"/>
    </row>
    <row r="145" spans="1:19" ht="12.75" customHeight="1">
      <c r="A145" s="62"/>
      <c r="B145" s="60"/>
      <c r="C145" s="68" t="s">
        <v>272</v>
      </c>
      <c r="D145" s="73">
        <f>SUM(D8:D144)</f>
        <v>18616</v>
      </c>
      <c r="E145" s="73">
        <f aca="true" t="shared" si="8" ref="E145:Q145">SUM(E8:E144)</f>
        <v>7089</v>
      </c>
      <c r="F145" s="73">
        <f t="shared" si="8"/>
        <v>4095</v>
      </c>
      <c r="G145" s="73">
        <f t="shared" si="8"/>
        <v>11951</v>
      </c>
      <c r="H145" s="73">
        <f t="shared" si="8"/>
        <v>41751</v>
      </c>
      <c r="I145" s="73">
        <f t="shared" si="8"/>
        <v>7900</v>
      </c>
      <c r="J145" s="73">
        <f t="shared" si="8"/>
        <v>1714</v>
      </c>
      <c r="K145" s="73">
        <f t="shared" si="8"/>
        <v>2530</v>
      </c>
      <c r="L145" s="73">
        <f t="shared" si="8"/>
        <v>4560</v>
      </c>
      <c r="M145" s="73">
        <f t="shared" si="8"/>
        <v>15322</v>
      </c>
      <c r="N145" s="73">
        <f t="shared" si="8"/>
        <v>5172</v>
      </c>
      <c r="O145" s="73">
        <f t="shared" si="8"/>
        <v>4341</v>
      </c>
      <c r="P145" s="73">
        <f t="shared" si="8"/>
        <v>8192</v>
      </c>
      <c r="Q145" s="73">
        <f t="shared" si="8"/>
        <v>4136</v>
      </c>
      <c r="R145" s="73">
        <f>SUM(H145:Q145)</f>
        <v>95618</v>
      </c>
      <c r="S145" s="74"/>
    </row>
    <row r="146" spans="1:19" ht="12.75" customHeight="1" thickBot="1">
      <c r="A146" s="62"/>
      <c r="B146" s="60"/>
      <c r="C146" s="8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74"/>
    </row>
    <row r="147" spans="1:19" ht="12.75" customHeight="1" thickTop="1">
      <c r="A147" s="62"/>
      <c r="B147" s="60"/>
      <c r="C147" s="68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4"/>
    </row>
    <row r="148" spans="1:19" ht="12.75" customHeight="1">
      <c r="A148" s="62"/>
      <c r="B148" s="78"/>
      <c r="C148" s="95" t="s">
        <v>273</v>
      </c>
      <c r="D148" s="95"/>
      <c r="E148" s="95"/>
      <c r="F148" s="95"/>
      <c r="G148" s="95"/>
      <c r="H148" s="95"/>
      <c r="I148" s="95"/>
      <c r="J148" s="80"/>
      <c r="K148" s="80"/>
      <c r="L148" s="80"/>
      <c r="M148" s="80"/>
      <c r="N148" s="80"/>
      <c r="O148" s="80"/>
      <c r="P148" s="80"/>
      <c r="Q148" s="80" t="s">
        <v>309</v>
      </c>
      <c r="R148" s="80"/>
      <c r="S148" s="79"/>
    </row>
    <row r="149" spans="1:2" ht="12.75" customHeight="1">
      <c r="A149" s="62"/>
      <c r="B149" s="62"/>
    </row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5">
    <mergeCell ref="B2:S2"/>
    <mergeCell ref="C46:S46"/>
    <mergeCell ref="C87:S87"/>
    <mergeCell ref="C128:S128"/>
    <mergeCell ref="C148:I148"/>
  </mergeCells>
  <hyperlinks>
    <hyperlink ref="C148:I148" r:id="rId1" display="SOURCE:  DHE07-1, Geographic Origin of Undergraduate Students"/>
  </hyperlinks>
  <printOptions/>
  <pageMargins left="0.5" right="0.5" top="0.75" bottom="0.75" header="0.5" footer="0.5"/>
  <pageSetup horizontalDpi="600" verticalDpi="600" orientation="landscape" scale="84" r:id="rId2"/>
  <rowBreaks count="3" manualBreakCount="3">
    <brk id="45" max="255" man="1"/>
    <brk id="86" max="255" man="1"/>
    <brk id="127" min="1" max="1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W148"/>
  <sheetViews>
    <sheetView showOutlineSymbols="0" zoomScalePageLayoutView="0" workbookViewId="0" topLeftCell="A1">
      <selection activeCell="C1" sqref="C1"/>
    </sheetView>
  </sheetViews>
  <sheetFormatPr defaultColWidth="15.8515625" defaultRowHeight="12"/>
  <cols>
    <col min="1" max="1" width="1.1484375" style="47" customWidth="1"/>
    <col min="2" max="2" width="2.8515625" style="47" customWidth="1"/>
    <col min="3" max="3" width="25.57421875" style="47" customWidth="1"/>
    <col min="4" max="4" width="8.8515625" style="47" customWidth="1"/>
    <col min="5" max="5" width="10.140625" style="47" customWidth="1"/>
    <col min="6" max="7" width="8.8515625" style="47" customWidth="1"/>
    <col min="8" max="8" width="14.00390625" style="47" customWidth="1"/>
    <col min="9" max="9" width="13.8515625" style="47" customWidth="1"/>
    <col min="10" max="10" width="10.57421875" style="47" customWidth="1"/>
    <col min="11" max="11" width="12.140625" style="47" customWidth="1"/>
    <col min="12" max="12" width="15.140625" style="47" customWidth="1"/>
    <col min="13" max="13" width="13.00390625" style="47" customWidth="1"/>
    <col min="14" max="14" width="11.57421875" style="47" customWidth="1"/>
    <col min="15" max="15" width="10.140625" style="47" customWidth="1"/>
    <col min="16" max="16" width="9.421875" style="47" customWidth="1"/>
    <col min="17" max="17" width="11.421875" style="47" customWidth="1"/>
    <col min="18" max="18" width="10.421875" style="47" customWidth="1"/>
    <col min="19" max="19" width="9.57421875" style="47" customWidth="1"/>
    <col min="20" max="20" width="2.57421875" style="47" customWidth="1"/>
    <col min="21" max="16384" width="15.8515625" style="47" customWidth="1"/>
  </cols>
  <sheetData>
    <row r="1" spans="2:20" s="50" customFormat="1" ht="12.75">
      <c r="B1" s="80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81"/>
      <c r="P1" s="81"/>
      <c r="Q1" s="81"/>
      <c r="R1" s="81"/>
      <c r="S1" s="53"/>
      <c r="T1" s="53"/>
    </row>
    <row r="2" spans="1:20" ht="12.75" customHeight="1">
      <c r="A2" s="50"/>
      <c r="B2" s="90" t="s">
        <v>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2"/>
    </row>
    <row r="3" spans="1:20" ht="12.75" customHeight="1">
      <c r="A3" s="50"/>
      <c r="B3" s="60"/>
      <c r="C3" s="52"/>
      <c r="D3" s="53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4"/>
    </row>
    <row r="4" spans="1:20" ht="12.75" customHeight="1">
      <c r="A4" s="50"/>
      <c r="B4" s="60"/>
      <c r="C4" s="20" t="s">
        <v>274</v>
      </c>
      <c r="D4" s="61"/>
      <c r="E4" s="55"/>
      <c r="F4" s="55"/>
      <c r="G4" s="55"/>
      <c r="H4" s="55"/>
      <c r="I4" s="55"/>
      <c r="J4" s="55"/>
      <c r="K4" s="55"/>
      <c r="L4" s="55"/>
      <c r="M4" s="55"/>
      <c r="N4" s="55"/>
      <c r="O4" s="56"/>
      <c r="P4" s="56"/>
      <c r="Q4" s="56"/>
      <c r="R4" s="56"/>
      <c r="S4" s="55"/>
      <c r="T4" s="54"/>
    </row>
    <row r="5" spans="2:20" s="50" customFormat="1" ht="12.75" customHeight="1" thickBot="1">
      <c r="B5" s="60"/>
      <c r="C5" s="49" t="s">
        <v>3</v>
      </c>
      <c r="D5" s="62"/>
      <c r="E5" s="52"/>
      <c r="F5" s="52"/>
      <c r="G5" s="52"/>
      <c r="H5" s="52"/>
      <c r="I5" s="52"/>
      <c r="J5" s="52"/>
      <c r="K5" s="52"/>
      <c r="L5" s="52"/>
      <c r="M5" s="52"/>
      <c r="N5" s="52"/>
      <c r="O5" s="57"/>
      <c r="P5" s="57"/>
      <c r="Q5" s="57"/>
      <c r="R5" s="57"/>
      <c r="S5" s="52"/>
      <c r="T5" s="54"/>
    </row>
    <row r="6" spans="1:23" ht="12.75" customHeight="1" thickTop="1">
      <c r="A6" s="50"/>
      <c r="B6" s="60"/>
      <c r="C6" s="63"/>
      <c r="D6" s="63"/>
      <c r="E6" s="63"/>
      <c r="F6" s="63"/>
      <c r="G6" s="63"/>
      <c r="H6" s="63"/>
      <c r="I6" s="63"/>
      <c r="J6" s="64" t="s">
        <v>145</v>
      </c>
      <c r="K6" s="63"/>
      <c r="L6" s="63"/>
      <c r="M6" s="63"/>
      <c r="N6" s="65"/>
      <c r="O6" s="66" t="s">
        <v>146</v>
      </c>
      <c r="P6" s="66" t="s">
        <v>147</v>
      </c>
      <c r="Q6" s="66" t="s">
        <v>147</v>
      </c>
      <c r="R6" s="66" t="s">
        <v>148</v>
      </c>
      <c r="S6" s="65"/>
      <c r="T6" s="67"/>
      <c r="U6" s="48"/>
      <c r="V6" s="48"/>
      <c r="W6" s="48"/>
    </row>
    <row r="7" spans="1:23" ht="12.75" customHeight="1">
      <c r="A7" s="50"/>
      <c r="B7" s="60"/>
      <c r="C7" s="68"/>
      <c r="D7" s="69" t="s">
        <v>13</v>
      </c>
      <c r="E7" s="69" t="s">
        <v>14</v>
      </c>
      <c r="F7" s="69" t="s">
        <v>15</v>
      </c>
      <c r="G7" s="69" t="s">
        <v>16</v>
      </c>
      <c r="H7" s="70" t="s">
        <v>17</v>
      </c>
      <c r="I7" s="69" t="s">
        <v>149</v>
      </c>
      <c r="J7" s="69" t="s">
        <v>150</v>
      </c>
      <c r="K7" s="69" t="s">
        <v>151</v>
      </c>
      <c r="L7" s="69" t="s">
        <v>152</v>
      </c>
      <c r="M7" s="69" t="s">
        <v>153</v>
      </c>
      <c r="N7" s="69" t="s">
        <v>154</v>
      </c>
      <c r="O7" s="69" t="s">
        <v>148</v>
      </c>
      <c r="P7" s="69" t="s">
        <v>155</v>
      </c>
      <c r="Q7" s="69" t="s">
        <v>148</v>
      </c>
      <c r="R7" s="69" t="s">
        <v>156</v>
      </c>
      <c r="S7" s="70" t="s">
        <v>157</v>
      </c>
      <c r="T7" s="67"/>
      <c r="U7" s="48"/>
      <c r="V7" s="48"/>
      <c r="W7" s="48"/>
    </row>
    <row r="8" spans="1:23" ht="12.75" customHeight="1">
      <c r="A8" s="50"/>
      <c r="B8" s="60"/>
      <c r="C8" s="71" t="s">
        <v>158</v>
      </c>
      <c r="D8" s="72">
        <v>76</v>
      </c>
      <c r="E8" s="72">
        <v>6</v>
      </c>
      <c r="F8" s="72">
        <v>7</v>
      </c>
      <c r="G8" s="72">
        <v>2</v>
      </c>
      <c r="H8" s="73">
        <f>SUM(D8:G8)</f>
        <v>91</v>
      </c>
      <c r="I8" s="72">
        <v>17</v>
      </c>
      <c r="J8" s="72">
        <v>0</v>
      </c>
      <c r="K8" s="72">
        <v>1</v>
      </c>
      <c r="L8" s="72">
        <v>0</v>
      </c>
      <c r="M8" s="72">
        <v>27</v>
      </c>
      <c r="N8" s="72">
        <v>198</v>
      </c>
      <c r="O8" s="72">
        <v>24</v>
      </c>
      <c r="P8" s="72">
        <v>1</v>
      </c>
      <c r="Q8" s="72">
        <v>21</v>
      </c>
      <c r="R8" s="72">
        <v>0</v>
      </c>
      <c r="S8" s="73">
        <f>SUM(H8:R8)</f>
        <v>380</v>
      </c>
      <c r="T8" s="74"/>
      <c r="U8" s="48"/>
      <c r="V8" s="48"/>
      <c r="W8" s="48"/>
    </row>
    <row r="9" spans="1:23" ht="12.75" customHeight="1">
      <c r="A9" s="50"/>
      <c r="B9" s="60"/>
      <c r="C9" s="68" t="s">
        <v>159</v>
      </c>
      <c r="D9" s="73">
        <v>47</v>
      </c>
      <c r="E9" s="73">
        <v>3</v>
      </c>
      <c r="F9" s="73">
        <v>2</v>
      </c>
      <c r="G9" s="73">
        <v>0</v>
      </c>
      <c r="H9" s="73">
        <f aca="true" t="shared" si="0" ref="H9:H79">SUM(D9:G9)</f>
        <v>52</v>
      </c>
      <c r="I9" s="73">
        <v>11</v>
      </c>
      <c r="J9" s="73">
        <v>0</v>
      </c>
      <c r="K9" s="73">
        <v>0</v>
      </c>
      <c r="L9" s="73">
        <v>0</v>
      </c>
      <c r="M9" s="73">
        <v>240</v>
      </c>
      <c r="N9" s="73">
        <v>13</v>
      </c>
      <c r="O9" s="73">
        <v>58</v>
      </c>
      <c r="P9" s="73">
        <v>1</v>
      </c>
      <c r="Q9" s="73">
        <v>20</v>
      </c>
      <c r="R9" s="73">
        <v>0</v>
      </c>
      <c r="S9" s="73">
        <f aca="true" t="shared" si="1" ref="S9:S40">SUM(H9:R9)</f>
        <v>395</v>
      </c>
      <c r="T9" s="74"/>
      <c r="U9" s="48"/>
      <c r="V9" s="48"/>
      <c r="W9" s="48"/>
    </row>
    <row r="10" spans="1:23" ht="12.75" customHeight="1">
      <c r="A10" s="50"/>
      <c r="B10" s="60"/>
      <c r="C10" s="68" t="s">
        <v>160</v>
      </c>
      <c r="D10" s="73">
        <v>43</v>
      </c>
      <c r="E10" s="73">
        <v>12</v>
      </c>
      <c r="F10" s="73">
        <v>0</v>
      </c>
      <c r="G10" s="73">
        <v>0</v>
      </c>
      <c r="H10" s="73">
        <f t="shared" si="0"/>
        <v>55</v>
      </c>
      <c r="I10" s="73">
        <v>7</v>
      </c>
      <c r="J10" s="73">
        <v>0</v>
      </c>
      <c r="K10" s="73">
        <v>0</v>
      </c>
      <c r="L10" s="73">
        <v>0</v>
      </c>
      <c r="M10" s="73">
        <v>32</v>
      </c>
      <c r="N10" s="73">
        <v>1</v>
      </c>
      <c r="O10" s="73">
        <v>86</v>
      </c>
      <c r="P10" s="73">
        <v>0</v>
      </c>
      <c r="Q10" s="73">
        <v>6</v>
      </c>
      <c r="R10" s="73">
        <v>0</v>
      </c>
      <c r="S10" s="73">
        <f t="shared" si="1"/>
        <v>187</v>
      </c>
      <c r="T10" s="74"/>
      <c r="U10" s="48"/>
      <c r="V10" s="48"/>
      <c r="W10" s="48"/>
    </row>
    <row r="11" spans="1:23" ht="12.75" customHeight="1">
      <c r="A11" s="50"/>
      <c r="B11" s="60"/>
      <c r="C11" s="68" t="s">
        <v>161</v>
      </c>
      <c r="D11" s="73">
        <v>145</v>
      </c>
      <c r="E11" s="73">
        <v>5</v>
      </c>
      <c r="F11" s="73">
        <v>10</v>
      </c>
      <c r="G11" s="73">
        <v>2</v>
      </c>
      <c r="H11" s="73">
        <f t="shared" si="0"/>
        <v>162</v>
      </c>
      <c r="I11" s="73">
        <v>51</v>
      </c>
      <c r="J11" s="73">
        <v>0</v>
      </c>
      <c r="K11" s="73">
        <v>23</v>
      </c>
      <c r="L11" s="73">
        <v>4</v>
      </c>
      <c r="M11" s="73">
        <v>7</v>
      </c>
      <c r="N11" s="73">
        <v>19</v>
      </c>
      <c r="O11" s="73">
        <v>19</v>
      </c>
      <c r="P11" s="73">
        <v>4</v>
      </c>
      <c r="Q11" s="73">
        <v>42</v>
      </c>
      <c r="R11" s="73">
        <v>0</v>
      </c>
      <c r="S11" s="73">
        <f t="shared" si="1"/>
        <v>331</v>
      </c>
      <c r="T11" s="74"/>
      <c r="U11" s="48"/>
      <c r="V11" s="48"/>
      <c r="W11" s="48"/>
    </row>
    <row r="12" spans="1:23" ht="12.75" customHeight="1">
      <c r="A12" s="50"/>
      <c r="B12" s="60"/>
      <c r="C12" s="68" t="s">
        <v>162</v>
      </c>
      <c r="D12" s="73">
        <v>26</v>
      </c>
      <c r="E12" s="73">
        <v>71</v>
      </c>
      <c r="F12" s="73">
        <v>8</v>
      </c>
      <c r="G12" s="73">
        <v>0</v>
      </c>
      <c r="H12" s="73">
        <f t="shared" si="0"/>
        <v>105</v>
      </c>
      <c r="I12" s="73">
        <v>14</v>
      </c>
      <c r="J12" s="73">
        <v>0</v>
      </c>
      <c r="K12" s="73">
        <v>0</v>
      </c>
      <c r="L12" s="73">
        <v>158</v>
      </c>
      <c r="M12" s="73">
        <v>1</v>
      </c>
      <c r="N12" s="73">
        <v>2</v>
      </c>
      <c r="O12" s="73">
        <v>1</v>
      </c>
      <c r="P12" s="73">
        <v>4</v>
      </c>
      <c r="Q12" s="73">
        <v>138</v>
      </c>
      <c r="R12" s="73">
        <v>0</v>
      </c>
      <c r="S12" s="73">
        <f t="shared" si="1"/>
        <v>423</v>
      </c>
      <c r="T12" s="74"/>
      <c r="U12" s="48"/>
      <c r="V12" s="48"/>
      <c r="W12" s="48"/>
    </row>
    <row r="13" spans="1:23" ht="12.75" customHeight="1">
      <c r="A13" s="50"/>
      <c r="B13" s="60"/>
      <c r="C13" s="68" t="s">
        <v>163</v>
      </c>
      <c r="D13" s="73">
        <v>15</v>
      </c>
      <c r="E13" s="73">
        <v>4</v>
      </c>
      <c r="F13" s="73">
        <v>9</v>
      </c>
      <c r="G13" s="73">
        <v>0</v>
      </c>
      <c r="H13" s="73">
        <f t="shared" si="0"/>
        <v>28</v>
      </c>
      <c r="I13" s="73">
        <v>6</v>
      </c>
      <c r="J13" s="73">
        <v>0</v>
      </c>
      <c r="K13" s="73">
        <v>0</v>
      </c>
      <c r="L13" s="73">
        <v>168</v>
      </c>
      <c r="M13" s="73">
        <v>0</v>
      </c>
      <c r="N13" s="73">
        <v>1</v>
      </c>
      <c r="O13" s="73">
        <v>2</v>
      </c>
      <c r="P13" s="73">
        <v>1</v>
      </c>
      <c r="Q13" s="73">
        <v>37</v>
      </c>
      <c r="R13" s="73">
        <v>0</v>
      </c>
      <c r="S13" s="73">
        <f t="shared" si="1"/>
        <v>243</v>
      </c>
      <c r="T13" s="74"/>
      <c r="U13" s="48"/>
      <c r="V13" s="48"/>
      <c r="W13" s="48"/>
    </row>
    <row r="14" spans="1:23" ht="12.75" customHeight="1">
      <c r="A14" s="50"/>
      <c r="B14" s="60"/>
      <c r="C14" s="68" t="s">
        <v>164</v>
      </c>
      <c r="D14" s="73">
        <v>43</v>
      </c>
      <c r="E14" s="73">
        <v>17</v>
      </c>
      <c r="F14" s="73">
        <v>2</v>
      </c>
      <c r="G14" s="73">
        <v>0</v>
      </c>
      <c r="H14" s="73">
        <f t="shared" si="0"/>
        <v>62</v>
      </c>
      <c r="I14" s="73">
        <v>54</v>
      </c>
      <c r="J14" s="73">
        <v>0</v>
      </c>
      <c r="K14" s="73">
        <v>0</v>
      </c>
      <c r="L14" s="73">
        <v>37</v>
      </c>
      <c r="M14" s="73">
        <v>6</v>
      </c>
      <c r="N14" s="73">
        <v>4</v>
      </c>
      <c r="O14" s="73">
        <v>11</v>
      </c>
      <c r="P14" s="73">
        <v>2</v>
      </c>
      <c r="Q14" s="73">
        <v>43</v>
      </c>
      <c r="R14" s="73">
        <v>0</v>
      </c>
      <c r="S14" s="73">
        <f t="shared" si="1"/>
        <v>219</v>
      </c>
      <c r="T14" s="74"/>
      <c r="U14" s="48"/>
      <c r="V14" s="48"/>
      <c r="W14" s="48"/>
    </row>
    <row r="15" spans="1:23" ht="12.75" customHeight="1">
      <c r="A15" s="50"/>
      <c r="B15" s="60"/>
      <c r="C15" s="68" t="s">
        <v>165</v>
      </c>
      <c r="D15" s="73">
        <v>27</v>
      </c>
      <c r="E15" s="73">
        <v>1</v>
      </c>
      <c r="F15" s="73">
        <v>4</v>
      </c>
      <c r="G15" s="73">
        <v>0</v>
      </c>
      <c r="H15" s="73">
        <f t="shared" si="0"/>
        <v>32</v>
      </c>
      <c r="I15" s="73">
        <v>101</v>
      </c>
      <c r="J15" s="73">
        <v>0</v>
      </c>
      <c r="K15" s="73">
        <v>1</v>
      </c>
      <c r="L15" s="73">
        <v>3</v>
      </c>
      <c r="M15" s="73">
        <v>1</v>
      </c>
      <c r="N15" s="73">
        <v>8</v>
      </c>
      <c r="O15" s="73">
        <v>6</v>
      </c>
      <c r="P15" s="73">
        <v>1</v>
      </c>
      <c r="Q15" s="73">
        <v>52</v>
      </c>
      <c r="R15" s="73">
        <v>0</v>
      </c>
      <c r="S15" s="73">
        <f t="shared" si="1"/>
        <v>205</v>
      </c>
      <c r="T15" s="74"/>
      <c r="U15" s="48"/>
      <c r="V15" s="48"/>
      <c r="W15" s="48"/>
    </row>
    <row r="16" spans="1:23" ht="12.75" customHeight="1">
      <c r="A16" s="50"/>
      <c r="B16" s="60"/>
      <c r="C16" s="68" t="s">
        <v>166</v>
      </c>
      <c r="D16" s="73">
        <v>7</v>
      </c>
      <c r="E16" s="73">
        <v>1</v>
      </c>
      <c r="F16" s="73">
        <v>7</v>
      </c>
      <c r="G16" s="73">
        <v>0</v>
      </c>
      <c r="H16" s="73">
        <f t="shared" si="0"/>
        <v>15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2</v>
      </c>
      <c r="O16" s="73">
        <v>0</v>
      </c>
      <c r="P16" s="73">
        <v>138</v>
      </c>
      <c r="Q16" s="73">
        <v>2</v>
      </c>
      <c r="R16" s="73">
        <v>0</v>
      </c>
      <c r="S16" s="73">
        <f t="shared" si="1"/>
        <v>157</v>
      </c>
      <c r="T16" s="74"/>
      <c r="U16" s="48"/>
      <c r="V16" s="48"/>
      <c r="W16" s="48"/>
    </row>
    <row r="17" spans="1:23" ht="12.75" customHeight="1">
      <c r="A17" s="50"/>
      <c r="B17" s="60"/>
      <c r="C17" s="68" t="s">
        <v>167</v>
      </c>
      <c r="D17" s="73">
        <v>1660</v>
      </c>
      <c r="E17" s="73">
        <v>53</v>
      </c>
      <c r="F17" s="73">
        <v>27</v>
      </c>
      <c r="G17" s="73">
        <v>17</v>
      </c>
      <c r="H17" s="73">
        <f t="shared" si="0"/>
        <v>1757</v>
      </c>
      <c r="I17" s="73">
        <v>183</v>
      </c>
      <c r="J17" s="73">
        <v>0</v>
      </c>
      <c r="K17" s="73">
        <v>115</v>
      </c>
      <c r="L17" s="73">
        <v>5</v>
      </c>
      <c r="M17" s="73">
        <v>20</v>
      </c>
      <c r="N17" s="73">
        <v>105</v>
      </c>
      <c r="O17" s="73">
        <v>28</v>
      </c>
      <c r="P17" s="73">
        <v>18</v>
      </c>
      <c r="Q17" s="73">
        <v>120</v>
      </c>
      <c r="R17" s="73">
        <v>0</v>
      </c>
      <c r="S17" s="73">
        <f t="shared" si="1"/>
        <v>2351</v>
      </c>
      <c r="T17" s="74"/>
      <c r="U17" s="48"/>
      <c r="V17" s="48"/>
      <c r="W17" s="48"/>
    </row>
    <row r="18" spans="1:23" ht="12.75" customHeight="1">
      <c r="A18" s="50"/>
      <c r="B18" s="60"/>
      <c r="C18" s="68" t="s">
        <v>168</v>
      </c>
      <c r="D18" s="73">
        <v>195</v>
      </c>
      <c r="E18" s="73">
        <v>46</v>
      </c>
      <c r="F18" s="73">
        <v>24</v>
      </c>
      <c r="G18" s="73">
        <v>1</v>
      </c>
      <c r="H18" s="73">
        <f t="shared" si="0"/>
        <v>266</v>
      </c>
      <c r="I18" s="73">
        <v>28</v>
      </c>
      <c r="J18" s="73">
        <v>0</v>
      </c>
      <c r="K18" s="73">
        <v>3</v>
      </c>
      <c r="L18" s="73">
        <v>6</v>
      </c>
      <c r="M18" s="73">
        <v>1940</v>
      </c>
      <c r="N18" s="73">
        <v>37</v>
      </c>
      <c r="O18" s="73">
        <v>187</v>
      </c>
      <c r="P18" s="73">
        <v>0</v>
      </c>
      <c r="Q18" s="73">
        <v>88</v>
      </c>
      <c r="R18" s="73">
        <v>0</v>
      </c>
      <c r="S18" s="73">
        <f t="shared" si="1"/>
        <v>2555</v>
      </c>
      <c r="T18" s="74"/>
      <c r="U18" s="48"/>
      <c r="V18" s="48"/>
      <c r="W18" s="48"/>
    </row>
    <row r="19" spans="1:23" ht="12.75" customHeight="1">
      <c r="A19" s="50"/>
      <c r="B19" s="60"/>
      <c r="C19" s="68" t="s">
        <v>169</v>
      </c>
      <c r="D19" s="73">
        <v>34</v>
      </c>
      <c r="E19" s="73">
        <v>3</v>
      </c>
      <c r="F19" s="73">
        <v>17</v>
      </c>
      <c r="G19" s="73">
        <v>4</v>
      </c>
      <c r="H19" s="73">
        <f t="shared" si="0"/>
        <v>58</v>
      </c>
      <c r="I19" s="73">
        <v>5</v>
      </c>
      <c r="J19" s="73">
        <v>0</v>
      </c>
      <c r="K19" s="73">
        <v>7</v>
      </c>
      <c r="L19" s="73">
        <v>1</v>
      </c>
      <c r="M19" s="73">
        <v>0</v>
      </c>
      <c r="N19" s="73">
        <v>6</v>
      </c>
      <c r="O19" s="73">
        <v>0</v>
      </c>
      <c r="P19" s="73">
        <v>143</v>
      </c>
      <c r="Q19" s="73">
        <v>87</v>
      </c>
      <c r="R19" s="73">
        <v>0</v>
      </c>
      <c r="S19" s="73">
        <f t="shared" si="1"/>
        <v>307</v>
      </c>
      <c r="T19" s="74"/>
      <c r="U19" s="48"/>
      <c r="V19" s="48"/>
      <c r="W19" s="48"/>
    </row>
    <row r="20" spans="1:23" ht="12.75" customHeight="1">
      <c r="A20" s="50"/>
      <c r="B20" s="60"/>
      <c r="C20" s="68" t="s">
        <v>170</v>
      </c>
      <c r="D20" s="73">
        <v>26</v>
      </c>
      <c r="E20" s="73">
        <v>3</v>
      </c>
      <c r="F20" s="73">
        <v>0</v>
      </c>
      <c r="G20" s="73">
        <v>0</v>
      </c>
      <c r="H20" s="73">
        <f t="shared" si="0"/>
        <v>29</v>
      </c>
      <c r="I20" s="73">
        <v>29</v>
      </c>
      <c r="J20" s="73">
        <v>0</v>
      </c>
      <c r="K20" s="73">
        <v>0</v>
      </c>
      <c r="L20" s="73">
        <v>1</v>
      </c>
      <c r="M20" s="73">
        <v>60</v>
      </c>
      <c r="N20" s="73">
        <v>3</v>
      </c>
      <c r="O20" s="73">
        <v>21</v>
      </c>
      <c r="P20" s="73">
        <v>0</v>
      </c>
      <c r="Q20" s="73">
        <v>16</v>
      </c>
      <c r="R20" s="73">
        <v>0</v>
      </c>
      <c r="S20" s="73">
        <f t="shared" si="1"/>
        <v>159</v>
      </c>
      <c r="T20" s="74"/>
      <c r="U20" s="48"/>
      <c r="V20" s="48"/>
      <c r="W20" s="48"/>
    </row>
    <row r="21" spans="1:23" ht="12.75" customHeight="1">
      <c r="A21" s="50"/>
      <c r="B21" s="60"/>
      <c r="C21" s="68" t="s">
        <v>171</v>
      </c>
      <c r="D21" s="73">
        <v>186</v>
      </c>
      <c r="E21" s="73">
        <v>6</v>
      </c>
      <c r="F21" s="73">
        <v>13</v>
      </c>
      <c r="G21" s="73">
        <v>3</v>
      </c>
      <c r="H21" s="73">
        <f t="shared" si="0"/>
        <v>208</v>
      </c>
      <c r="I21" s="73">
        <v>65</v>
      </c>
      <c r="J21" s="73">
        <v>0</v>
      </c>
      <c r="K21" s="73">
        <v>198</v>
      </c>
      <c r="L21" s="73">
        <v>1</v>
      </c>
      <c r="M21" s="73">
        <v>3</v>
      </c>
      <c r="N21" s="73">
        <v>38</v>
      </c>
      <c r="O21" s="73">
        <v>10</v>
      </c>
      <c r="P21" s="73">
        <v>10</v>
      </c>
      <c r="Q21" s="73">
        <v>42</v>
      </c>
      <c r="R21" s="73">
        <v>0</v>
      </c>
      <c r="S21" s="73">
        <f t="shared" si="1"/>
        <v>575</v>
      </c>
      <c r="T21" s="74"/>
      <c r="U21" s="48"/>
      <c r="V21" s="48"/>
      <c r="W21" s="48"/>
    </row>
    <row r="22" spans="1:23" ht="12.75" customHeight="1">
      <c r="A22" s="50"/>
      <c r="B22" s="60"/>
      <c r="C22" s="68" t="s">
        <v>172</v>
      </c>
      <c r="D22" s="73">
        <v>87</v>
      </c>
      <c r="E22" s="73">
        <v>6</v>
      </c>
      <c r="F22" s="73">
        <v>27</v>
      </c>
      <c r="G22" s="73">
        <v>3</v>
      </c>
      <c r="H22" s="73">
        <f t="shared" si="0"/>
        <v>123</v>
      </c>
      <c r="I22" s="73">
        <v>76</v>
      </c>
      <c r="J22" s="73">
        <v>0</v>
      </c>
      <c r="K22" s="73">
        <v>15</v>
      </c>
      <c r="L22" s="73">
        <v>9</v>
      </c>
      <c r="M22" s="73">
        <v>7</v>
      </c>
      <c r="N22" s="73">
        <v>12</v>
      </c>
      <c r="O22" s="73">
        <v>6</v>
      </c>
      <c r="P22" s="73">
        <v>4</v>
      </c>
      <c r="Q22" s="73">
        <v>130</v>
      </c>
      <c r="R22" s="73">
        <v>1</v>
      </c>
      <c r="S22" s="73">
        <f t="shared" si="1"/>
        <v>383</v>
      </c>
      <c r="T22" s="74"/>
      <c r="U22" s="48"/>
      <c r="V22" s="48"/>
      <c r="W22" s="48"/>
    </row>
    <row r="23" spans="1:23" ht="12.75" customHeight="1">
      <c r="A23" s="50"/>
      <c r="B23" s="60"/>
      <c r="C23" s="68" t="s">
        <v>173</v>
      </c>
      <c r="D23" s="73">
        <v>160</v>
      </c>
      <c r="E23" s="73">
        <v>9</v>
      </c>
      <c r="F23" s="73">
        <v>47</v>
      </c>
      <c r="G23" s="73">
        <v>8</v>
      </c>
      <c r="H23" s="73">
        <f t="shared" si="0"/>
        <v>224</v>
      </c>
      <c r="I23" s="73">
        <v>6</v>
      </c>
      <c r="J23" s="73">
        <v>3</v>
      </c>
      <c r="K23" s="73">
        <v>4</v>
      </c>
      <c r="L23" s="73">
        <v>1</v>
      </c>
      <c r="M23" s="73">
        <v>2</v>
      </c>
      <c r="N23" s="73">
        <v>27</v>
      </c>
      <c r="O23" s="73">
        <v>6</v>
      </c>
      <c r="P23" s="73">
        <v>1573</v>
      </c>
      <c r="Q23" s="73">
        <v>52</v>
      </c>
      <c r="R23" s="73">
        <v>0</v>
      </c>
      <c r="S23" s="73">
        <f t="shared" si="1"/>
        <v>1898</v>
      </c>
      <c r="T23" s="74"/>
      <c r="U23" s="48"/>
      <c r="V23" s="48"/>
      <c r="W23" s="48"/>
    </row>
    <row r="24" spans="1:23" ht="12.75" customHeight="1">
      <c r="A24" s="50"/>
      <c r="B24" s="60"/>
      <c r="C24" s="68" t="s">
        <v>174</v>
      </c>
      <c r="D24" s="73">
        <v>61</v>
      </c>
      <c r="E24" s="73">
        <v>7</v>
      </c>
      <c r="F24" s="73">
        <v>1</v>
      </c>
      <c r="G24" s="73">
        <v>0</v>
      </c>
      <c r="H24" s="73">
        <f t="shared" si="0"/>
        <v>69</v>
      </c>
      <c r="I24" s="73">
        <v>78</v>
      </c>
      <c r="J24" s="73">
        <v>0</v>
      </c>
      <c r="K24" s="73">
        <v>0</v>
      </c>
      <c r="L24" s="73">
        <v>0</v>
      </c>
      <c r="M24" s="73">
        <v>7</v>
      </c>
      <c r="N24" s="73">
        <v>0</v>
      </c>
      <c r="O24" s="73">
        <v>23</v>
      </c>
      <c r="P24" s="73">
        <v>0</v>
      </c>
      <c r="Q24" s="73">
        <v>9</v>
      </c>
      <c r="R24" s="73">
        <v>0</v>
      </c>
      <c r="S24" s="73">
        <f t="shared" si="1"/>
        <v>186</v>
      </c>
      <c r="T24" s="74"/>
      <c r="U24" s="48"/>
      <c r="V24" s="48"/>
      <c r="W24" s="48"/>
    </row>
    <row r="25" spans="1:23" ht="12.75" customHeight="1">
      <c r="A25" s="50"/>
      <c r="B25" s="60"/>
      <c r="C25" s="68" t="s">
        <v>175</v>
      </c>
      <c r="D25" s="73">
        <v>3</v>
      </c>
      <c r="E25" s="73">
        <v>0</v>
      </c>
      <c r="F25" s="73">
        <v>4</v>
      </c>
      <c r="G25" s="73">
        <v>3</v>
      </c>
      <c r="H25" s="73">
        <f t="shared" si="0"/>
        <v>10</v>
      </c>
      <c r="I25" s="73">
        <v>2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27</v>
      </c>
      <c r="Q25" s="73">
        <v>23</v>
      </c>
      <c r="R25" s="73">
        <v>5</v>
      </c>
      <c r="S25" s="73">
        <f t="shared" si="1"/>
        <v>67</v>
      </c>
      <c r="T25" s="74"/>
      <c r="U25" s="48"/>
      <c r="V25" s="48"/>
      <c r="W25" s="48"/>
    </row>
    <row r="26" spans="1:23" ht="12.75" customHeight="1">
      <c r="A26" s="50"/>
      <c r="B26" s="60"/>
      <c r="C26" s="68" t="s">
        <v>176</v>
      </c>
      <c r="D26" s="73">
        <v>137</v>
      </c>
      <c r="E26" s="73">
        <v>555</v>
      </c>
      <c r="F26" s="73">
        <v>34</v>
      </c>
      <c r="G26" s="73">
        <v>1</v>
      </c>
      <c r="H26" s="73">
        <f t="shared" si="0"/>
        <v>727</v>
      </c>
      <c r="I26" s="73">
        <v>401</v>
      </c>
      <c r="J26" s="73">
        <v>0</v>
      </c>
      <c r="K26" s="73">
        <v>1</v>
      </c>
      <c r="L26" s="73">
        <v>25</v>
      </c>
      <c r="M26" s="73">
        <v>49</v>
      </c>
      <c r="N26" s="73">
        <v>52</v>
      </c>
      <c r="O26" s="73">
        <v>90</v>
      </c>
      <c r="P26" s="73">
        <v>5</v>
      </c>
      <c r="Q26" s="73">
        <v>139</v>
      </c>
      <c r="R26" s="73">
        <v>0</v>
      </c>
      <c r="S26" s="73">
        <f t="shared" si="1"/>
        <v>1489</v>
      </c>
      <c r="T26" s="74"/>
      <c r="U26" s="48"/>
      <c r="V26" s="48"/>
      <c r="W26" s="48"/>
    </row>
    <row r="27" spans="1:23" ht="12.75" customHeight="1">
      <c r="A27" s="50"/>
      <c r="B27" s="60"/>
      <c r="C27" s="68" t="s">
        <v>177</v>
      </c>
      <c r="D27" s="73">
        <v>2</v>
      </c>
      <c r="E27" s="73">
        <v>0</v>
      </c>
      <c r="F27" s="73">
        <v>1</v>
      </c>
      <c r="G27" s="73">
        <v>1</v>
      </c>
      <c r="H27" s="73">
        <f t="shared" si="0"/>
        <v>4</v>
      </c>
      <c r="I27" s="73">
        <v>7</v>
      </c>
      <c r="J27" s="73">
        <v>0</v>
      </c>
      <c r="K27" s="73">
        <v>2</v>
      </c>
      <c r="L27" s="73">
        <v>57</v>
      </c>
      <c r="M27" s="73">
        <v>0</v>
      </c>
      <c r="N27" s="73">
        <v>0</v>
      </c>
      <c r="O27" s="73">
        <v>2</v>
      </c>
      <c r="P27" s="73">
        <v>0</v>
      </c>
      <c r="Q27" s="73">
        <v>81</v>
      </c>
      <c r="R27" s="73">
        <v>0</v>
      </c>
      <c r="S27" s="73">
        <f t="shared" si="1"/>
        <v>153</v>
      </c>
      <c r="T27" s="74"/>
      <c r="U27" s="48"/>
      <c r="V27" s="48"/>
      <c r="W27" s="48"/>
    </row>
    <row r="28" spans="1:23" ht="12.75" customHeight="1">
      <c r="A28" s="50"/>
      <c r="B28" s="60"/>
      <c r="C28" s="68" t="s">
        <v>178</v>
      </c>
      <c r="D28" s="73">
        <v>46</v>
      </c>
      <c r="E28" s="73">
        <v>2</v>
      </c>
      <c r="F28" s="73">
        <v>3</v>
      </c>
      <c r="G28" s="73">
        <v>0</v>
      </c>
      <c r="H28" s="73">
        <f t="shared" si="0"/>
        <v>51</v>
      </c>
      <c r="I28" s="73">
        <v>37</v>
      </c>
      <c r="J28" s="73">
        <v>0</v>
      </c>
      <c r="K28" s="73">
        <v>0</v>
      </c>
      <c r="L28" s="73">
        <v>1</v>
      </c>
      <c r="M28" s="73">
        <v>12</v>
      </c>
      <c r="N28" s="73">
        <v>12</v>
      </c>
      <c r="O28" s="73">
        <v>12</v>
      </c>
      <c r="P28" s="73">
        <v>0</v>
      </c>
      <c r="Q28" s="73">
        <v>17</v>
      </c>
      <c r="R28" s="73">
        <v>0</v>
      </c>
      <c r="S28" s="73">
        <f t="shared" si="1"/>
        <v>142</v>
      </c>
      <c r="T28" s="74"/>
      <c r="U28" s="48"/>
      <c r="V28" s="48"/>
      <c r="W28" s="48"/>
    </row>
    <row r="29" spans="1:23" ht="12.75" customHeight="1">
      <c r="A29" s="50"/>
      <c r="B29" s="60"/>
      <c r="C29" s="68" t="s">
        <v>179</v>
      </c>
      <c r="D29" s="73">
        <v>42</v>
      </c>
      <c r="E29" s="73">
        <v>9</v>
      </c>
      <c r="F29" s="73">
        <v>23</v>
      </c>
      <c r="G29" s="73">
        <v>0</v>
      </c>
      <c r="H29" s="73">
        <f t="shared" si="0"/>
        <v>74</v>
      </c>
      <c r="I29" s="73">
        <v>24</v>
      </c>
      <c r="J29" s="73">
        <v>1</v>
      </c>
      <c r="K29" s="73">
        <v>0</v>
      </c>
      <c r="L29" s="73">
        <v>23</v>
      </c>
      <c r="M29" s="73">
        <v>0</v>
      </c>
      <c r="N29" s="73">
        <v>12</v>
      </c>
      <c r="O29" s="73">
        <v>1</v>
      </c>
      <c r="P29" s="73">
        <v>1</v>
      </c>
      <c r="Q29" s="73">
        <v>612</v>
      </c>
      <c r="R29" s="73">
        <v>1</v>
      </c>
      <c r="S29" s="73">
        <f t="shared" si="1"/>
        <v>749</v>
      </c>
      <c r="T29" s="74"/>
      <c r="U29" s="48"/>
      <c r="V29" s="48"/>
      <c r="W29" s="48"/>
    </row>
    <row r="30" spans="1:23" ht="12.75" customHeight="1">
      <c r="A30" s="50"/>
      <c r="B30" s="60"/>
      <c r="C30" s="68" t="s">
        <v>180</v>
      </c>
      <c r="D30" s="73">
        <v>33</v>
      </c>
      <c r="E30" s="73">
        <v>2</v>
      </c>
      <c r="F30" s="73">
        <v>3</v>
      </c>
      <c r="G30" s="73">
        <v>1</v>
      </c>
      <c r="H30" s="73">
        <f t="shared" si="0"/>
        <v>39</v>
      </c>
      <c r="I30" s="73">
        <v>9</v>
      </c>
      <c r="J30" s="73">
        <v>0</v>
      </c>
      <c r="K30" s="73">
        <v>3</v>
      </c>
      <c r="L30" s="73">
        <v>1</v>
      </c>
      <c r="M30" s="73">
        <v>5</v>
      </c>
      <c r="N30" s="73">
        <v>13</v>
      </c>
      <c r="O30" s="73">
        <v>4</v>
      </c>
      <c r="P30" s="73">
        <v>0</v>
      </c>
      <c r="Q30" s="73">
        <v>8</v>
      </c>
      <c r="R30" s="73">
        <v>0</v>
      </c>
      <c r="S30" s="73">
        <f t="shared" si="1"/>
        <v>82</v>
      </c>
      <c r="T30" s="74"/>
      <c r="U30" s="48"/>
      <c r="V30" s="48"/>
      <c r="W30" s="48"/>
    </row>
    <row r="31" spans="1:23" ht="12.75" customHeight="1">
      <c r="A31" s="50"/>
      <c r="B31" s="60"/>
      <c r="C31" s="68" t="s">
        <v>181</v>
      </c>
      <c r="D31" s="73">
        <v>464</v>
      </c>
      <c r="E31" s="73">
        <v>861</v>
      </c>
      <c r="F31" s="73">
        <v>54</v>
      </c>
      <c r="G31" s="73">
        <v>1</v>
      </c>
      <c r="H31" s="73">
        <f t="shared" si="0"/>
        <v>1380</v>
      </c>
      <c r="I31" s="73">
        <v>268</v>
      </c>
      <c r="J31" s="73">
        <v>0</v>
      </c>
      <c r="K31" s="73">
        <v>0</v>
      </c>
      <c r="L31" s="73">
        <v>12</v>
      </c>
      <c r="M31" s="73">
        <v>218</v>
      </c>
      <c r="N31" s="73">
        <v>153</v>
      </c>
      <c r="O31" s="73">
        <v>462</v>
      </c>
      <c r="P31" s="73">
        <v>7</v>
      </c>
      <c r="Q31" s="73">
        <v>198</v>
      </c>
      <c r="R31" s="73">
        <v>0</v>
      </c>
      <c r="S31" s="73">
        <f t="shared" si="1"/>
        <v>2698</v>
      </c>
      <c r="T31" s="74"/>
      <c r="U31" s="48"/>
      <c r="V31" s="48"/>
      <c r="W31" s="48"/>
    </row>
    <row r="32" spans="1:23" ht="12.75" customHeight="1">
      <c r="A32" s="50"/>
      <c r="B32" s="60"/>
      <c r="C32" s="68" t="s">
        <v>182</v>
      </c>
      <c r="D32" s="73">
        <v>47</v>
      </c>
      <c r="E32" s="73">
        <v>50</v>
      </c>
      <c r="F32" s="73">
        <v>8</v>
      </c>
      <c r="G32" s="73">
        <v>1</v>
      </c>
      <c r="H32" s="73">
        <f t="shared" si="0"/>
        <v>106</v>
      </c>
      <c r="I32" s="73">
        <v>45</v>
      </c>
      <c r="J32" s="73">
        <v>1</v>
      </c>
      <c r="K32" s="73">
        <v>3</v>
      </c>
      <c r="L32" s="73">
        <v>0</v>
      </c>
      <c r="M32" s="73">
        <v>186</v>
      </c>
      <c r="N32" s="73">
        <v>4</v>
      </c>
      <c r="O32" s="73">
        <v>60</v>
      </c>
      <c r="P32" s="73">
        <v>0</v>
      </c>
      <c r="Q32" s="73">
        <v>22</v>
      </c>
      <c r="R32" s="73">
        <v>0</v>
      </c>
      <c r="S32" s="73">
        <f t="shared" si="1"/>
        <v>427</v>
      </c>
      <c r="T32" s="74"/>
      <c r="U32" s="48"/>
      <c r="V32" s="48"/>
      <c r="W32" s="48"/>
    </row>
    <row r="33" spans="1:23" ht="12.75" customHeight="1">
      <c r="A33" s="50"/>
      <c r="B33" s="60"/>
      <c r="C33" s="68" t="s">
        <v>183</v>
      </c>
      <c r="D33" s="73">
        <v>438</v>
      </c>
      <c r="E33" s="73">
        <v>22</v>
      </c>
      <c r="F33" s="73">
        <v>61</v>
      </c>
      <c r="G33" s="73">
        <v>8</v>
      </c>
      <c r="H33" s="73">
        <f t="shared" si="0"/>
        <v>529</v>
      </c>
      <c r="I33" s="73">
        <v>250</v>
      </c>
      <c r="J33" s="73">
        <v>0</v>
      </c>
      <c r="K33" s="73">
        <v>1020</v>
      </c>
      <c r="L33" s="73">
        <v>7</v>
      </c>
      <c r="M33" s="73">
        <v>16</v>
      </c>
      <c r="N33" s="73">
        <v>112</v>
      </c>
      <c r="O33" s="73">
        <v>12</v>
      </c>
      <c r="P33" s="73">
        <v>22</v>
      </c>
      <c r="Q33" s="73">
        <v>188</v>
      </c>
      <c r="R33" s="73">
        <v>1</v>
      </c>
      <c r="S33" s="73">
        <f t="shared" si="1"/>
        <v>2157</v>
      </c>
      <c r="T33" s="74"/>
      <c r="U33" s="48"/>
      <c r="V33" s="48"/>
      <c r="W33" s="48"/>
    </row>
    <row r="34" spans="1:23" ht="12.75" customHeight="1">
      <c r="A34" s="50"/>
      <c r="B34" s="60"/>
      <c r="C34" s="68" t="s">
        <v>184</v>
      </c>
      <c r="D34" s="73">
        <v>79</v>
      </c>
      <c r="E34" s="73">
        <v>1</v>
      </c>
      <c r="F34" s="73">
        <v>10</v>
      </c>
      <c r="G34" s="73">
        <v>0</v>
      </c>
      <c r="H34" s="73">
        <f t="shared" si="0"/>
        <v>90</v>
      </c>
      <c r="I34" s="73">
        <v>88</v>
      </c>
      <c r="J34" s="73">
        <v>0</v>
      </c>
      <c r="K34" s="73">
        <v>9</v>
      </c>
      <c r="L34" s="73">
        <v>0</v>
      </c>
      <c r="M34" s="73">
        <v>10</v>
      </c>
      <c r="N34" s="73">
        <v>11</v>
      </c>
      <c r="O34" s="73">
        <v>7</v>
      </c>
      <c r="P34" s="73">
        <v>3</v>
      </c>
      <c r="Q34" s="73">
        <v>25</v>
      </c>
      <c r="R34" s="73">
        <v>1</v>
      </c>
      <c r="S34" s="73">
        <f t="shared" si="1"/>
        <v>244</v>
      </c>
      <c r="T34" s="75"/>
      <c r="U34" s="48"/>
      <c r="V34" s="48"/>
      <c r="W34" s="48"/>
    </row>
    <row r="35" spans="1:23" ht="12.75" customHeight="1">
      <c r="A35" s="50"/>
      <c r="B35" s="60"/>
      <c r="C35" s="68" t="s">
        <v>185</v>
      </c>
      <c r="D35" s="73">
        <v>42</v>
      </c>
      <c r="E35" s="73">
        <v>0</v>
      </c>
      <c r="F35" s="73">
        <v>31</v>
      </c>
      <c r="G35" s="73">
        <v>6</v>
      </c>
      <c r="H35" s="73">
        <f t="shared" si="0"/>
        <v>79</v>
      </c>
      <c r="I35" s="73">
        <v>5</v>
      </c>
      <c r="J35" s="73">
        <v>0</v>
      </c>
      <c r="K35" s="73">
        <v>1</v>
      </c>
      <c r="L35" s="73">
        <v>5</v>
      </c>
      <c r="M35" s="73">
        <v>2</v>
      </c>
      <c r="N35" s="73">
        <v>6</v>
      </c>
      <c r="O35" s="73">
        <v>1</v>
      </c>
      <c r="P35" s="73">
        <v>11</v>
      </c>
      <c r="Q35" s="73">
        <v>40</v>
      </c>
      <c r="R35" s="73">
        <v>0</v>
      </c>
      <c r="S35" s="73">
        <f t="shared" si="1"/>
        <v>150</v>
      </c>
      <c r="T35" s="75"/>
      <c r="U35" s="48"/>
      <c r="V35" s="48"/>
      <c r="W35" s="48"/>
    </row>
    <row r="36" spans="1:23" ht="12.75" customHeight="1">
      <c r="A36" s="50"/>
      <c r="B36" s="60"/>
      <c r="C36" s="68" t="s">
        <v>186</v>
      </c>
      <c r="D36" s="73">
        <v>3</v>
      </c>
      <c r="E36" s="73">
        <v>0</v>
      </c>
      <c r="F36" s="73">
        <v>2</v>
      </c>
      <c r="G36" s="73">
        <v>0</v>
      </c>
      <c r="H36" s="73">
        <f t="shared" si="0"/>
        <v>5</v>
      </c>
      <c r="I36" s="73">
        <v>2</v>
      </c>
      <c r="J36" s="73">
        <v>0</v>
      </c>
      <c r="K36" s="85">
        <v>0</v>
      </c>
      <c r="L36" s="85">
        <v>48</v>
      </c>
      <c r="M36" s="85">
        <v>0</v>
      </c>
      <c r="N36" s="85">
        <v>2</v>
      </c>
      <c r="O36" s="85">
        <v>0</v>
      </c>
      <c r="P36" s="85">
        <v>1</v>
      </c>
      <c r="Q36" s="85">
        <v>83</v>
      </c>
      <c r="R36" s="73">
        <v>1</v>
      </c>
      <c r="S36" s="73">
        <f t="shared" si="1"/>
        <v>142</v>
      </c>
      <c r="T36" s="75"/>
      <c r="U36" s="48"/>
      <c r="V36" s="48"/>
      <c r="W36" s="48"/>
    </row>
    <row r="37" spans="1:23" ht="12.75" customHeight="1">
      <c r="A37" s="50"/>
      <c r="B37" s="60"/>
      <c r="C37" s="68" t="s">
        <v>187</v>
      </c>
      <c r="D37" s="73">
        <v>12</v>
      </c>
      <c r="E37" s="73">
        <v>3</v>
      </c>
      <c r="F37" s="73">
        <v>2</v>
      </c>
      <c r="G37" s="73">
        <v>0</v>
      </c>
      <c r="H37" s="73">
        <f t="shared" si="0"/>
        <v>17</v>
      </c>
      <c r="I37" s="73">
        <v>8</v>
      </c>
      <c r="J37" s="73">
        <v>0</v>
      </c>
      <c r="K37" s="85">
        <v>0</v>
      </c>
      <c r="L37" s="85">
        <v>5</v>
      </c>
      <c r="M37" s="85">
        <v>1</v>
      </c>
      <c r="N37" s="85">
        <v>6</v>
      </c>
      <c r="O37" s="85">
        <v>0</v>
      </c>
      <c r="P37" s="85">
        <v>0</v>
      </c>
      <c r="Q37" s="85">
        <v>91</v>
      </c>
      <c r="R37" s="73">
        <v>0</v>
      </c>
      <c r="S37" s="73">
        <f t="shared" si="1"/>
        <v>128</v>
      </c>
      <c r="T37" s="75"/>
      <c r="U37" s="48"/>
      <c r="V37" s="48"/>
      <c r="W37" s="48"/>
    </row>
    <row r="38" spans="1:23" ht="12.75" customHeight="1">
      <c r="A38" s="50"/>
      <c r="B38" s="60"/>
      <c r="C38" s="68" t="s">
        <v>188</v>
      </c>
      <c r="D38" s="73">
        <v>20</v>
      </c>
      <c r="E38" s="73">
        <v>3</v>
      </c>
      <c r="F38" s="73">
        <v>0</v>
      </c>
      <c r="G38" s="73">
        <v>0</v>
      </c>
      <c r="H38" s="73">
        <f t="shared" si="0"/>
        <v>23</v>
      </c>
      <c r="I38" s="73">
        <v>3</v>
      </c>
      <c r="J38" s="73">
        <v>0</v>
      </c>
      <c r="K38" s="73">
        <v>0</v>
      </c>
      <c r="L38" s="73">
        <v>0</v>
      </c>
      <c r="M38" s="73">
        <v>50</v>
      </c>
      <c r="N38" s="73">
        <v>3</v>
      </c>
      <c r="O38" s="73">
        <v>30</v>
      </c>
      <c r="P38" s="73">
        <v>0</v>
      </c>
      <c r="Q38" s="73">
        <v>9</v>
      </c>
      <c r="R38" s="73">
        <v>0</v>
      </c>
      <c r="S38" s="73">
        <f t="shared" si="1"/>
        <v>118</v>
      </c>
      <c r="T38" s="75"/>
      <c r="U38" s="48"/>
      <c r="V38" s="48"/>
      <c r="W38" s="48"/>
    </row>
    <row r="39" spans="1:23" ht="12.75" customHeight="1">
      <c r="A39" s="50"/>
      <c r="B39" s="60"/>
      <c r="C39" s="68" t="s">
        <v>189</v>
      </c>
      <c r="D39" s="73">
        <v>24</v>
      </c>
      <c r="E39" s="73">
        <v>3</v>
      </c>
      <c r="F39" s="73">
        <v>2</v>
      </c>
      <c r="G39" s="73">
        <v>0</v>
      </c>
      <c r="H39" s="73">
        <f t="shared" si="0"/>
        <v>29</v>
      </c>
      <c r="I39" s="73">
        <v>15</v>
      </c>
      <c r="J39" s="73">
        <v>0</v>
      </c>
      <c r="K39" s="73">
        <v>0</v>
      </c>
      <c r="L39" s="73">
        <v>0</v>
      </c>
      <c r="M39" s="73">
        <v>151</v>
      </c>
      <c r="N39" s="73">
        <v>9</v>
      </c>
      <c r="O39" s="73">
        <v>29</v>
      </c>
      <c r="P39" s="73">
        <v>0</v>
      </c>
      <c r="Q39" s="73">
        <v>4</v>
      </c>
      <c r="R39" s="73">
        <v>0</v>
      </c>
      <c r="S39" s="73">
        <f t="shared" si="1"/>
        <v>237</v>
      </c>
      <c r="T39" s="75"/>
      <c r="U39" s="48"/>
      <c r="V39" s="48"/>
      <c r="W39" s="48"/>
    </row>
    <row r="40" spans="1:23" ht="12.75" customHeight="1">
      <c r="A40" s="50"/>
      <c r="B40" s="60"/>
      <c r="C40" s="68" t="s">
        <v>190</v>
      </c>
      <c r="D40" s="73">
        <v>31</v>
      </c>
      <c r="E40" s="73">
        <v>1</v>
      </c>
      <c r="F40" s="73">
        <v>31</v>
      </c>
      <c r="G40" s="73">
        <v>0</v>
      </c>
      <c r="H40" s="73">
        <f t="shared" si="0"/>
        <v>63</v>
      </c>
      <c r="I40" s="73">
        <v>10</v>
      </c>
      <c r="J40" s="73">
        <v>1</v>
      </c>
      <c r="K40" s="73">
        <v>0</v>
      </c>
      <c r="L40" s="73">
        <v>2</v>
      </c>
      <c r="M40" s="73">
        <v>0</v>
      </c>
      <c r="N40" s="73">
        <v>4</v>
      </c>
      <c r="O40" s="73">
        <v>0</v>
      </c>
      <c r="P40" s="73">
        <v>3</v>
      </c>
      <c r="Q40" s="73">
        <v>49</v>
      </c>
      <c r="R40" s="73">
        <v>1</v>
      </c>
      <c r="S40" s="73">
        <f t="shared" si="1"/>
        <v>133</v>
      </c>
      <c r="T40" s="75"/>
      <c r="U40" s="48"/>
      <c r="V40" s="48"/>
      <c r="W40" s="48"/>
    </row>
    <row r="41" spans="1:23" ht="12.75" customHeight="1">
      <c r="A41" s="50"/>
      <c r="B41" s="60"/>
      <c r="C41" s="68" t="s">
        <v>191</v>
      </c>
      <c r="D41" s="73">
        <v>9</v>
      </c>
      <c r="E41" s="73">
        <v>0</v>
      </c>
      <c r="F41" s="73">
        <v>6</v>
      </c>
      <c r="G41" s="73">
        <v>0</v>
      </c>
      <c r="H41" s="73">
        <f>SUM(D41:G41)</f>
        <v>15</v>
      </c>
      <c r="I41" s="73">
        <v>1</v>
      </c>
      <c r="J41" s="73">
        <v>0</v>
      </c>
      <c r="K41" s="73">
        <v>0</v>
      </c>
      <c r="L41" s="73">
        <v>29</v>
      </c>
      <c r="M41" s="73">
        <v>0</v>
      </c>
      <c r="N41" s="73">
        <v>0</v>
      </c>
      <c r="O41" s="73">
        <v>1</v>
      </c>
      <c r="P41" s="73">
        <v>2</v>
      </c>
      <c r="Q41" s="73">
        <v>60</v>
      </c>
      <c r="R41" s="73">
        <v>101</v>
      </c>
      <c r="S41" s="73">
        <f>SUM(H41:R41)</f>
        <v>209</v>
      </c>
      <c r="T41" s="75"/>
      <c r="U41" s="48"/>
      <c r="V41" s="48"/>
      <c r="W41" s="48"/>
    </row>
    <row r="42" spans="1:23" ht="12.75" customHeight="1">
      <c r="A42" s="50"/>
      <c r="B42" s="60"/>
      <c r="C42" s="68" t="s">
        <v>192</v>
      </c>
      <c r="D42" s="73">
        <v>34</v>
      </c>
      <c r="E42" s="73">
        <v>5</v>
      </c>
      <c r="F42" s="73">
        <v>5</v>
      </c>
      <c r="G42" s="73">
        <v>1</v>
      </c>
      <c r="H42" s="73">
        <f>SUM(D42:G42)</f>
        <v>45</v>
      </c>
      <c r="I42" s="73">
        <v>5</v>
      </c>
      <c r="J42" s="73">
        <v>0</v>
      </c>
      <c r="K42" s="73">
        <v>1</v>
      </c>
      <c r="L42" s="73">
        <v>0</v>
      </c>
      <c r="M42" s="73">
        <v>0</v>
      </c>
      <c r="N42" s="73">
        <v>3</v>
      </c>
      <c r="O42" s="73">
        <v>1</v>
      </c>
      <c r="P42" s="73">
        <v>111</v>
      </c>
      <c r="Q42" s="73">
        <v>39</v>
      </c>
      <c r="R42" s="73">
        <v>0</v>
      </c>
      <c r="S42" s="73">
        <f>SUM(H42:R42)</f>
        <v>205</v>
      </c>
      <c r="T42" s="74"/>
      <c r="U42" s="48"/>
      <c r="V42" s="48"/>
      <c r="W42" s="48"/>
    </row>
    <row r="43" spans="1:23" ht="12.75" customHeight="1">
      <c r="A43" s="50"/>
      <c r="B43" s="60"/>
      <c r="C43" s="68" t="s">
        <v>193</v>
      </c>
      <c r="D43" s="73">
        <v>243</v>
      </c>
      <c r="E43" s="73">
        <v>15</v>
      </c>
      <c r="F43" s="73">
        <v>97</v>
      </c>
      <c r="G43" s="73">
        <v>99</v>
      </c>
      <c r="H43" s="73">
        <f>SUM(D43:G43)</f>
        <v>454</v>
      </c>
      <c r="I43" s="73">
        <v>84</v>
      </c>
      <c r="J43" s="73">
        <v>2</v>
      </c>
      <c r="K43" s="73">
        <v>4</v>
      </c>
      <c r="L43" s="73">
        <v>5</v>
      </c>
      <c r="M43" s="73">
        <v>10</v>
      </c>
      <c r="N43" s="73">
        <v>88</v>
      </c>
      <c r="O43" s="73">
        <v>13</v>
      </c>
      <c r="P43" s="73">
        <v>95</v>
      </c>
      <c r="Q43" s="73">
        <v>209</v>
      </c>
      <c r="R43" s="73">
        <v>0</v>
      </c>
      <c r="S43" s="73">
        <f>SUM(H43:R43)</f>
        <v>964</v>
      </c>
      <c r="T43" s="74"/>
      <c r="U43" s="48"/>
      <c r="V43" s="48"/>
      <c r="W43" s="48"/>
    </row>
    <row r="44" spans="1:23" ht="12" customHeight="1">
      <c r="A44" s="50"/>
      <c r="B44" s="60"/>
      <c r="C44" s="68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5"/>
      <c r="U44" s="48"/>
      <c r="V44" s="48"/>
      <c r="W44" s="48"/>
    </row>
    <row r="45" spans="1:23" ht="12.75" customHeight="1" hidden="1">
      <c r="A45" s="50"/>
      <c r="B45" s="60"/>
      <c r="C45" s="68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5"/>
      <c r="U45" s="48"/>
      <c r="V45" s="48"/>
      <c r="W45" s="48"/>
    </row>
    <row r="46" spans="1:23" ht="12.75" customHeight="1">
      <c r="A46" s="50"/>
      <c r="B46" s="60"/>
      <c r="C46" s="93" t="s">
        <v>2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/>
      <c r="U46" s="48"/>
      <c r="V46" s="48"/>
      <c r="W46" s="48"/>
    </row>
    <row r="47" spans="1:20" ht="12.75" customHeight="1">
      <c r="A47" s="50"/>
      <c r="B47" s="60"/>
      <c r="C47" s="52"/>
      <c r="D47" s="51" t="s">
        <v>275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9"/>
      <c r="P47" s="59"/>
      <c r="Q47" s="59"/>
      <c r="R47" s="59"/>
      <c r="S47" s="58"/>
      <c r="T47" s="54"/>
    </row>
    <row r="48" spans="1:20" ht="12.75" customHeight="1">
      <c r="A48" s="50"/>
      <c r="B48" s="60"/>
      <c r="C48" s="52"/>
      <c r="D48" s="49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7"/>
      <c r="P48" s="57"/>
      <c r="Q48" s="57"/>
      <c r="R48" s="57"/>
      <c r="S48" s="52"/>
      <c r="T48" s="54"/>
    </row>
    <row r="49" spans="1:23" ht="12.75" customHeight="1">
      <c r="A49" s="50"/>
      <c r="B49" s="60"/>
      <c r="C49" s="68"/>
      <c r="D49" s="68"/>
      <c r="E49" s="68"/>
      <c r="F49" s="68"/>
      <c r="G49" s="68"/>
      <c r="H49" s="68"/>
      <c r="I49" s="68"/>
      <c r="J49" s="76" t="s">
        <v>145</v>
      </c>
      <c r="K49" s="68"/>
      <c r="L49" s="68"/>
      <c r="M49" s="68"/>
      <c r="N49" s="62"/>
      <c r="O49" s="77" t="s">
        <v>146</v>
      </c>
      <c r="P49" s="77" t="s">
        <v>147</v>
      </c>
      <c r="Q49" s="77" t="s">
        <v>147</v>
      </c>
      <c r="R49" s="77" t="s">
        <v>148</v>
      </c>
      <c r="S49" s="62"/>
      <c r="T49" s="67"/>
      <c r="U49" s="48"/>
      <c r="V49" s="48"/>
      <c r="W49" s="48"/>
    </row>
    <row r="50" spans="1:23" ht="12.75" customHeight="1">
      <c r="A50" s="50"/>
      <c r="B50" s="60"/>
      <c r="C50" s="68"/>
      <c r="D50" s="70" t="s">
        <v>13</v>
      </c>
      <c r="E50" s="70" t="s">
        <v>14</v>
      </c>
      <c r="F50" s="70" t="s">
        <v>15</v>
      </c>
      <c r="G50" s="70" t="s">
        <v>16</v>
      </c>
      <c r="H50" s="70" t="s">
        <v>17</v>
      </c>
      <c r="I50" s="70" t="s">
        <v>149</v>
      </c>
      <c r="J50" s="70" t="s">
        <v>150</v>
      </c>
      <c r="K50" s="70" t="s">
        <v>151</v>
      </c>
      <c r="L50" s="70" t="s">
        <v>152</v>
      </c>
      <c r="M50" s="70" t="s">
        <v>153</v>
      </c>
      <c r="N50" s="70" t="s">
        <v>154</v>
      </c>
      <c r="O50" s="70" t="s">
        <v>148</v>
      </c>
      <c r="P50" s="70" t="s">
        <v>155</v>
      </c>
      <c r="Q50" s="70" t="s">
        <v>148</v>
      </c>
      <c r="R50" s="70" t="s">
        <v>156</v>
      </c>
      <c r="S50" s="70" t="s">
        <v>157</v>
      </c>
      <c r="T50" s="67"/>
      <c r="U50" s="48"/>
      <c r="V50" s="48"/>
      <c r="W50" s="48"/>
    </row>
    <row r="51" spans="1:23" ht="12.75" customHeight="1">
      <c r="A51" s="50"/>
      <c r="B51" s="60"/>
      <c r="C51" s="68" t="s">
        <v>194</v>
      </c>
      <c r="D51" s="73">
        <v>45</v>
      </c>
      <c r="E51" s="73">
        <v>1</v>
      </c>
      <c r="F51" s="73">
        <v>13</v>
      </c>
      <c r="G51" s="73">
        <v>4</v>
      </c>
      <c r="H51" s="73">
        <f t="shared" si="0"/>
        <v>63</v>
      </c>
      <c r="I51" s="73">
        <v>32</v>
      </c>
      <c r="J51" s="73">
        <v>0</v>
      </c>
      <c r="K51" s="73">
        <v>21</v>
      </c>
      <c r="L51" s="73">
        <v>0</v>
      </c>
      <c r="M51" s="73">
        <v>1</v>
      </c>
      <c r="N51" s="73">
        <v>12</v>
      </c>
      <c r="O51" s="73">
        <v>11</v>
      </c>
      <c r="P51" s="73">
        <v>8</v>
      </c>
      <c r="Q51" s="73">
        <v>24</v>
      </c>
      <c r="R51" s="73">
        <v>0</v>
      </c>
      <c r="S51" s="73">
        <f aca="true" t="shared" si="2" ref="S51:S81">SUM(H51:R51)</f>
        <v>172</v>
      </c>
      <c r="T51" s="74"/>
      <c r="U51" s="48"/>
      <c r="V51" s="48"/>
      <c r="W51" s="48"/>
    </row>
    <row r="52" spans="1:23" ht="12.75" customHeight="1">
      <c r="A52" s="50"/>
      <c r="B52" s="60"/>
      <c r="C52" s="68" t="s">
        <v>195</v>
      </c>
      <c r="D52" s="73">
        <v>22</v>
      </c>
      <c r="E52" s="73">
        <v>3</v>
      </c>
      <c r="F52" s="73">
        <v>3</v>
      </c>
      <c r="G52" s="73">
        <v>1</v>
      </c>
      <c r="H52" s="73">
        <f t="shared" si="0"/>
        <v>29</v>
      </c>
      <c r="I52" s="73">
        <v>5</v>
      </c>
      <c r="J52" s="73">
        <v>0</v>
      </c>
      <c r="K52" s="73">
        <v>1</v>
      </c>
      <c r="L52" s="73">
        <v>2</v>
      </c>
      <c r="M52" s="73">
        <v>61</v>
      </c>
      <c r="N52" s="73">
        <v>3</v>
      </c>
      <c r="O52" s="73">
        <v>88</v>
      </c>
      <c r="P52" s="73">
        <v>0</v>
      </c>
      <c r="Q52" s="73">
        <v>4</v>
      </c>
      <c r="R52" s="73">
        <v>0</v>
      </c>
      <c r="S52" s="73">
        <f t="shared" si="2"/>
        <v>193</v>
      </c>
      <c r="T52" s="74"/>
      <c r="U52" s="48"/>
      <c r="V52" s="48"/>
      <c r="W52" s="48"/>
    </row>
    <row r="53" spans="1:23" ht="12.75" customHeight="1">
      <c r="A53" s="50"/>
      <c r="B53" s="60"/>
      <c r="C53" s="68" t="s">
        <v>196</v>
      </c>
      <c r="D53" s="73">
        <v>374</v>
      </c>
      <c r="E53" s="73">
        <v>42</v>
      </c>
      <c r="F53" s="73">
        <v>92</v>
      </c>
      <c r="G53" s="73">
        <v>7</v>
      </c>
      <c r="H53" s="73">
        <f t="shared" si="0"/>
        <v>515</v>
      </c>
      <c r="I53" s="73">
        <v>49</v>
      </c>
      <c r="J53" s="73">
        <v>0</v>
      </c>
      <c r="K53" s="73">
        <v>2</v>
      </c>
      <c r="L53" s="73">
        <v>75</v>
      </c>
      <c r="M53" s="73">
        <v>9</v>
      </c>
      <c r="N53" s="73">
        <v>62</v>
      </c>
      <c r="O53" s="73">
        <v>6</v>
      </c>
      <c r="P53" s="73">
        <v>6</v>
      </c>
      <c r="Q53" s="73">
        <v>3191</v>
      </c>
      <c r="R53" s="73">
        <v>10</v>
      </c>
      <c r="S53" s="73">
        <f t="shared" si="2"/>
        <v>3925</v>
      </c>
      <c r="T53" s="74"/>
      <c r="U53" s="48"/>
      <c r="V53" s="48"/>
      <c r="W53" s="48"/>
    </row>
    <row r="54" spans="1:23" ht="12.75" customHeight="1">
      <c r="A54" s="50"/>
      <c r="B54" s="60"/>
      <c r="C54" s="68" t="s">
        <v>197</v>
      </c>
      <c r="D54" s="73">
        <v>22</v>
      </c>
      <c r="E54" s="73">
        <v>3</v>
      </c>
      <c r="F54" s="73">
        <v>4</v>
      </c>
      <c r="G54" s="73">
        <v>0</v>
      </c>
      <c r="H54" s="73">
        <f t="shared" si="0"/>
        <v>29</v>
      </c>
      <c r="I54" s="73">
        <v>6</v>
      </c>
      <c r="J54" s="73">
        <v>0</v>
      </c>
      <c r="K54" s="73">
        <v>1</v>
      </c>
      <c r="L54" s="73">
        <v>1</v>
      </c>
      <c r="M54" s="73">
        <v>36</v>
      </c>
      <c r="N54" s="73">
        <v>5</v>
      </c>
      <c r="O54" s="73">
        <v>10</v>
      </c>
      <c r="P54" s="73">
        <v>0</v>
      </c>
      <c r="Q54" s="73">
        <v>10</v>
      </c>
      <c r="R54" s="73">
        <v>0</v>
      </c>
      <c r="S54" s="73">
        <f t="shared" si="2"/>
        <v>98</v>
      </c>
      <c r="T54" s="74"/>
      <c r="U54" s="48"/>
      <c r="V54" s="48"/>
      <c r="W54" s="48"/>
    </row>
    <row r="55" spans="1:23" ht="12.75" customHeight="1">
      <c r="A55" s="50"/>
      <c r="B55" s="60"/>
      <c r="C55" s="68" t="s">
        <v>198</v>
      </c>
      <c r="D55" s="73">
        <v>17</v>
      </c>
      <c r="E55" s="73">
        <v>0</v>
      </c>
      <c r="F55" s="73">
        <v>1</v>
      </c>
      <c r="G55" s="73">
        <v>0</v>
      </c>
      <c r="H55" s="73">
        <f t="shared" si="0"/>
        <v>18</v>
      </c>
      <c r="I55" s="73">
        <v>6</v>
      </c>
      <c r="J55" s="73">
        <v>0</v>
      </c>
      <c r="K55" s="73">
        <v>0</v>
      </c>
      <c r="L55" s="73">
        <v>0</v>
      </c>
      <c r="M55" s="73">
        <v>42</v>
      </c>
      <c r="N55" s="73">
        <v>2</v>
      </c>
      <c r="O55" s="73">
        <v>53</v>
      </c>
      <c r="P55" s="73">
        <v>0</v>
      </c>
      <c r="Q55" s="73">
        <v>4</v>
      </c>
      <c r="R55" s="73">
        <v>0</v>
      </c>
      <c r="S55" s="73">
        <f t="shared" si="2"/>
        <v>125</v>
      </c>
      <c r="T55" s="74"/>
      <c r="U55" s="48"/>
      <c r="V55" s="48"/>
      <c r="W55" s="48"/>
    </row>
    <row r="56" spans="1:23" ht="12.75" customHeight="1">
      <c r="A56" s="50"/>
      <c r="B56" s="60"/>
      <c r="C56" s="68" t="s">
        <v>199</v>
      </c>
      <c r="D56" s="73">
        <v>47</v>
      </c>
      <c r="E56" s="73">
        <v>52</v>
      </c>
      <c r="F56" s="73">
        <v>11</v>
      </c>
      <c r="G56" s="73">
        <v>0</v>
      </c>
      <c r="H56" s="73">
        <f t="shared" si="0"/>
        <v>110</v>
      </c>
      <c r="I56" s="73">
        <v>285</v>
      </c>
      <c r="J56" s="73">
        <v>1</v>
      </c>
      <c r="K56" s="73">
        <v>0</v>
      </c>
      <c r="L56" s="73">
        <v>6</v>
      </c>
      <c r="M56" s="73">
        <v>2</v>
      </c>
      <c r="N56" s="73">
        <v>7</v>
      </c>
      <c r="O56" s="73">
        <v>9</v>
      </c>
      <c r="P56" s="73">
        <v>0</v>
      </c>
      <c r="Q56" s="73">
        <v>47</v>
      </c>
      <c r="R56" s="73">
        <v>0</v>
      </c>
      <c r="S56" s="73">
        <f t="shared" si="2"/>
        <v>467</v>
      </c>
      <c r="T56" s="74"/>
      <c r="U56" s="48"/>
      <c r="V56" s="48"/>
      <c r="W56" s="48"/>
    </row>
    <row r="57" spans="1:23" ht="12.75" customHeight="1">
      <c r="A57" s="50"/>
      <c r="B57" s="60"/>
      <c r="C57" s="68" t="s">
        <v>200</v>
      </c>
      <c r="D57" s="73">
        <v>7</v>
      </c>
      <c r="E57" s="73">
        <v>0</v>
      </c>
      <c r="F57" s="73">
        <v>1</v>
      </c>
      <c r="G57" s="73">
        <v>0</v>
      </c>
      <c r="H57" s="73">
        <f t="shared" si="0"/>
        <v>8</v>
      </c>
      <c r="I57" s="73">
        <v>15</v>
      </c>
      <c r="J57" s="73">
        <v>0</v>
      </c>
      <c r="K57" s="73">
        <v>0</v>
      </c>
      <c r="L57" s="73">
        <v>4</v>
      </c>
      <c r="M57" s="73">
        <v>0</v>
      </c>
      <c r="N57" s="73">
        <v>2</v>
      </c>
      <c r="O57" s="73">
        <v>0</v>
      </c>
      <c r="P57" s="73">
        <v>0</v>
      </c>
      <c r="Q57" s="73">
        <v>30</v>
      </c>
      <c r="R57" s="73">
        <v>0</v>
      </c>
      <c r="S57" s="73">
        <f t="shared" si="2"/>
        <v>59</v>
      </c>
      <c r="T57" s="74"/>
      <c r="U57" s="48"/>
      <c r="V57" s="48"/>
      <c r="W57" s="48"/>
    </row>
    <row r="58" spans="1:23" ht="12.75" customHeight="1">
      <c r="A58" s="50"/>
      <c r="B58" s="60"/>
      <c r="C58" s="68" t="s">
        <v>201</v>
      </c>
      <c r="D58" s="73">
        <v>21</v>
      </c>
      <c r="E58" s="73">
        <v>14</v>
      </c>
      <c r="F58" s="73">
        <v>2</v>
      </c>
      <c r="G58" s="73">
        <v>0</v>
      </c>
      <c r="H58" s="73">
        <f t="shared" si="0"/>
        <v>37</v>
      </c>
      <c r="I58" s="73">
        <v>16</v>
      </c>
      <c r="J58" s="73">
        <v>0</v>
      </c>
      <c r="K58" s="73">
        <v>0</v>
      </c>
      <c r="L58" s="73">
        <v>3</v>
      </c>
      <c r="M58" s="73">
        <v>39</v>
      </c>
      <c r="N58" s="73">
        <v>2</v>
      </c>
      <c r="O58" s="73">
        <v>62</v>
      </c>
      <c r="P58" s="73">
        <v>0</v>
      </c>
      <c r="Q58" s="73">
        <v>5</v>
      </c>
      <c r="R58" s="73">
        <v>0</v>
      </c>
      <c r="S58" s="73">
        <f t="shared" si="2"/>
        <v>164</v>
      </c>
      <c r="T58" s="74"/>
      <c r="U58" s="48"/>
      <c r="V58" s="48"/>
      <c r="W58" s="48"/>
    </row>
    <row r="59" spans="1:23" ht="12.75" customHeight="1">
      <c r="A59" s="50"/>
      <c r="B59" s="60"/>
      <c r="C59" s="68" t="s">
        <v>202</v>
      </c>
      <c r="D59" s="73">
        <v>56</v>
      </c>
      <c r="E59" s="73">
        <v>1</v>
      </c>
      <c r="F59" s="73">
        <v>3</v>
      </c>
      <c r="G59" s="73">
        <v>0</v>
      </c>
      <c r="H59" s="73">
        <f t="shared" si="0"/>
        <v>60</v>
      </c>
      <c r="I59" s="73">
        <v>31</v>
      </c>
      <c r="J59" s="73">
        <v>0</v>
      </c>
      <c r="K59" s="73">
        <v>2</v>
      </c>
      <c r="L59" s="73">
        <v>1</v>
      </c>
      <c r="M59" s="73">
        <v>2</v>
      </c>
      <c r="N59" s="73">
        <v>14</v>
      </c>
      <c r="O59" s="73">
        <v>7</v>
      </c>
      <c r="P59" s="73">
        <v>0</v>
      </c>
      <c r="Q59" s="73">
        <v>13</v>
      </c>
      <c r="R59" s="73">
        <v>0</v>
      </c>
      <c r="S59" s="73">
        <f t="shared" si="2"/>
        <v>130</v>
      </c>
      <c r="T59" s="74"/>
      <c r="U59" s="48"/>
      <c r="V59" s="48"/>
      <c r="W59" s="48"/>
    </row>
    <row r="60" spans="1:23" ht="12.75" customHeight="1">
      <c r="A60" s="50"/>
      <c r="B60" s="60"/>
      <c r="C60" s="68" t="s">
        <v>203</v>
      </c>
      <c r="D60" s="73">
        <v>51</v>
      </c>
      <c r="E60" s="73">
        <v>2</v>
      </c>
      <c r="F60" s="73">
        <v>22</v>
      </c>
      <c r="G60" s="73">
        <v>2</v>
      </c>
      <c r="H60" s="73">
        <f t="shared" si="0"/>
        <v>77</v>
      </c>
      <c r="I60" s="73">
        <v>17</v>
      </c>
      <c r="J60" s="73">
        <v>0</v>
      </c>
      <c r="K60" s="73">
        <v>0</v>
      </c>
      <c r="L60" s="73">
        <v>11</v>
      </c>
      <c r="M60" s="73">
        <v>0</v>
      </c>
      <c r="N60" s="73">
        <v>6</v>
      </c>
      <c r="O60" s="73">
        <v>2</v>
      </c>
      <c r="P60" s="73">
        <v>11</v>
      </c>
      <c r="Q60" s="73">
        <v>229</v>
      </c>
      <c r="R60" s="73">
        <v>722</v>
      </c>
      <c r="S60" s="73">
        <f t="shared" si="2"/>
        <v>1075</v>
      </c>
      <c r="T60" s="74"/>
      <c r="U60" s="48"/>
      <c r="V60" s="48"/>
      <c r="W60" s="48"/>
    </row>
    <row r="61" spans="1:23" ht="12.75" customHeight="1">
      <c r="A61" s="50"/>
      <c r="B61" s="60"/>
      <c r="C61" s="68" t="s">
        <v>204</v>
      </c>
      <c r="D61" s="73">
        <v>13</v>
      </c>
      <c r="E61" s="73">
        <v>1</v>
      </c>
      <c r="F61" s="73">
        <v>11</v>
      </c>
      <c r="G61" s="73">
        <v>6</v>
      </c>
      <c r="H61" s="73">
        <f t="shared" si="0"/>
        <v>31</v>
      </c>
      <c r="I61" s="73">
        <v>2</v>
      </c>
      <c r="J61" s="73">
        <v>0</v>
      </c>
      <c r="K61" s="73">
        <v>0</v>
      </c>
      <c r="L61" s="73">
        <v>0</v>
      </c>
      <c r="M61" s="73">
        <v>1</v>
      </c>
      <c r="N61" s="73">
        <v>1</v>
      </c>
      <c r="O61" s="73">
        <v>0</v>
      </c>
      <c r="P61" s="73">
        <v>35</v>
      </c>
      <c r="Q61" s="73">
        <v>19</v>
      </c>
      <c r="R61" s="73">
        <v>0</v>
      </c>
      <c r="S61" s="73">
        <f t="shared" si="2"/>
        <v>89</v>
      </c>
      <c r="T61" s="74"/>
      <c r="U61" s="48"/>
      <c r="V61" s="48"/>
      <c r="W61" s="48"/>
    </row>
    <row r="62" spans="1:23" ht="12.75" customHeight="1">
      <c r="A62" s="50"/>
      <c r="B62" s="60"/>
      <c r="C62" s="68" t="s">
        <v>205</v>
      </c>
      <c r="D62" s="73">
        <v>1268</v>
      </c>
      <c r="E62" s="73">
        <v>3895</v>
      </c>
      <c r="F62" s="73">
        <v>177</v>
      </c>
      <c r="G62" s="73">
        <v>14</v>
      </c>
      <c r="H62" s="73">
        <f t="shared" si="0"/>
        <v>5354</v>
      </c>
      <c r="I62" s="73">
        <v>1658</v>
      </c>
      <c r="J62" s="73">
        <v>0</v>
      </c>
      <c r="K62" s="73">
        <v>168</v>
      </c>
      <c r="L62" s="73">
        <v>168</v>
      </c>
      <c r="M62" s="73">
        <v>388</v>
      </c>
      <c r="N62" s="73">
        <v>353</v>
      </c>
      <c r="O62" s="73">
        <v>523</v>
      </c>
      <c r="P62" s="73">
        <v>15</v>
      </c>
      <c r="Q62" s="73">
        <v>757</v>
      </c>
      <c r="R62" s="73">
        <v>0</v>
      </c>
      <c r="S62" s="73">
        <f t="shared" si="2"/>
        <v>9384</v>
      </c>
      <c r="T62" s="74"/>
      <c r="U62" s="48"/>
      <c r="V62" s="48"/>
      <c r="W62" s="48"/>
    </row>
    <row r="63" spans="1:23" ht="12.75" customHeight="1">
      <c r="A63" s="50"/>
      <c r="B63" s="60"/>
      <c r="C63" s="68" t="s">
        <v>206</v>
      </c>
      <c r="D63" s="73">
        <v>106</v>
      </c>
      <c r="E63" s="73">
        <v>43</v>
      </c>
      <c r="F63" s="73">
        <v>35</v>
      </c>
      <c r="G63" s="73">
        <v>0</v>
      </c>
      <c r="H63" s="73">
        <f t="shared" si="0"/>
        <v>184</v>
      </c>
      <c r="I63" s="73">
        <v>15</v>
      </c>
      <c r="J63" s="73">
        <v>2</v>
      </c>
      <c r="K63" s="73">
        <v>0</v>
      </c>
      <c r="L63" s="73">
        <v>2766</v>
      </c>
      <c r="M63" s="73">
        <v>4</v>
      </c>
      <c r="N63" s="73">
        <v>14</v>
      </c>
      <c r="O63" s="73">
        <v>7</v>
      </c>
      <c r="P63" s="73">
        <v>4</v>
      </c>
      <c r="Q63" s="73">
        <v>208</v>
      </c>
      <c r="R63" s="73">
        <v>0</v>
      </c>
      <c r="S63" s="73">
        <f t="shared" si="2"/>
        <v>3204</v>
      </c>
      <c r="T63" s="74"/>
      <c r="U63" s="48"/>
      <c r="V63" s="48"/>
      <c r="W63" s="48"/>
    </row>
    <row r="64" spans="1:23" ht="12.75" customHeight="1">
      <c r="A64" s="50"/>
      <c r="B64" s="60"/>
      <c r="C64" s="68" t="s">
        <v>207</v>
      </c>
      <c r="D64" s="73">
        <v>328</v>
      </c>
      <c r="E64" s="73">
        <v>15</v>
      </c>
      <c r="F64" s="73">
        <v>113</v>
      </c>
      <c r="G64" s="73">
        <v>404</v>
      </c>
      <c r="H64" s="73">
        <f t="shared" si="0"/>
        <v>860</v>
      </c>
      <c r="I64" s="73">
        <v>50</v>
      </c>
      <c r="J64" s="73">
        <v>41</v>
      </c>
      <c r="K64" s="73">
        <v>3</v>
      </c>
      <c r="L64" s="73">
        <v>2</v>
      </c>
      <c r="M64" s="73">
        <v>9</v>
      </c>
      <c r="N64" s="73">
        <v>110</v>
      </c>
      <c r="O64" s="73">
        <v>6</v>
      </c>
      <c r="P64" s="73">
        <v>320</v>
      </c>
      <c r="Q64" s="73">
        <v>228</v>
      </c>
      <c r="R64" s="73">
        <v>0</v>
      </c>
      <c r="S64" s="73">
        <f t="shared" si="2"/>
        <v>1629</v>
      </c>
      <c r="T64" s="74"/>
      <c r="U64" s="48"/>
      <c r="V64" s="48"/>
      <c r="W64" s="48"/>
    </row>
    <row r="65" spans="1:23" ht="12.75" customHeight="1">
      <c r="A65" s="50"/>
      <c r="B65" s="60"/>
      <c r="C65" s="68" t="s">
        <v>208</v>
      </c>
      <c r="D65" s="73">
        <v>67</v>
      </c>
      <c r="E65" s="73">
        <v>54</v>
      </c>
      <c r="F65" s="73">
        <v>13</v>
      </c>
      <c r="G65" s="73">
        <v>2</v>
      </c>
      <c r="H65" s="73">
        <f t="shared" si="0"/>
        <v>136</v>
      </c>
      <c r="I65" s="73">
        <v>1267</v>
      </c>
      <c r="J65" s="73">
        <v>0</v>
      </c>
      <c r="K65" s="73">
        <v>2</v>
      </c>
      <c r="L65" s="73">
        <v>1</v>
      </c>
      <c r="M65" s="73">
        <v>7</v>
      </c>
      <c r="N65" s="73">
        <v>18</v>
      </c>
      <c r="O65" s="73">
        <v>5</v>
      </c>
      <c r="P65" s="73">
        <v>1</v>
      </c>
      <c r="Q65" s="73">
        <v>48</v>
      </c>
      <c r="R65" s="73">
        <v>0</v>
      </c>
      <c r="S65" s="73">
        <f t="shared" si="2"/>
        <v>1485</v>
      </c>
      <c r="T65" s="74"/>
      <c r="U65" s="48"/>
      <c r="V65" s="48"/>
      <c r="W65" s="48"/>
    </row>
    <row r="66" spans="1:23" ht="12.75" customHeight="1">
      <c r="A66" s="50"/>
      <c r="B66" s="60"/>
      <c r="C66" s="68" t="s">
        <v>209</v>
      </c>
      <c r="D66" s="73">
        <v>16</v>
      </c>
      <c r="E66" s="73">
        <v>0</v>
      </c>
      <c r="F66" s="73">
        <v>2</v>
      </c>
      <c r="G66" s="73">
        <v>1</v>
      </c>
      <c r="H66" s="73">
        <f t="shared" si="0"/>
        <v>19</v>
      </c>
      <c r="I66" s="73">
        <v>7</v>
      </c>
      <c r="J66" s="73">
        <v>0</v>
      </c>
      <c r="K66" s="73">
        <v>0</v>
      </c>
      <c r="L66" s="73">
        <v>1</v>
      </c>
      <c r="M66" s="73">
        <v>9</v>
      </c>
      <c r="N66" s="73">
        <v>14</v>
      </c>
      <c r="O66" s="73">
        <v>5</v>
      </c>
      <c r="P66" s="73">
        <v>0</v>
      </c>
      <c r="Q66" s="73">
        <v>3</v>
      </c>
      <c r="R66" s="73">
        <v>0</v>
      </c>
      <c r="S66" s="73">
        <f t="shared" si="2"/>
        <v>58</v>
      </c>
      <c r="T66" s="74"/>
      <c r="U66" s="48"/>
      <c r="V66" s="48"/>
      <c r="W66" s="48"/>
    </row>
    <row r="67" spans="1:23" ht="13.5" customHeight="1">
      <c r="A67" s="50"/>
      <c r="B67" s="60"/>
      <c r="C67" s="68" t="s">
        <v>210</v>
      </c>
      <c r="D67" s="73">
        <v>51</v>
      </c>
      <c r="E67" s="73">
        <v>5</v>
      </c>
      <c r="F67" s="73">
        <v>22</v>
      </c>
      <c r="G67" s="73">
        <v>0</v>
      </c>
      <c r="H67" s="73">
        <f t="shared" si="0"/>
        <v>78</v>
      </c>
      <c r="I67" s="73">
        <v>12</v>
      </c>
      <c r="J67" s="73">
        <v>0</v>
      </c>
      <c r="K67" s="73">
        <v>3</v>
      </c>
      <c r="L67" s="73">
        <v>23</v>
      </c>
      <c r="M67" s="73">
        <v>2</v>
      </c>
      <c r="N67" s="73">
        <v>3</v>
      </c>
      <c r="O67" s="73">
        <v>9</v>
      </c>
      <c r="P67" s="73">
        <v>2</v>
      </c>
      <c r="Q67" s="73">
        <v>196</v>
      </c>
      <c r="R67" s="73">
        <v>1</v>
      </c>
      <c r="S67" s="73">
        <f t="shared" si="2"/>
        <v>329</v>
      </c>
      <c r="T67" s="74"/>
      <c r="U67" s="48"/>
      <c r="V67" s="48"/>
      <c r="W67" s="48"/>
    </row>
    <row r="68" spans="1:23" ht="12.75" customHeight="1">
      <c r="A68" s="50"/>
      <c r="B68" s="60"/>
      <c r="C68" s="68" t="s">
        <v>211</v>
      </c>
      <c r="D68" s="73">
        <v>97</v>
      </c>
      <c r="E68" s="73">
        <v>27</v>
      </c>
      <c r="F68" s="73">
        <v>12</v>
      </c>
      <c r="G68" s="73">
        <v>0</v>
      </c>
      <c r="H68" s="73">
        <f t="shared" si="0"/>
        <v>136</v>
      </c>
      <c r="I68" s="73">
        <v>381</v>
      </c>
      <c r="J68" s="73">
        <v>0</v>
      </c>
      <c r="K68" s="73">
        <v>1</v>
      </c>
      <c r="L68" s="73">
        <v>0</v>
      </c>
      <c r="M68" s="73">
        <v>22</v>
      </c>
      <c r="N68" s="73">
        <v>10</v>
      </c>
      <c r="O68" s="73">
        <v>42</v>
      </c>
      <c r="P68" s="73">
        <v>1</v>
      </c>
      <c r="Q68" s="73">
        <v>71</v>
      </c>
      <c r="R68" s="73">
        <v>0</v>
      </c>
      <c r="S68" s="73">
        <f t="shared" si="2"/>
        <v>664</v>
      </c>
      <c r="T68" s="74"/>
      <c r="U68" s="48"/>
      <c r="V68" s="48"/>
      <c r="W68" s="48"/>
    </row>
    <row r="69" spans="1:23" ht="12.75" customHeight="1">
      <c r="A69" s="50"/>
      <c r="B69" s="60"/>
      <c r="C69" s="68" t="s">
        <v>212</v>
      </c>
      <c r="D69" s="73">
        <v>24</v>
      </c>
      <c r="E69" s="73">
        <v>1</v>
      </c>
      <c r="F69" s="73">
        <v>9</v>
      </c>
      <c r="G69" s="73">
        <v>0</v>
      </c>
      <c r="H69" s="73">
        <f t="shared" si="0"/>
        <v>34</v>
      </c>
      <c r="I69" s="73">
        <v>10</v>
      </c>
      <c r="J69" s="73">
        <v>0</v>
      </c>
      <c r="K69" s="73">
        <v>0</v>
      </c>
      <c r="L69" s="73">
        <v>238</v>
      </c>
      <c r="M69" s="73">
        <v>0</v>
      </c>
      <c r="N69" s="73">
        <v>8</v>
      </c>
      <c r="O69" s="73">
        <v>5</v>
      </c>
      <c r="P69" s="73">
        <v>0</v>
      </c>
      <c r="Q69" s="73">
        <v>223</v>
      </c>
      <c r="R69" s="73">
        <v>0</v>
      </c>
      <c r="S69" s="73">
        <f t="shared" si="2"/>
        <v>518</v>
      </c>
      <c r="T69" s="74"/>
      <c r="U69" s="48"/>
      <c r="V69" s="48"/>
      <c r="W69" s="48"/>
    </row>
    <row r="70" spans="1:23" ht="12.75" customHeight="1">
      <c r="A70" s="50"/>
      <c r="B70" s="60"/>
      <c r="C70" s="68" t="s">
        <v>213</v>
      </c>
      <c r="D70" s="73">
        <v>30</v>
      </c>
      <c r="E70" s="73">
        <v>0</v>
      </c>
      <c r="F70" s="73">
        <v>3</v>
      </c>
      <c r="G70" s="73">
        <v>1</v>
      </c>
      <c r="H70" s="73">
        <f t="shared" si="0"/>
        <v>34</v>
      </c>
      <c r="I70" s="73">
        <v>8</v>
      </c>
      <c r="J70" s="73">
        <v>0</v>
      </c>
      <c r="K70" s="73">
        <v>0</v>
      </c>
      <c r="L70" s="73">
        <v>0</v>
      </c>
      <c r="M70" s="73">
        <v>4</v>
      </c>
      <c r="N70" s="73">
        <v>16</v>
      </c>
      <c r="O70" s="73">
        <v>6</v>
      </c>
      <c r="P70" s="73">
        <v>3</v>
      </c>
      <c r="Q70" s="73">
        <v>1</v>
      </c>
      <c r="R70" s="73">
        <v>0</v>
      </c>
      <c r="S70" s="73">
        <f t="shared" si="2"/>
        <v>72</v>
      </c>
      <c r="T70" s="74"/>
      <c r="U70" s="48"/>
      <c r="V70" s="48"/>
      <c r="W70" s="48"/>
    </row>
    <row r="71" spans="1:23" ht="12.75" customHeight="1">
      <c r="A71" s="50"/>
      <c r="B71" s="60"/>
      <c r="C71" s="68" t="s">
        <v>151</v>
      </c>
      <c r="D71" s="73">
        <v>94</v>
      </c>
      <c r="E71" s="73">
        <v>3</v>
      </c>
      <c r="F71" s="73">
        <v>17</v>
      </c>
      <c r="G71" s="73">
        <v>65</v>
      </c>
      <c r="H71" s="73">
        <f t="shared" si="0"/>
        <v>179</v>
      </c>
      <c r="I71" s="73">
        <v>32</v>
      </c>
      <c r="J71" s="73">
        <v>0</v>
      </c>
      <c r="K71" s="73">
        <v>0</v>
      </c>
      <c r="L71" s="73">
        <v>0</v>
      </c>
      <c r="M71" s="73">
        <v>6</v>
      </c>
      <c r="N71" s="73">
        <v>24</v>
      </c>
      <c r="O71" s="73">
        <v>2</v>
      </c>
      <c r="P71" s="73">
        <v>13</v>
      </c>
      <c r="Q71" s="73">
        <v>38</v>
      </c>
      <c r="R71" s="73">
        <v>0</v>
      </c>
      <c r="S71" s="73">
        <f t="shared" si="2"/>
        <v>294</v>
      </c>
      <c r="T71" s="74"/>
      <c r="U71" s="48"/>
      <c r="V71" s="48"/>
      <c r="W71" s="48"/>
    </row>
    <row r="72" spans="1:23" ht="12.75" customHeight="1">
      <c r="A72" s="50"/>
      <c r="B72" s="60"/>
      <c r="C72" s="68" t="s">
        <v>214</v>
      </c>
      <c r="D72" s="73">
        <v>34</v>
      </c>
      <c r="E72" s="73">
        <v>6</v>
      </c>
      <c r="F72" s="73">
        <v>2</v>
      </c>
      <c r="G72" s="73">
        <v>1</v>
      </c>
      <c r="H72" s="73">
        <f t="shared" si="0"/>
        <v>43</v>
      </c>
      <c r="I72" s="73">
        <v>20</v>
      </c>
      <c r="J72" s="73">
        <v>0</v>
      </c>
      <c r="K72" s="73">
        <v>0</v>
      </c>
      <c r="L72" s="73">
        <v>0</v>
      </c>
      <c r="M72" s="73">
        <v>77</v>
      </c>
      <c r="N72" s="73">
        <v>25</v>
      </c>
      <c r="O72" s="73">
        <v>21</v>
      </c>
      <c r="P72" s="73">
        <v>0</v>
      </c>
      <c r="Q72" s="73">
        <v>19</v>
      </c>
      <c r="R72" s="73">
        <v>0</v>
      </c>
      <c r="S72" s="73">
        <f t="shared" si="2"/>
        <v>205</v>
      </c>
      <c r="T72" s="74"/>
      <c r="U72" s="48"/>
      <c r="V72" s="48"/>
      <c r="W72" s="48"/>
    </row>
    <row r="73" spans="1:23" ht="12.75" customHeight="1">
      <c r="A73" s="50"/>
      <c r="B73" s="60"/>
      <c r="C73" s="68" t="s">
        <v>215</v>
      </c>
      <c r="D73" s="73">
        <v>60</v>
      </c>
      <c r="E73" s="73">
        <v>5</v>
      </c>
      <c r="F73" s="73">
        <v>7</v>
      </c>
      <c r="G73" s="73">
        <v>1</v>
      </c>
      <c r="H73" s="73">
        <f t="shared" si="0"/>
        <v>73</v>
      </c>
      <c r="I73" s="73">
        <v>23</v>
      </c>
      <c r="J73" s="73">
        <v>0</v>
      </c>
      <c r="K73" s="73">
        <v>0</v>
      </c>
      <c r="L73" s="73">
        <v>1</v>
      </c>
      <c r="M73" s="73">
        <v>66</v>
      </c>
      <c r="N73" s="73">
        <v>23</v>
      </c>
      <c r="O73" s="73">
        <v>33</v>
      </c>
      <c r="P73" s="73">
        <v>1</v>
      </c>
      <c r="Q73" s="73">
        <v>30</v>
      </c>
      <c r="R73" s="73">
        <v>0</v>
      </c>
      <c r="S73" s="73">
        <f t="shared" si="2"/>
        <v>250</v>
      </c>
      <c r="T73" s="74"/>
      <c r="U73" s="48"/>
      <c r="V73" s="48"/>
      <c r="W73" s="48"/>
    </row>
    <row r="74" spans="1:23" ht="12.75" customHeight="1">
      <c r="A74" s="50"/>
      <c r="B74" s="60"/>
      <c r="C74" s="68" t="s">
        <v>216</v>
      </c>
      <c r="D74" s="73">
        <v>2</v>
      </c>
      <c r="E74" s="73">
        <v>2</v>
      </c>
      <c r="F74" s="73">
        <v>5</v>
      </c>
      <c r="G74" s="73">
        <v>1</v>
      </c>
      <c r="H74" s="73">
        <f t="shared" si="0"/>
        <v>10</v>
      </c>
      <c r="I74" s="73">
        <v>3</v>
      </c>
      <c r="J74" s="73">
        <v>0</v>
      </c>
      <c r="K74" s="73">
        <v>0</v>
      </c>
      <c r="L74" s="73">
        <v>84</v>
      </c>
      <c r="M74" s="73">
        <v>0</v>
      </c>
      <c r="N74" s="73">
        <v>1</v>
      </c>
      <c r="O74" s="73">
        <v>4</v>
      </c>
      <c r="P74" s="73">
        <v>0</v>
      </c>
      <c r="Q74" s="73">
        <v>14</v>
      </c>
      <c r="R74" s="73">
        <v>0</v>
      </c>
      <c r="S74" s="73">
        <f t="shared" si="2"/>
        <v>116</v>
      </c>
      <c r="T74" s="74"/>
      <c r="U74" s="48"/>
      <c r="V74" s="48"/>
      <c r="W74" s="48"/>
    </row>
    <row r="75" spans="1:23" ht="12.75" customHeight="1">
      <c r="A75" s="50"/>
      <c r="B75" s="60"/>
      <c r="C75" s="68" t="s">
        <v>217</v>
      </c>
      <c r="D75" s="73">
        <v>45</v>
      </c>
      <c r="E75" s="73">
        <v>8</v>
      </c>
      <c r="F75" s="73">
        <v>9</v>
      </c>
      <c r="G75" s="73">
        <v>0</v>
      </c>
      <c r="H75" s="73">
        <f t="shared" si="0"/>
        <v>62</v>
      </c>
      <c r="I75" s="73">
        <v>20</v>
      </c>
      <c r="J75" s="73">
        <v>0</v>
      </c>
      <c r="K75" s="73">
        <v>1</v>
      </c>
      <c r="L75" s="73">
        <v>1</v>
      </c>
      <c r="M75" s="73">
        <v>27</v>
      </c>
      <c r="N75" s="73">
        <v>44</v>
      </c>
      <c r="O75" s="73">
        <v>26</v>
      </c>
      <c r="P75" s="73">
        <v>0</v>
      </c>
      <c r="Q75" s="73">
        <v>19</v>
      </c>
      <c r="R75" s="73">
        <v>0</v>
      </c>
      <c r="S75" s="73">
        <f t="shared" si="2"/>
        <v>200</v>
      </c>
      <c r="T75" s="74"/>
      <c r="U75" s="48"/>
      <c r="V75" s="48"/>
      <c r="W75" s="48"/>
    </row>
    <row r="76" spans="1:23" ht="12.75" customHeight="1">
      <c r="A76" s="50"/>
      <c r="B76" s="60"/>
      <c r="C76" s="68" t="s">
        <v>218</v>
      </c>
      <c r="D76" s="73">
        <v>6</v>
      </c>
      <c r="E76" s="73">
        <v>1</v>
      </c>
      <c r="F76" s="73">
        <v>3</v>
      </c>
      <c r="G76" s="73">
        <v>1</v>
      </c>
      <c r="H76" s="73">
        <f t="shared" si="0"/>
        <v>11</v>
      </c>
      <c r="I76" s="73">
        <v>1</v>
      </c>
      <c r="J76" s="73">
        <v>0</v>
      </c>
      <c r="K76" s="73">
        <v>1</v>
      </c>
      <c r="L76" s="73">
        <v>0</v>
      </c>
      <c r="M76" s="73">
        <v>0</v>
      </c>
      <c r="N76" s="73">
        <v>0</v>
      </c>
      <c r="O76" s="73">
        <v>0</v>
      </c>
      <c r="P76" s="73">
        <v>41</v>
      </c>
      <c r="Q76" s="73">
        <v>4</v>
      </c>
      <c r="R76" s="73">
        <v>0</v>
      </c>
      <c r="S76" s="73">
        <f t="shared" si="2"/>
        <v>58</v>
      </c>
      <c r="T76" s="74"/>
      <c r="U76" s="48"/>
      <c r="V76" s="48"/>
      <c r="W76" s="48"/>
    </row>
    <row r="77" spans="1:23" ht="12.75" customHeight="1">
      <c r="A77" s="50"/>
      <c r="B77" s="60"/>
      <c r="C77" s="68" t="s">
        <v>219</v>
      </c>
      <c r="D77" s="73">
        <v>23</v>
      </c>
      <c r="E77" s="73">
        <v>2</v>
      </c>
      <c r="F77" s="73">
        <v>20</v>
      </c>
      <c r="G77" s="73">
        <v>0</v>
      </c>
      <c r="H77" s="73">
        <f t="shared" si="0"/>
        <v>45</v>
      </c>
      <c r="I77" s="73">
        <v>14</v>
      </c>
      <c r="J77" s="73">
        <v>0</v>
      </c>
      <c r="K77" s="73">
        <v>47</v>
      </c>
      <c r="L77" s="73">
        <v>1</v>
      </c>
      <c r="M77" s="73">
        <v>1</v>
      </c>
      <c r="N77" s="73">
        <v>2</v>
      </c>
      <c r="O77" s="73">
        <v>0</v>
      </c>
      <c r="P77" s="73">
        <v>1</v>
      </c>
      <c r="Q77" s="73">
        <v>14</v>
      </c>
      <c r="R77" s="73">
        <v>0</v>
      </c>
      <c r="S77" s="73">
        <f t="shared" si="2"/>
        <v>125</v>
      </c>
      <c r="T77" s="74"/>
      <c r="U77" s="48"/>
      <c r="V77" s="48"/>
      <c r="W77" s="48"/>
    </row>
    <row r="78" spans="1:23" ht="12.75" customHeight="1">
      <c r="A78" s="50"/>
      <c r="B78" s="60"/>
      <c r="C78" s="68" t="s">
        <v>220</v>
      </c>
      <c r="D78" s="73">
        <v>111</v>
      </c>
      <c r="E78" s="73">
        <v>2</v>
      </c>
      <c r="F78" s="73">
        <v>26</v>
      </c>
      <c r="G78" s="73">
        <v>2</v>
      </c>
      <c r="H78" s="73">
        <f t="shared" si="0"/>
        <v>141</v>
      </c>
      <c r="I78" s="73">
        <v>16</v>
      </c>
      <c r="J78" s="73">
        <v>0</v>
      </c>
      <c r="K78" s="73">
        <v>7</v>
      </c>
      <c r="L78" s="73">
        <v>1</v>
      </c>
      <c r="M78" s="73">
        <v>8</v>
      </c>
      <c r="N78" s="73">
        <v>53</v>
      </c>
      <c r="O78" s="73">
        <v>19</v>
      </c>
      <c r="P78" s="73">
        <v>15</v>
      </c>
      <c r="Q78" s="73">
        <v>35</v>
      </c>
      <c r="R78" s="73">
        <v>0</v>
      </c>
      <c r="S78" s="73">
        <f t="shared" si="2"/>
        <v>295</v>
      </c>
      <c r="T78" s="74"/>
      <c r="U78" s="48"/>
      <c r="V78" s="48"/>
      <c r="W78" s="48"/>
    </row>
    <row r="79" spans="1:23" ht="12.75" customHeight="1">
      <c r="A79" s="50"/>
      <c r="B79" s="60"/>
      <c r="C79" s="68" t="s">
        <v>221</v>
      </c>
      <c r="D79" s="73">
        <v>12</v>
      </c>
      <c r="E79" s="73">
        <v>0</v>
      </c>
      <c r="F79" s="73">
        <v>2</v>
      </c>
      <c r="G79" s="73">
        <v>0</v>
      </c>
      <c r="H79" s="73">
        <f t="shared" si="0"/>
        <v>14</v>
      </c>
      <c r="I79" s="73">
        <v>2</v>
      </c>
      <c r="J79" s="73">
        <v>0</v>
      </c>
      <c r="K79" s="73">
        <v>0</v>
      </c>
      <c r="L79" s="73">
        <v>0</v>
      </c>
      <c r="M79" s="73">
        <v>12</v>
      </c>
      <c r="N79" s="73">
        <v>2</v>
      </c>
      <c r="O79" s="73">
        <v>29</v>
      </c>
      <c r="P79" s="73">
        <v>0</v>
      </c>
      <c r="Q79" s="73">
        <v>10</v>
      </c>
      <c r="R79" s="73">
        <v>0</v>
      </c>
      <c r="S79" s="73">
        <f t="shared" si="2"/>
        <v>69</v>
      </c>
      <c r="T79" s="74"/>
      <c r="U79" s="48"/>
      <c r="V79" s="48"/>
      <c r="W79" s="48"/>
    </row>
    <row r="80" spans="1:23" ht="12.75" customHeight="1">
      <c r="A80" s="50"/>
      <c r="B80" s="60"/>
      <c r="C80" s="68" t="s">
        <v>222</v>
      </c>
      <c r="D80" s="73">
        <v>64</v>
      </c>
      <c r="E80" s="73">
        <v>2</v>
      </c>
      <c r="F80" s="73">
        <v>12</v>
      </c>
      <c r="G80" s="73">
        <v>1</v>
      </c>
      <c r="H80" s="73">
        <f aca="true" t="shared" si="3" ref="H80:H143">SUM(D80:G80)</f>
        <v>79</v>
      </c>
      <c r="I80" s="73">
        <v>47</v>
      </c>
      <c r="J80" s="73">
        <v>0</v>
      </c>
      <c r="K80" s="73">
        <v>142</v>
      </c>
      <c r="L80" s="73">
        <v>5</v>
      </c>
      <c r="M80" s="73">
        <v>3</v>
      </c>
      <c r="N80" s="73">
        <v>14</v>
      </c>
      <c r="O80" s="73">
        <v>2</v>
      </c>
      <c r="P80" s="73">
        <v>1</v>
      </c>
      <c r="Q80" s="73">
        <v>70</v>
      </c>
      <c r="R80" s="73">
        <v>0</v>
      </c>
      <c r="S80" s="73">
        <f t="shared" si="2"/>
        <v>363</v>
      </c>
      <c r="T80" s="74"/>
      <c r="U80" s="48"/>
      <c r="V80" s="48"/>
      <c r="W80" s="48"/>
    </row>
    <row r="81" spans="1:23" ht="14.25" customHeight="1">
      <c r="A81" s="50"/>
      <c r="B81" s="60"/>
      <c r="C81" s="68" t="s">
        <v>223</v>
      </c>
      <c r="D81" s="73">
        <v>14</v>
      </c>
      <c r="E81" s="73">
        <v>2</v>
      </c>
      <c r="F81" s="73">
        <v>3</v>
      </c>
      <c r="G81" s="73">
        <v>1</v>
      </c>
      <c r="H81" s="73">
        <f t="shared" si="3"/>
        <v>20</v>
      </c>
      <c r="I81" s="73">
        <v>0</v>
      </c>
      <c r="J81" s="73">
        <v>0</v>
      </c>
      <c r="K81" s="73">
        <v>2</v>
      </c>
      <c r="L81" s="73">
        <v>0</v>
      </c>
      <c r="M81" s="73">
        <v>0</v>
      </c>
      <c r="N81" s="73">
        <v>0</v>
      </c>
      <c r="O81" s="73">
        <v>0</v>
      </c>
      <c r="P81" s="73">
        <v>155</v>
      </c>
      <c r="Q81" s="73">
        <v>12</v>
      </c>
      <c r="R81" s="73">
        <v>0</v>
      </c>
      <c r="S81" s="73">
        <f t="shared" si="2"/>
        <v>189</v>
      </c>
      <c r="T81" s="74"/>
      <c r="U81" s="48"/>
      <c r="V81" s="48"/>
      <c r="W81" s="48"/>
    </row>
    <row r="82" spans="1:23" ht="12.75" customHeight="1">
      <c r="A82" s="50"/>
      <c r="B82" s="60"/>
      <c r="C82" s="68" t="s">
        <v>224</v>
      </c>
      <c r="D82" s="73">
        <v>56</v>
      </c>
      <c r="E82" s="73">
        <v>0</v>
      </c>
      <c r="F82" s="73">
        <v>5</v>
      </c>
      <c r="G82" s="73">
        <v>0</v>
      </c>
      <c r="H82" s="73">
        <f>SUM(D82:G82)</f>
        <v>61</v>
      </c>
      <c r="I82" s="73">
        <v>123</v>
      </c>
      <c r="J82" s="73">
        <v>0</v>
      </c>
      <c r="K82" s="73">
        <v>83</v>
      </c>
      <c r="L82" s="73">
        <v>2</v>
      </c>
      <c r="M82" s="73">
        <v>4</v>
      </c>
      <c r="N82" s="73">
        <v>12</v>
      </c>
      <c r="O82" s="73">
        <v>11</v>
      </c>
      <c r="P82" s="73">
        <v>1</v>
      </c>
      <c r="Q82" s="73">
        <v>43</v>
      </c>
      <c r="R82" s="73">
        <v>0</v>
      </c>
      <c r="S82" s="73">
        <f>SUM(H82:R82)</f>
        <v>340</v>
      </c>
      <c r="T82" s="74"/>
      <c r="U82" s="48"/>
      <c r="V82" s="48"/>
      <c r="W82" s="48"/>
    </row>
    <row r="83" spans="1:23" ht="12.75" customHeight="1">
      <c r="A83" s="50"/>
      <c r="B83" s="60"/>
      <c r="C83" s="68" t="s">
        <v>225</v>
      </c>
      <c r="D83" s="73">
        <v>41</v>
      </c>
      <c r="E83" s="73">
        <v>0</v>
      </c>
      <c r="F83" s="73">
        <v>8</v>
      </c>
      <c r="G83" s="73">
        <v>0</v>
      </c>
      <c r="H83" s="73">
        <f>SUM(D83:G83)</f>
        <v>49</v>
      </c>
      <c r="I83" s="73">
        <v>11</v>
      </c>
      <c r="J83" s="73">
        <v>0</v>
      </c>
      <c r="K83" s="73">
        <v>1</v>
      </c>
      <c r="L83" s="73">
        <v>1</v>
      </c>
      <c r="M83" s="73">
        <v>13</v>
      </c>
      <c r="N83" s="73">
        <v>8</v>
      </c>
      <c r="O83" s="73">
        <v>20</v>
      </c>
      <c r="P83" s="73">
        <v>0</v>
      </c>
      <c r="Q83" s="73">
        <v>29</v>
      </c>
      <c r="R83" s="73">
        <v>0</v>
      </c>
      <c r="S83" s="73">
        <f>SUM(H83:R83)</f>
        <v>132</v>
      </c>
      <c r="T83" s="74"/>
      <c r="U83" s="48"/>
      <c r="V83" s="48"/>
      <c r="W83" s="48"/>
    </row>
    <row r="84" spans="1:23" ht="12.75" customHeight="1">
      <c r="A84" s="50"/>
      <c r="B84" s="60"/>
      <c r="C84" s="68" t="s">
        <v>226</v>
      </c>
      <c r="D84" s="73">
        <v>61</v>
      </c>
      <c r="E84" s="73">
        <v>1</v>
      </c>
      <c r="F84" s="73">
        <v>10</v>
      </c>
      <c r="G84" s="73">
        <v>6</v>
      </c>
      <c r="H84" s="73">
        <f>SUM(D84:G84)</f>
        <v>78</v>
      </c>
      <c r="I84" s="73">
        <v>18</v>
      </c>
      <c r="J84" s="73">
        <v>0</v>
      </c>
      <c r="K84" s="73">
        <v>6</v>
      </c>
      <c r="L84" s="73">
        <v>1</v>
      </c>
      <c r="M84" s="73">
        <v>3</v>
      </c>
      <c r="N84" s="73">
        <v>9</v>
      </c>
      <c r="O84" s="73">
        <v>3</v>
      </c>
      <c r="P84" s="73">
        <v>5</v>
      </c>
      <c r="Q84" s="73">
        <v>13</v>
      </c>
      <c r="R84" s="73">
        <v>0</v>
      </c>
      <c r="S84" s="73">
        <f>SUM(H84:R84)</f>
        <v>136</v>
      </c>
      <c r="T84" s="74"/>
      <c r="U84" s="48"/>
      <c r="V84" s="48"/>
      <c r="W84" s="48"/>
    </row>
    <row r="85" spans="1:23" ht="12.75" customHeight="1">
      <c r="A85" s="50"/>
      <c r="B85" s="60"/>
      <c r="C85" s="68" t="s">
        <v>227</v>
      </c>
      <c r="D85" s="73">
        <v>31</v>
      </c>
      <c r="E85" s="73">
        <v>2</v>
      </c>
      <c r="F85" s="73">
        <v>5</v>
      </c>
      <c r="G85" s="73">
        <v>0</v>
      </c>
      <c r="H85" s="73">
        <f>SUM(D85:G85)</f>
        <v>38</v>
      </c>
      <c r="I85" s="73">
        <v>52</v>
      </c>
      <c r="J85" s="73">
        <v>0</v>
      </c>
      <c r="K85" s="73">
        <v>20</v>
      </c>
      <c r="L85" s="73">
        <v>5</v>
      </c>
      <c r="M85" s="73">
        <v>2</v>
      </c>
      <c r="N85" s="73">
        <v>6</v>
      </c>
      <c r="O85" s="73">
        <v>5</v>
      </c>
      <c r="P85" s="73">
        <v>0</v>
      </c>
      <c r="Q85" s="73">
        <v>33</v>
      </c>
      <c r="R85" s="73">
        <v>0</v>
      </c>
      <c r="S85" s="73">
        <f>SUM(H85:R85)</f>
        <v>161</v>
      </c>
      <c r="T85" s="74"/>
      <c r="U85" s="48"/>
      <c r="V85" s="48"/>
      <c r="W85" s="48"/>
    </row>
    <row r="86" spans="1:23" s="61" customFormat="1" ht="14.25" customHeight="1">
      <c r="A86" s="62"/>
      <c r="B86" s="60"/>
      <c r="C86" s="68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4"/>
      <c r="U86" s="82"/>
      <c r="V86" s="82"/>
      <c r="W86" s="82"/>
    </row>
    <row r="87" spans="1:23" ht="13.5" customHeight="1">
      <c r="A87" s="50"/>
      <c r="B87" s="60"/>
      <c r="C87" s="93" t="s">
        <v>2</v>
      </c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4"/>
      <c r="U87" s="48"/>
      <c r="V87" s="48"/>
      <c r="W87" s="48"/>
    </row>
    <row r="88" spans="1:20" ht="12.75" customHeight="1">
      <c r="A88" s="50"/>
      <c r="B88" s="60"/>
      <c r="C88" s="68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4"/>
    </row>
    <row r="89" spans="1:20" ht="12.75" customHeight="1">
      <c r="A89" s="50"/>
      <c r="B89" s="60"/>
      <c r="C89" s="52"/>
      <c r="D89" s="51" t="s">
        <v>275</v>
      </c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9"/>
      <c r="P89" s="59"/>
      <c r="Q89" s="59"/>
      <c r="R89" s="59"/>
      <c r="S89" s="58"/>
      <c r="T89" s="54"/>
    </row>
    <row r="90" spans="1:23" ht="12.75" customHeight="1">
      <c r="A90" s="50"/>
      <c r="B90" s="60"/>
      <c r="C90" s="52"/>
      <c r="D90" s="49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7"/>
      <c r="P90" s="57"/>
      <c r="Q90" s="57"/>
      <c r="R90" s="57"/>
      <c r="S90" s="52"/>
      <c r="T90" s="54"/>
      <c r="U90" s="48"/>
      <c r="V90" s="48"/>
      <c r="W90" s="48"/>
    </row>
    <row r="91" spans="1:23" ht="12.75" customHeight="1">
      <c r="A91" s="50"/>
      <c r="B91" s="60"/>
      <c r="C91" s="68"/>
      <c r="D91" s="68"/>
      <c r="E91" s="68"/>
      <c r="F91" s="68"/>
      <c r="G91" s="68"/>
      <c r="H91" s="68"/>
      <c r="I91" s="68"/>
      <c r="J91" s="76" t="s">
        <v>145</v>
      </c>
      <c r="K91" s="68"/>
      <c r="L91" s="68"/>
      <c r="M91" s="68"/>
      <c r="N91" s="62"/>
      <c r="O91" s="77" t="s">
        <v>146</v>
      </c>
      <c r="P91" s="77" t="s">
        <v>147</v>
      </c>
      <c r="Q91" s="77" t="s">
        <v>147</v>
      </c>
      <c r="R91" s="77" t="s">
        <v>148</v>
      </c>
      <c r="S91" s="62"/>
      <c r="T91" s="67"/>
      <c r="U91" s="48"/>
      <c r="V91" s="48"/>
      <c r="W91" s="48"/>
    </row>
    <row r="92" spans="1:23" ht="12.75" customHeight="1">
      <c r="A92" s="50"/>
      <c r="B92" s="60"/>
      <c r="C92" s="68"/>
      <c r="D92" s="70" t="s">
        <v>13</v>
      </c>
      <c r="E92" s="70" t="s">
        <v>14</v>
      </c>
      <c r="F92" s="70" t="s">
        <v>15</v>
      </c>
      <c r="G92" s="70" t="s">
        <v>16</v>
      </c>
      <c r="H92" s="70" t="s">
        <v>17</v>
      </c>
      <c r="I92" s="70" t="s">
        <v>149</v>
      </c>
      <c r="J92" s="70" t="s">
        <v>150</v>
      </c>
      <c r="K92" s="70" t="s">
        <v>151</v>
      </c>
      <c r="L92" s="70" t="s">
        <v>152</v>
      </c>
      <c r="M92" s="70" t="s">
        <v>153</v>
      </c>
      <c r="N92" s="70" t="s">
        <v>154</v>
      </c>
      <c r="O92" s="70" t="s">
        <v>148</v>
      </c>
      <c r="P92" s="70" t="s">
        <v>155</v>
      </c>
      <c r="Q92" s="70" t="s">
        <v>148</v>
      </c>
      <c r="R92" s="70" t="s">
        <v>156</v>
      </c>
      <c r="S92" s="70" t="s">
        <v>157</v>
      </c>
      <c r="T92" s="67"/>
      <c r="U92" s="48"/>
      <c r="V92" s="48"/>
      <c r="W92" s="48"/>
    </row>
    <row r="93" spans="1:23" ht="12.75" customHeight="1">
      <c r="A93" s="50"/>
      <c r="B93" s="60"/>
      <c r="C93" s="68" t="s">
        <v>228</v>
      </c>
      <c r="D93" s="73">
        <v>30</v>
      </c>
      <c r="E93" s="73">
        <v>1</v>
      </c>
      <c r="F93" s="73">
        <v>8</v>
      </c>
      <c r="G93" s="73">
        <v>3</v>
      </c>
      <c r="H93" s="73">
        <f t="shared" si="3"/>
        <v>42</v>
      </c>
      <c r="I93" s="73">
        <v>3</v>
      </c>
      <c r="J93" s="73">
        <v>2</v>
      </c>
      <c r="K93" s="73">
        <v>4</v>
      </c>
      <c r="L93" s="73">
        <v>2</v>
      </c>
      <c r="M93" s="73">
        <v>0</v>
      </c>
      <c r="N93" s="73">
        <v>2</v>
      </c>
      <c r="O93" s="73">
        <v>0</v>
      </c>
      <c r="P93" s="73">
        <v>176</v>
      </c>
      <c r="Q93" s="73">
        <v>19</v>
      </c>
      <c r="R93" s="73">
        <v>0</v>
      </c>
      <c r="S93" s="73">
        <f aca="true" t="shared" si="4" ref="S93:S144">SUM(H93:R93)</f>
        <v>250</v>
      </c>
      <c r="T93" s="74"/>
      <c r="U93" s="48"/>
      <c r="V93" s="48"/>
      <c r="W93" s="48"/>
    </row>
    <row r="94" spans="1:23" ht="12.75" customHeight="1">
      <c r="A94" s="50"/>
      <c r="B94" s="60"/>
      <c r="C94" s="68" t="s">
        <v>229</v>
      </c>
      <c r="D94" s="73">
        <v>50</v>
      </c>
      <c r="E94" s="73">
        <v>10</v>
      </c>
      <c r="F94" s="73">
        <v>19</v>
      </c>
      <c r="G94" s="73">
        <v>0</v>
      </c>
      <c r="H94" s="73">
        <f t="shared" si="3"/>
        <v>79</v>
      </c>
      <c r="I94" s="73">
        <v>5</v>
      </c>
      <c r="J94" s="73">
        <v>0</v>
      </c>
      <c r="K94" s="73">
        <v>0</v>
      </c>
      <c r="L94" s="73">
        <v>703</v>
      </c>
      <c r="M94" s="73">
        <v>0</v>
      </c>
      <c r="N94" s="73">
        <v>6</v>
      </c>
      <c r="O94" s="73">
        <v>1</v>
      </c>
      <c r="P94" s="73">
        <v>0</v>
      </c>
      <c r="Q94" s="73">
        <v>100</v>
      </c>
      <c r="R94" s="73">
        <v>0</v>
      </c>
      <c r="S94" s="73">
        <f t="shared" si="4"/>
        <v>894</v>
      </c>
      <c r="T94" s="74"/>
      <c r="U94" s="48"/>
      <c r="V94" s="48"/>
      <c r="W94" s="48"/>
    </row>
    <row r="95" spans="1:23" ht="12.75" customHeight="1">
      <c r="A95" s="50"/>
      <c r="B95" s="60"/>
      <c r="C95" s="68" t="s">
        <v>230</v>
      </c>
      <c r="D95" s="73">
        <v>49</v>
      </c>
      <c r="E95" s="73">
        <v>5</v>
      </c>
      <c r="F95" s="73">
        <v>4</v>
      </c>
      <c r="G95" s="73">
        <v>1</v>
      </c>
      <c r="H95" s="73">
        <f t="shared" si="3"/>
        <v>59</v>
      </c>
      <c r="I95" s="73">
        <v>23</v>
      </c>
      <c r="J95" s="73">
        <v>0</v>
      </c>
      <c r="K95" s="73">
        <v>1</v>
      </c>
      <c r="L95" s="73">
        <v>1</v>
      </c>
      <c r="M95" s="73">
        <v>45</v>
      </c>
      <c r="N95" s="73">
        <v>11</v>
      </c>
      <c r="O95" s="73">
        <v>707</v>
      </c>
      <c r="P95" s="73">
        <v>2</v>
      </c>
      <c r="Q95" s="73">
        <v>13</v>
      </c>
      <c r="R95" s="73">
        <v>0</v>
      </c>
      <c r="S95" s="73">
        <f t="shared" si="4"/>
        <v>862</v>
      </c>
      <c r="T95" s="74"/>
      <c r="U95" s="48"/>
      <c r="V95" s="48"/>
      <c r="W95" s="48"/>
    </row>
    <row r="96" spans="1:23" ht="12.75" customHeight="1">
      <c r="A96" s="50"/>
      <c r="B96" s="60"/>
      <c r="C96" s="68" t="s">
        <v>231</v>
      </c>
      <c r="D96" s="73">
        <v>7</v>
      </c>
      <c r="E96" s="73">
        <v>1</v>
      </c>
      <c r="F96" s="73">
        <v>3</v>
      </c>
      <c r="G96" s="73">
        <v>0</v>
      </c>
      <c r="H96" s="73">
        <f t="shared" si="3"/>
        <v>11</v>
      </c>
      <c r="I96" s="73">
        <v>4</v>
      </c>
      <c r="J96" s="73">
        <v>0</v>
      </c>
      <c r="K96" s="73">
        <v>0</v>
      </c>
      <c r="L96" s="73">
        <v>2</v>
      </c>
      <c r="M96" s="73">
        <v>0</v>
      </c>
      <c r="N96" s="73">
        <v>1</v>
      </c>
      <c r="O96" s="73">
        <v>0</v>
      </c>
      <c r="P96" s="73">
        <v>2</v>
      </c>
      <c r="Q96" s="73">
        <v>42</v>
      </c>
      <c r="R96" s="73">
        <v>153</v>
      </c>
      <c r="S96" s="73">
        <f t="shared" si="4"/>
        <v>215</v>
      </c>
      <c r="T96" s="74"/>
      <c r="U96" s="48"/>
      <c r="V96" s="48"/>
      <c r="W96" s="48"/>
    </row>
    <row r="97" spans="1:23" ht="12.75" customHeight="1">
      <c r="A97" s="50"/>
      <c r="B97" s="60"/>
      <c r="C97" s="68" t="s">
        <v>232</v>
      </c>
      <c r="D97" s="73">
        <v>39</v>
      </c>
      <c r="E97" s="73">
        <v>1</v>
      </c>
      <c r="F97" s="73">
        <v>13</v>
      </c>
      <c r="G97" s="73">
        <v>1</v>
      </c>
      <c r="H97" s="73">
        <f t="shared" si="3"/>
        <v>54</v>
      </c>
      <c r="I97" s="73">
        <v>20</v>
      </c>
      <c r="J97" s="73">
        <v>0</v>
      </c>
      <c r="K97" s="73">
        <v>211</v>
      </c>
      <c r="L97" s="73">
        <v>3</v>
      </c>
      <c r="M97" s="73">
        <v>2</v>
      </c>
      <c r="N97" s="73">
        <v>16</v>
      </c>
      <c r="O97" s="73">
        <v>1</v>
      </c>
      <c r="P97" s="73">
        <v>4</v>
      </c>
      <c r="Q97" s="73">
        <v>37</v>
      </c>
      <c r="R97" s="73">
        <v>0</v>
      </c>
      <c r="S97" s="73">
        <f t="shared" si="4"/>
        <v>348</v>
      </c>
      <c r="T97" s="74"/>
      <c r="U97" s="48"/>
      <c r="V97" s="48"/>
      <c r="W97" s="48"/>
    </row>
    <row r="98" spans="1:23" ht="12.75" customHeight="1">
      <c r="A98" s="50"/>
      <c r="B98" s="60"/>
      <c r="C98" s="68" t="s">
        <v>233</v>
      </c>
      <c r="D98" s="73">
        <v>9</v>
      </c>
      <c r="E98" s="73">
        <v>0</v>
      </c>
      <c r="F98" s="73">
        <v>5</v>
      </c>
      <c r="G98" s="73">
        <v>0</v>
      </c>
      <c r="H98" s="73">
        <f t="shared" si="3"/>
        <v>14</v>
      </c>
      <c r="I98" s="73">
        <v>2</v>
      </c>
      <c r="J98" s="73">
        <v>0</v>
      </c>
      <c r="K98" s="73">
        <v>0</v>
      </c>
      <c r="L98" s="73">
        <v>5</v>
      </c>
      <c r="M98" s="73">
        <v>0</v>
      </c>
      <c r="N98" s="73">
        <v>0</v>
      </c>
      <c r="O98" s="73">
        <v>2</v>
      </c>
      <c r="P98" s="73">
        <v>2</v>
      </c>
      <c r="Q98" s="73">
        <v>53</v>
      </c>
      <c r="R98" s="73">
        <v>75</v>
      </c>
      <c r="S98" s="73">
        <f t="shared" si="4"/>
        <v>153</v>
      </c>
      <c r="T98" s="74"/>
      <c r="U98" s="48"/>
      <c r="V98" s="48"/>
      <c r="W98" s="48"/>
    </row>
    <row r="99" spans="1:23" ht="12.75" customHeight="1">
      <c r="A99" s="50"/>
      <c r="B99" s="60"/>
      <c r="C99" s="68" t="s">
        <v>234</v>
      </c>
      <c r="D99" s="73">
        <v>18</v>
      </c>
      <c r="E99" s="73">
        <v>2</v>
      </c>
      <c r="F99" s="73">
        <v>3</v>
      </c>
      <c r="G99" s="73">
        <v>5</v>
      </c>
      <c r="H99" s="73">
        <f t="shared" si="3"/>
        <v>28</v>
      </c>
      <c r="I99" s="73">
        <v>2</v>
      </c>
      <c r="J99" s="73">
        <v>0</v>
      </c>
      <c r="K99" s="73">
        <v>27</v>
      </c>
      <c r="L99" s="73">
        <v>0</v>
      </c>
      <c r="M99" s="73">
        <v>0</v>
      </c>
      <c r="N99" s="73">
        <v>1</v>
      </c>
      <c r="O99" s="73">
        <v>0</v>
      </c>
      <c r="P99" s="73">
        <v>37</v>
      </c>
      <c r="Q99" s="73">
        <v>15</v>
      </c>
      <c r="R99" s="73">
        <v>1</v>
      </c>
      <c r="S99" s="73">
        <f t="shared" si="4"/>
        <v>111</v>
      </c>
      <c r="T99" s="74"/>
      <c r="U99" s="48"/>
      <c r="V99" s="48"/>
      <c r="W99" s="48"/>
    </row>
    <row r="100" spans="1:23" ht="12.75" customHeight="1">
      <c r="A100" s="50"/>
      <c r="B100" s="60"/>
      <c r="C100" s="68" t="s">
        <v>235</v>
      </c>
      <c r="D100" s="73">
        <v>40</v>
      </c>
      <c r="E100" s="73">
        <v>2</v>
      </c>
      <c r="F100" s="73">
        <v>10</v>
      </c>
      <c r="G100" s="73">
        <v>10</v>
      </c>
      <c r="H100" s="73">
        <f t="shared" si="3"/>
        <v>62</v>
      </c>
      <c r="I100" s="73">
        <v>9</v>
      </c>
      <c r="J100" s="73">
        <v>0</v>
      </c>
      <c r="K100" s="73">
        <v>1</v>
      </c>
      <c r="L100" s="73">
        <v>1</v>
      </c>
      <c r="M100" s="73">
        <v>0</v>
      </c>
      <c r="N100" s="73">
        <v>13</v>
      </c>
      <c r="O100" s="73">
        <v>0</v>
      </c>
      <c r="P100" s="73">
        <v>270</v>
      </c>
      <c r="Q100" s="73">
        <v>17</v>
      </c>
      <c r="R100" s="73">
        <v>0</v>
      </c>
      <c r="S100" s="73">
        <f t="shared" si="4"/>
        <v>373</v>
      </c>
      <c r="T100" s="74"/>
      <c r="U100" s="48"/>
      <c r="V100" s="48"/>
      <c r="W100" s="48"/>
    </row>
    <row r="101" spans="1:23" ht="12.75" customHeight="1">
      <c r="A101" s="50"/>
      <c r="B101" s="60"/>
      <c r="C101" s="68" t="s">
        <v>236</v>
      </c>
      <c r="D101" s="73">
        <v>100</v>
      </c>
      <c r="E101" s="73">
        <v>6</v>
      </c>
      <c r="F101" s="73">
        <v>11</v>
      </c>
      <c r="G101" s="73">
        <v>0</v>
      </c>
      <c r="H101" s="73">
        <f t="shared" si="3"/>
        <v>117</v>
      </c>
      <c r="I101" s="73">
        <v>294</v>
      </c>
      <c r="J101" s="73">
        <v>0</v>
      </c>
      <c r="K101" s="73">
        <v>10</v>
      </c>
      <c r="L101" s="73">
        <v>1</v>
      </c>
      <c r="M101" s="73">
        <v>1</v>
      </c>
      <c r="N101" s="73">
        <v>9</v>
      </c>
      <c r="O101" s="73">
        <v>9</v>
      </c>
      <c r="P101" s="73">
        <v>1</v>
      </c>
      <c r="Q101" s="73">
        <v>70</v>
      </c>
      <c r="R101" s="73">
        <v>0</v>
      </c>
      <c r="S101" s="73">
        <f t="shared" si="4"/>
        <v>512</v>
      </c>
      <c r="T101" s="74"/>
      <c r="U101" s="48"/>
      <c r="V101" s="48"/>
      <c r="W101" s="48"/>
    </row>
    <row r="102" spans="1:23" ht="12.75" customHeight="1">
      <c r="A102" s="50"/>
      <c r="B102" s="60"/>
      <c r="C102" s="68" t="s">
        <v>237</v>
      </c>
      <c r="D102" s="73">
        <v>114</v>
      </c>
      <c r="E102" s="73">
        <v>9</v>
      </c>
      <c r="F102" s="73">
        <v>233</v>
      </c>
      <c r="G102" s="73">
        <v>10</v>
      </c>
      <c r="H102" s="73">
        <f t="shared" si="3"/>
        <v>366</v>
      </c>
      <c r="I102" s="73">
        <v>31</v>
      </c>
      <c r="J102" s="73">
        <v>0</v>
      </c>
      <c r="K102" s="73">
        <v>42</v>
      </c>
      <c r="L102" s="73">
        <v>15</v>
      </c>
      <c r="M102" s="73">
        <v>1</v>
      </c>
      <c r="N102" s="73">
        <v>30</v>
      </c>
      <c r="O102" s="73">
        <v>5</v>
      </c>
      <c r="P102" s="73">
        <v>15</v>
      </c>
      <c r="Q102" s="73">
        <v>113</v>
      </c>
      <c r="R102" s="73">
        <v>2</v>
      </c>
      <c r="S102" s="73">
        <f t="shared" si="4"/>
        <v>620</v>
      </c>
      <c r="T102" s="74"/>
      <c r="U102" s="48"/>
      <c r="V102" s="48"/>
      <c r="W102" s="48"/>
    </row>
    <row r="103" spans="1:23" ht="12.75" customHeight="1">
      <c r="A103" s="50"/>
      <c r="B103" s="60"/>
      <c r="C103" s="68" t="s">
        <v>238</v>
      </c>
      <c r="D103" s="73">
        <v>80</v>
      </c>
      <c r="E103" s="73">
        <v>1</v>
      </c>
      <c r="F103" s="73">
        <v>9</v>
      </c>
      <c r="G103" s="73">
        <v>14</v>
      </c>
      <c r="H103" s="73">
        <f t="shared" si="3"/>
        <v>104</v>
      </c>
      <c r="I103" s="73">
        <v>15</v>
      </c>
      <c r="J103" s="73">
        <v>0</v>
      </c>
      <c r="K103" s="73">
        <v>1</v>
      </c>
      <c r="L103" s="73">
        <v>0</v>
      </c>
      <c r="M103" s="73">
        <v>7</v>
      </c>
      <c r="N103" s="73">
        <v>23</v>
      </c>
      <c r="O103" s="73">
        <v>12</v>
      </c>
      <c r="P103" s="73">
        <v>9</v>
      </c>
      <c r="Q103" s="73">
        <v>21</v>
      </c>
      <c r="R103" s="73">
        <v>2</v>
      </c>
      <c r="S103" s="73">
        <f t="shared" si="4"/>
        <v>194</v>
      </c>
      <c r="T103" s="74"/>
      <c r="U103" s="48"/>
      <c r="V103" s="48"/>
      <c r="W103" s="48"/>
    </row>
    <row r="104" spans="1:23" ht="12.75" customHeight="1">
      <c r="A104" s="50"/>
      <c r="B104" s="60"/>
      <c r="C104" s="68" t="s">
        <v>239</v>
      </c>
      <c r="D104" s="73">
        <v>276</v>
      </c>
      <c r="E104" s="73">
        <v>243</v>
      </c>
      <c r="F104" s="73">
        <v>33</v>
      </c>
      <c r="G104" s="73">
        <v>1</v>
      </c>
      <c r="H104" s="73">
        <f t="shared" si="3"/>
        <v>553</v>
      </c>
      <c r="I104" s="73">
        <v>76</v>
      </c>
      <c r="J104" s="73">
        <v>0</v>
      </c>
      <c r="K104" s="73">
        <v>0</v>
      </c>
      <c r="L104" s="73">
        <v>4</v>
      </c>
      <c r="M104" s="73">
        <v>216</v>
      </c>
      <c r="N104" s="73">
        <v>68</v>
      </c>
      <c r="O104" s="73">
        <v>201</v>
      </c>
      <c r="P104" s="73">
        <v>3</v>
      </c>
      <c r="Q104" s="73">
        <v>116</v>
      </c>
      <c r="R104" s="73">
        <v>0</v>
      </c>
      <c r="S104" s="73">
        <f t="shared" si="4"/>
        <v>1237</v>
      </c>
      <c r="T104" s="74"/>
      <c r="U104" s="48"/>
      <c r="V104" s="48"/>
      <c r="W104" s="48"/>
    </row>
    <row r="105" spans="1:23" ht="12.75" customHeight="1">
      <c r="A105" s="50"/>
      <c r="B105" s="60"/>
      <c r="C105" s="68" t="s">
        <v>240</v>
      </c>
      <c r="D105" s="73">
        <v>22</v>
      </c>
      <c r="E105" s="73">
        <v>4</v>
      </c>
      <c r="F105" s="73">
        <v>6</v>
      </c>
      <c r="G105" s="73">
        <v>0</v>
      </c>
      <c r="H105" s="73">
        <f t="shared" si="3"/>
        <v>32</v>
      </c>
      <c r="I105" s="73">
        <v>17</v>
      </c>
      <c r="J105" s="73">
        <v>0</v>
      </c>
      <c r="K105" s="73">
        <v>1</v>
      </c>
      <c r="L105" s="73">
        <v>11</v>
      </c>
      <c r="M105" s="73">
        <v>2</v>
      </c>
      <c r="N105" s="73">
        <v>4</v>
      </c>
      <c r="O105" s="73">
        <v>2</v>
      </c>
      <c r="P105" s="73">
        <v>0</v>
      </c>
      <c r="Q105" s="73">
        <v>233</v>
      </c>
      <c r="R105" s="73">
        <v>0</v>
      </c>
      <c r="S105" s="73">
        <f t="shared" si="4"/>
        <v>302</v>
      </c>
      <c r="T105" s="74"/>
      <c r="U105" s="48"/>
      <c r="V105" s="48"/>
      <c r="W105" s="48"/>
    </row>
    <row r="106" spans="1:23" ht="12.75" customHeight="1">
      <c r="A106" s="50"/>
      <c r="B106" s="60"/>
      <c r="C106" s="68" t="s">
        <v>241</v>
      </c>
      <c r="D106" s="73">
        <v>74</v>
      </c>
      <c r="E106" s="73">
        <v>2</v>
      </c>
      <c r="F106" s="73">
        <v>62</v>
      </c>
      <c r="G106" s="73">
        <v>1</v>
      </c>
      <c r="H106" s="73">
        <f t="shared" si="3"/>
        <v>139</v>
      </c>
      <c r="I106" s="73">
        <v>31</v>
      </c>
      <c r="J106" s="73">
        <v>0</v>
      </c>
      <c r="K106" s="73">
        <v>131</v>
      </c>
      <c r="L106" s="73">
        <v>15</v>
      </c>
      <c r="M106" s="73">
        <v>6</v>
      </c>
      <c r="N106" s="73">
        <v>11</v>
      </c>
      <c r="O106" s="73">
        <v>4</v>
      </c>
      <c r="P106" s="73">
        <v>1</v>
      </c>
      <c r="Q106" s="73">
        <v>100</v>
      </c>
      <c r="R106" s="73">
        <v>3</v>
      </c>
      <c r="S106" s="73">
        <f t="shared" si="4"/>
        <v>441</v>
      </c>
      <c r="T106" s="74"/>
      <c r="U106" s="48"/>
      <c r="V106" s="48"/>
      <c r="W106" s="48"/>
    </row>
    <row r="107" spans="1:23" ht="12.75" customHeight="1">
      <c r="A107" s="50"/>
      <c r="B107" s="60"/>
      <c r="C107" s="68" t="s">
        <v>242</v>
      </c>
      <c r="D107" s="73">
        <v>21</v>
      </c>
      <c r="E107" s="73">
        <v>0</v>
      </c>
      <c r="F107" s="73">
        <v>1</v>
      </c>
      <c r="G107" s="73">
        <v>0</v>
      </c>
      <c r="H107" s="73">
        <f t="shared" si="3"/>
        <v>22</v>
      </c>
      <c r="I107" s="73">
        <v>9</v>
      </c>
      <c r="J107" s="73">
        <v>0</v>
      </c>
      <c r="K107" s="73">
        <v>0</v>
      </c>
      <c r="L107" s="73">
        <v>0</v>
      </c>
      <c r="M107" s="73">
        <v>6</v>
      </c>
      <c r="N107" s="73">
        <v>14</v>
      </c>
      <c r="O107" s="73">
        <v>5</v>
      </c>
      <c r="P107" s="73">
        <v>0</v>
      </c>
      <c r="Q107" s="73">
        <v>2</v>
      </c>
      <c r="R107" s="73">
        <v>0</v>
      </c>
      <c r="S107" s="73">
        <f t="shared" si="4"/>
        <v>58</v>
      </c>
      <c r="T107" s="74"/>
      <c r="U107" s="48"/>
      <c r="V107" s="48"/>
      <c r="W107" s="48"/>
    </row>
    <row r="108" spans="1:23" ht="12.75" customHeight="1">
      <c r="A108" s="50"/>
      <c r="B108" s="60"/>
      <c r="C108" s="68" t="s">
        <v>243</v>
      </c>
      <c r="D108" s="73">
        <v>30</v>
      </c>
      <c r="E108" s="73">
        <v>1</v>
      </c>
      <c r="F108" s="73">
        <v>9</v>
      </c>
      <c r="G108" s="73">
        <v>0</v>
      </c>
      <c r="H108" s="73">
        <f t="shared" si="3"/>
        <v>40</v>
      </c>
      <c r="I108" s="73">
        <v>7</v>
      </c>
      <c r="J108" s="73">
        <v>0</v>
      </c>
      <c r="K108" s="73">
        <v>4</v>
      </c>
      <c r="L108" s="73">
        <v>0</v>
      </c>
      <c r="M108" s="73">
        <v>0</v>
      </c>
      <c r="N108" s="73">
        <v>8</v>
      </c>
      <c r="O108" s="73">
        <v>8</v>
      </c>
      <c r="P108" s="73">
        <v>1</v>
      </c>
      <c r="Q108" s="73">
        <v>16</v>
      </c>
      <c r="R108" s="73">
        <v>0</v>
      </c>
      <c r="S108" s="73">
        <f t="shared" si="4"/>
        <v>84</v>
      </c>
      <c r="T108" s="74"/>
      <c r="U108" s="48"/>
      <c r="V108" s="48"/>
      <c r="W108" s="48"/>
    </row>
    <row r="109" spans="1:23" ht="12.75" customHeight="1">
      <c r="A109" s="50"/>
      <c r="B109" s="60"/>
      <c r="C109" s="68" t="s">
        <v>244</v>
      </c>
      <c r="D109" s="73">
        <v>94</v>
      </c>
      <c r="E109" s="73">
        <v>3</v>
      </c>
      <c r="F109" s="73">
        <v>8</v>
      </c>
      <c r="G109" s="73">
        <v>1</v>
      </c>
      <c r="H109" s="73">
        <f t="shared" si="3"/>
        <v>106</v>
      </c>
      <c r="I109" s="73">
        <v>58</v>
      </c>
      <c r="J109" s="73">
        <v>0</v>
      </c>
      <c r="K109" s="73">
        <v>6</v>
      </c>
      <c r="L109" s="73">
        <v>1</v>
      </c>
      <c r="M109" s="73">
        <v>18</v>
      </c>
      <c r="N109" s="73">
        <v>11</v>
      </c>
      <c r="O109" s="73">
        <v>12</v>
      </c>
      <c r="P109" s="73">
        <v>1</v>
      </c>
      <c r="Q109" s="73">
        <v>34</v>
      </c>
      <c r="R109" s="73">
        <v>0</v>
      </c>
      <c r="S109" s="73">
        <f t="shared" si="4"/>
        <v>247</v>
      </c>
      <c r="T109" s="74"/>
      <c r="U109" s="48"/>
      <c r="V109" s="48"/>
      <c r="W109" s="48"/>
    </row>
    <row r="110" spans="1:23" ht="12.75" customHeight="1">
      <c r="A110" s="50"/>
      <c r="B110" s="60"/>
      <c r="C110" s="68" t="s">
        <v>245</v>
      </c>
      <c r="D110" s="73">
        <v>27</v>
      </c>
      <c r="E110" s="73">
        <v>60</v>
      </c>
      <c r="F110" s="73">
        <v>5</v>
      </c>
      <c r="G110" s="73">
        <v>0</v>
      </c>
      <c r="H110" s="73">
        <f t="shared" si="3"/>
        <v>92</v>
      </c>
      <c r="I110" s="73">
        <v>124</v>
      </c>
      <c r="J110" s="73">
        <v>0</v>
      </c>
      <c r="K110" s="73">
        <v>0</v>
      </c>
      <c r="L110" s="73">
        <v>1</v>
      </c>
      <c r="M110" s="73">
        <v>35</v>
      </c>
      <c r="N110" s="73">
        <v>5</v>
      </c>
      <c r="O110" s="73">
        <v>32</v>
      </c>
      <c r="P110" s="73">
        <v>1</v>
      </c>
      <c r="Q110" s="73">
        <v>28</v>
      </c>
      <c r="R110" s="73">
        <v>0</v>
      </c>
      <c r="S110" s="73">
        <f t="shared" si="4"/>
        <v>318</v>
      </c>
      <c r="T110" s="74"/>
      <c r="U110" s="48"/>
      <c r="V110" s="48"/>
      <c r="W110" s="48"/>
    </row>
    <row r="111" spans="1:23" ht="12.75" customHeight="1">
      <c r="A111" s="50"/>
      <c r="B111" s="60"/>
      <c r="C111" s="68" t="s">
        <v>246</v>
      </c>
      <c r="D111" s="73">
        <v>11</v>
      </c>
      <c r="E111" s="73">
        <v>0</v>
      </c>
      <c r="F111" s="73">
        <v>4</v>
      </c>
      <c r="G111" s="73">
        <v>0</v>
      </c>
      <c r="H111" s="73">
        <f t="shared" si="3"/>
        <v>15</v>
      </c>
      <c r="I111" s="73">
        <v>3</v>
      </c>
      <c r="J111" s="73">
        <v>1</v>
      </c>
      <c r="K111" s="73">
        <v>0</v>
      </c>
      <c r="L111" s="73">
        <v>0</v>
      </c>
      <c r="M111" s="73">
        <v>0</v>
      </c>
      <c r="N111" s="73">
        <v>0</v>
      </c>
      <c r="O111" s="73">
        <v>0</v>
      </c>
      <c r="P111" s="73">
        <v>9</v>
      </c>
      <c r="Q111" s="73">
        <v>16</v>
      </c>
      <c r="R111" s="73">
        <v>2</v>
      </c>
      <c r="S111" s="73">
        <f t="shared" si="4"/>
        <v>46</v>
      </c>
      <c r="T111" s="74"/>
      <c r="U111" s="48"/>
      <c r="V111" s="48"/>
      <c r="W111" s="48"/>
    </row>
    <row r="112" spans="1:23" ht="12.75" customHeight="1">
      <c r="A112" s="50"/>
      <c r="B112" s="60"/>
      <c r="C112" s="68" t="s">
        <v>247</v>
      </c>
      <c r="D112" s="73">
        <v>11</v>
      </c>
      <c r="E112" s="73">
        <v>1</v>
      </c>
      <c r="F112" s="73">
        <v>2</v>
      </c>
      <c r="G112" s="73">
        <v>1</v>
      </c>
      <c r="H112" s="73">
        <f t="shared" si="3"/>
        <v>15</v>
      </c>
      <c r="I112" s="73">
        <v>2</v>
      </c>
      <c r="J112" s="73">
        <v>0</v>
      </c>
      <c r="K112" s="73">
        <v>0</v>
      </c>
      <c r="L112" s="73">
        <v>1</v>
      </c>
      <c r="M112" s="73">
        <v>0</v>
      </c>
      <c r="N112" s="73">
        <v>2</v>
      </c>
      <c r="O112" s="73">
        <v>0</v>
      </c>
      <c r="P112" s="73">
        <v>32</v>
      </c>
      <c r="Q112" s="73">
        <v>10</v>
      </c>
      <c r="R112" s="73">
        <v>3</v>
      </c>
      <c r="S112" s="73">
        <f t="shared" si="4"/>
        <v>65</v>
      </c>
      <c r="T112" s="74"/>
      <c r="U112" s="48"/>
      <c r="V112" s="48"/>
      <c r="W112" s="48"/>
    </row>
    <row r="113" spans="1:23" ht="12.75" customHeight="1">
      <c r="A113" s="50"/>
      <c r="B113" s="60"/>
      <c r="C113" s="68" t="s">
        <v>248</v>
      </c>
      <c r="D113" s="73">
        <v>1015</v>
      </c>
      <c r="E113" s="73">
        <v>36</v>
      </c>
      <c r="F113" s="73">
        <v>200</v>
      </c>
      <c r="G113" s="73">
        <v>1418</v>
      </c>
      <c r="H113" s="73">
        <f t="shared" si="3"/>
        <v>2669</v>
      </c>
      <c r="I113" s="73">
        <v>256</v>
      </c>
      <c r="J113" s="73">
        <v>8</v>
      </c>
      <c r="K113" s="73">
        <v>5</v>
      </c>
      <c r="L113" s="73">
        <v>2</v>
      </c>
      <c r="M113" s="73">
        <v>22</v>
      </c>
      <c r="N113" s="73">
        <v>435</v>
      </c>
      <c r="O113" s="73">
        <v>53</v>
      </c>
      <c r="P113" s="73">
        <v>321</v>
      </c>
      <c r="Q113" s="73">
        <v>569</v>
      </c>
      <c r="R113" s="73">
        <v>0</v>
      </c>
      <c r="S113" s="73">
        <f t="shared" si="4"/>
        <v>4340</v>
      </c>
      <c r="T113" s="74"/>
      <c r="U113" s="48"/>
      <c r="V113" s="48"/>
      <c r="W113" s="48"/>
    </row>
    <row r="114" spans="1:23" ht="12.75" customHeight="1">
      <c r="A114" s="50"/>
      <c r="B114" s="60"/>
      <c r="C114" s="68" t="s">
        <v>249</v>
      </c>
      <c r="D114" s="73">
        <v>13</v>
      </c>
      <c r="E114" s="73">
        <v>18</v>
      </c>
      <c r="F114" s="73">
        <v>8</v>
      </c>
      <c r="G114" s="73">
        <v>0</v>
      </c>
      <c r="H114" s="73">
        <f t="shared" si="3"/>
        <v>39</v>
      </c>
      <c r="I114" s="73">
        <v>70</v>
      </c>
      <c r="J114" s="73">
        <v>0</v>
      </c>
      <c r="K114" s="73">
        <v>0</v>
      </c>
      <c r="L114" s="73">
        <v>6</v>
      </c>
      <c r="M114" s="73">
        <v>1</v>
      </c>
      <c r="N114" s="73">
        <v>3</v>
      </c>
      <c r="O114" s="73">
        <v>3</v>
      </c>
      <c r="P114" s="73">
        <v>0</v>
      </c>
      <c r="Q114" s="73">
        <v>48</v>
      </c>
      <c r="R114" s="73">
        <v>0</v>
      </c>
      <c r="S114" s="73">
        <f t="shared" si="4"/>
        <v>170</v>
      </c>
      <c r="T114" s="74"/>
      <c r="U114" s="48"/>
      <c r="V114" s="48"/>
      <c r="W114" s="48"/>
    </row>
    <row r="115" spans="1:23" ht="12.75" customHeight="1">
      <c r="A115" s="50"/>
      <c r="B115" s="60"/>
      <c r="C115" s="68" t="s">
        <v>250</v>
      </c>
      <c r="D115" s="73">
        <v>71</v>
      </c>
      <c r="E115" s="73">
        <v>4</v>
      </c>
      <c r="F115" s="73">
        <v>20</v>
      </c>
      <c r="G115" s="73">
        <v>32</v>
      </c>
      <c r="H115" s="73">
        <f t="shared" si="3"/>
        <v>127</v>
      </c>
      <c r="I115" s="73">
        <v>5</v>
      </c>
      <c r="J115" s="73">
        <v>0</v>
      </c>
      <c r="K115" s="73">
        <v>1</v>
      </c>
      <c r="L115" s="73">
        <v>0</v>
      </c>
      <c r="M115" s="73">
        <v>1</v>
      </c>
      <c r="N115" s="73">
        <v>15</v>
      </c>
      <c r="O115" s="73">
        <v>2</v>
      </c>
      <c r="P115" s="73">
        <v>116</v>
      </c>
      <c r="Q115" s="73">
        <v>60</v>
      </c>
      <c r="R115" s="73">
        <v>0</v>
      </c>
      <c r="S115" s="73">
        <f t="shared" si="4"/>
        <v>327</v>
      </c>
      <c r="T115" s="74"/>
      <c r="U115" s="48"/>
      <c r="V115" s="48"/>
      <c r="W115" s="48"/>
    </row>
    <row r="116" spans="1:23" ht="12.75" customHeight="1">
      <c r="A116" s="50"/>
      <c r="B116" s="60"/>
      <c r="C116" s="68" t="s">
        <v>251</v>
      </c>
      <c r="D116" s="73">
        <v>4349</v>
      </c>
      <c r="E116" s="73">
        <v>199</v>
      </c>
      <c r="F116" s="73">
        <v>631</v>
      </c>
      <c r="G116" s="73">
        <v>6770</v>
      </c>
      <c r="H116" s="73">
        <f t="shared" si="3"/>
        <v>11949</v>
      </c>
      <c r="I116" s="73">
        <v>559</v>
      </c>
      <c r="J116" s="73">
        <v>868</v>
      </c>
      <c r="K116" s="73">
        <v>0</v>
      </c>
      <c r="L116" s="73">
        <v>42</v>
      </c>
      <c r="M116" s="73">
        <v>120</v>
      </c>
      <c r="N116" s="73">
        <v>1003</v>
      </c>
      <c r="O116" s="73">
        <v>47</v>
      </c>
      <c r="P116" s="73">
        <v>1114</v>
      </c>
      <c r="Q116" s="73">
        <v>1279</v>
      </c>
      <c r="R116" s="73">
        <v>1</v>
      </c>
      <c r="S116" s="73">
        <f t="shared" si="4"/>
        <v>16982</v>
      </c>
      <c r="T116" s="74"/>
      <c r="U116" s="48"/>
      <c r="V116" s="48"/>
      <c r="W116" s="48"/>
    </row>
    <row r="117" spans="1:23" ht="12.75" customHeight="1">
      <c r="A117" s="50"/>
      <c r="B117" s="60"/>
      <c r="C117" s="68" t="s">
        <v>252</v>
      </c>
      <c r="D117" s="73">
        <v>31</v>
      </c>
      <c r="E117" s="73">
        <v>2</v>
      </c>
      <c r="F117" s="73">
        <v>21</v>
      </c>
      <c r="G117" s="73">
        <v>31</v>
      </c>
      <c r="H117" s="73">
        <f t="shared" si="3"/>
        <v>85</v>
      </c>
      <c r="I117" s="73">
        <v>12</v>
      </c>
      <c r="J117" s="73">
        <v>1</v>
      </c>
      <c r="K117" s="73">
        <v>65</v>
      </c>
      <c r="L117" s="73">
        <v>2</v>
      </c>
      <c r="M117" s="73">
        <v>0</v>
      </c>
      <c r="N117" s="73">
        <v>8</v>
      </c>
      <c r="O117" s="73">
        <v>1</v>
      </c>
      <c r="P117" s="73">
        <v>97</v>
      </c>
      <c r="Q117" s="73">
        <v>22</v>
      </c>
      <c r="R117" s="73">
        <v>0</v>
      </c>
      <c r="S117" s="73">
        <f t="shared" si="4"/>
        <v>293</v>
      </c>
      <c r="T117" s="74"/>
      <c r="U117" s="48"/>
      <c r="V117" s="48"/>
      <c r="W117" s="48"/>
    </row>
    <row r="118" spans="1:23" ht="12.75" customHeight="1">
      <c r="A118" s="50"/>
      <c r="B118" s="60"/>
      <c r="C118" s="68" t="s">
        <v>253</v>
      </c>
      <c r="D118" s="73">
        <v>84</v>
      </c>
      <c r="E118" s="73">
        <v>7</v>
      </c>
      <c r="F118" s="73">
        <v>5</v>
      </c>
      <c r="G118" s="73">
        <v>0</v>
      </c>
      <c r="H118" s="73">
        <f t="shared" si="3"/>
        <v>96</v>
      </c>
      <c r="I118" s="73">
        <v>104</v>
      </c>
      <c r="J118" s="73">
        <v>0</v>
      </c>
      <c r="K118" s="73">
        <v>3</v>
      </c>
      <c r="L118" s="73">
        <v>0</v>
      </c>
      <c r="M118" s="73">
        <v>23</v>
      </c>
      <c r="N118" s="73">
        <v>7</v>
      </c>
      <c r="O118" s="73">
        <v>24</v>
      </c>
      <c r="P118" s="73">
        <v>1</v>
      </c>
      <c r="Q118" s="73">
        <v>28</v>
      </c>
      <c r="R118" s="73">
        <v>0</v>
      </c>
      <c r="S118" s="73">
        <f t="shared" si="4"/>
        <v>286</v>
      </c>
      <c r="T118" s="74"/>
      <c r="U118" s="48"/>
      <c r="V118" s="48"/>
      <c r="W118" s="48"/>
    </row>
    <row r="119" spans="1:23" ht="13.5" customHeight="1">
      <c r="A119" s="50"/>
      <c r="B119" s="60"/>
      <c r="C119" s="68" t="s">
        <v>254</v>
      </c>
      <c r="D119" s="73">
        <v>10</v>
      </c>
      <c r="E119" s="73">
        <v>2</v>
      </c>
      <c r="F119" s="73">
        <v>2</v>
      </c>
      <c r="G119" s="73">
        <v>0</v>
      </c>
      <c r="H119" s="73">
        <f t="shared" si="3"/>
        <v>14</v>
      </c>
      <c r="I119" s="73">
        <v>3</v>
      </c>
      <c r="J119" s="73">
        <v>0</v>
      </c>
      <c r="K119" s="73">
        <v>1</v>
      </c>
      <c r="L119" s="73">
        <v>1</v>
      </c>
      <c r="M119" s="73">
        <v>4</v>
      </c>
      <c r="N119" s="73">
        <v>12</v>
      </c>
      <c r="O119" s="73">
        <v>5</v>
      </c>
      <c r="P119" s="73">
        <v>0</v>
      </c>
      <c r="Q119" s="73">
        <v>5</v>
      </c>
      <c r="R119" s="73">
        <v>0</v>
      </c>
      <c r="S119" s="73">
        <f t="shared" si="4"/>
        <v>45</v>
      </c>
      <c r="T119" s="74"/>
      <c r="U119" s="48"/>
      <c r="V119" s="48"/>
      <c r="W119" s="48"/>
    </row>
    <row r="120" spans="1:23" ht="12.75" customHeight="1">
      <c r="A120" s="50"/>
      <c r="B120" s="60"/>
      <c r="C120" s="68" t="s">
        <v>255</v>
      </c>
      <c r="D120" s="73">
        <v>25</v>
      </c>
      <c r="E120" s="73">
        <v>0</v>
      </c>
      <c r="F120" s="73">
        <v>2</v>
      </c>
      <c r="G120" s="73">
        <v>0</v>
      </c>
      <c r="H120" s="73">
        <f t="shared" si="3"/>
        <v>27</v>
      </c>
      <c r="I120" s="73">
        <v>8</v>
      </c>
      <c r="J120" s="73">
        <v>0</v>
      </c>
      <c r="K120" s="73">
        <v>0</v>
      </c>
      <c r="L120" s="73">
        <v>0</v>
      </c>
      <c r="M120" s="73">
        <v>8</v>
      </c>
      <c r="N120" s="73">
        <v>10</v>
      </c>
      <c r="O120" s="73">
        <v>5</v>
      </c>
      <c r="P120" s="73">
        <v>3</v>
      </c>
      <c r="Q120" s="73">
        <v>2</v>
      </c>
      <c r="R120" s="73">
        <v>0</v>
      </c>
      <c r="S120" s="73">
        <f t="shared" si="4"/>
        <v>63</v>
      </c>
      <c r="T120" s="74"/>
      <c r="U120" s="48"/>
      <c r="V120" s="48"/>
      <c r="W120" s="48"/>
    </row>
    <row r="121" spans="1:23" ht="12.75" customHeight="1">
      <c r="A121" s="50"/>
      <c r="B121" s="60"/>
      <c r="C121" s="68" t="s">
        <v>256</v>
      </c>
      <c r="D121" s="73">
        <v>97</v>
      </c>
      <c r="E121" s="73">
        <v>13</v>
      </c>
      <c r="F121" s="73">
        <v>11</v>
      </c>
      <c r="G121" s="73">
        <v>5</v>
      </c>
      <c r="H121" s="73">
        <f t="shared" si="3"/>
        <v>126</v>
      </c>
      <c r="I121" s="73">
        <v>5</v>
      </c>
      <c r="J121" s="73">
        <v>2</v>
      </c>
      <c r="K121" s="73">
        <v>0</v>
      </c>
      <c r="L121" s="73">
        <v>2</v>
      </c>
      <c r="M121" s="73">
        <v>1</v>
      </c>
      <c r="N121" s="73">
        <v>15</v>
      </c>
      <c r="O121" s="73">
        <v>0</v>
      </c>
      <c r="P121" s="73">
        <v>846</v>
      </c>
      <c r="Q121" s="73">
        <v>44</v>
      </c>
      <c r="R121" s="73">
        <v>3</v>
      </c>
      <c r="S121" s="73">
        <f t="shared" si="4"/>
        <v>1044</v>
      </c>
      <c r="T121" s="74"/>
      <c r="U121" s="48"/>
      <c r="V121" s="48"/>
      <c r="W121" s="48"/>
    </row>
    <row r="122" spans="1:23" ht="12.75" customHeight="1">
      <c r="A122" s="50"/>
      <c r="B122" s="60"/>
      <c r="C122" s="68" t="s">
        <v>257</v>
      </c>
      <c r="D122" s="73">
        <v>3</v>
      </c>
      <c r="E122" s="73">
        <v>0</v>
      </c>
      <c r="F122" s="73">
        <v>1</v>
      </c>
      <c r="G122" s="73">
        <v>0</v>
      </c>
      <c r="H122" s="73">
        <f t="shared" si="3"/>
        <v>4</v>
      </c>
      <c r="I122" s="73">
        <v>4</v>
      </c>
      <c r="J122" s="73">
        <v>0</v>
      </c>
      <c r="K122" s="73">
        <v>1</v>
      </c>
      <c r="L122" s="73">
        <v>0</v>
      </c>
      <c r="M122" s="73">
        <v>0</v>
      </c>
      <c r="N122" s="73">
        <v>16</v>
      </c>
      <c r="O122" s="73">
        <v>1</v>
      </c>
      <c r="P122" s="73">
        <v>5</v>
      </c>
      <c r="Q122" s="73">
        <v>24</v>
      </c>
      <c r="R122" s="73">
        <v>33</v>
      </c>
      <c r="S122" s="73">
        <f t="shared" si="4"/>
        <v>88</v>
      </c>
      <c r="T122" s="74"/>
      <c r="U122" s="48"/>
      <c r="V122" s="48"/>
      <c r="W122" s="48"/>
    </row>
    <row r="123" spans="1:23" ht="12.75" customHeight="1">
      <c r="A123" s="50"/>
      <c r="B123" s="60"/>
      <c r="C123" s="68" t="s">
        <v>258</v>
      </c>
      <c r="D123" s="73">
        <v>49</v>
      </c>
      <c r="E123" s="73">
        <v>0</v>
      </c>
      <c r="F123" s="73">
        <v>1</v>
      </c>
      <c r="G123" s="73">
        <v>0</v>
      </c>
      <c r="H123" s="73">
        <f t="shared" si="3"/>
        <v>50</v>
      </c>
      <c r="I123" s="73">
        <v>19</v>
      </c>
      <c r="J123" s="73">
        <v>0</v>
      </c>
      <c r="K123" s="73">
        <v>0</v>
      </c>
      <c r="L123" s="73">
        <v>0</v>
      </c>
      <c r="M123" s="73">
        <v>3</v>
      </c>
      <c r="N123" s="73">
        <v>0</v>
      </c>
      <c r="O123" s="73">
        <v>4</v>
      </c>
      <c r="P123" s="73">
        <v>0</v>
      </c>
      <c r="Q123" s="73">
        <v>3</v>
      </c>
      <c r="R123" s="73">
        <v>1</v>
      </c>
      <c r="S123" s="73">
        <f t="shared" si="4"/>
        <v>80</v>
      </c>
      <c r="T123" s="74"/>
      <c r="U123" s="48"/>
      <c r="V123" s="48"/>
      <c r="W123" s="48"/>
    </row>
    <row r="124" spans="1:23" ht="12.75" customHeight="1">
      <c r="A124" s="50"/>
      <c r="B124" s="60"/>
      <c r="C124" s="68" t="s">
        <v>259</v>
      </c>
      <c r="D124" s="73">
        <v>36</v>
      </c>
      <c r="E124" s="73">
        <v>1</v>
      </c>
      <c r="F124" s="73">
        <v>9</v>
      </c>
      <c r="G124" s="73">
        <v>3</v>
      </c>
      <c r="H124" s="73">
        <f t="shared" si="3"/>
        <v>49</v>
      </c>
      <c r="I124" s="73">
        <v>4</v>
      </c>
      <c r="J124" s="73">
        <v>1</v>
      </c>
      <c r="K124" s="73">
        <v>0</v>
      </c>
      <c r="L124" s="73">
        <v>1</v>
      </c>
      <c r="M124" s="73">
        <v>1</v>
      </c>
      <c r="N124" s="73">
        <v>10</v>
      </c>
      <c r="O124" s="73">
        <v>2</v>
      </c>
      <c r="P124" s="73">
        <v>358</v>
      </c>
      <c r="Q124" s="73">
        <v>22</v>
      </c>
      <c r="R124" s="73">
        <v>0</v>
      </c>
      <c r="S124" s="73">
        <f t="shared" si="4"/>
        <v>448</v>
      </c>
      <c r="T124" s="74"/>
      <c r="U124" s="48"/>
      <c r="V124" s="48"/>
      <c r="W124" s="48"/>
    </row>
    <row r="125" spans="1:23" ht="12.75" customHeight="1">
      <c r="A125" s="50"/>
      <c r="B125" s="60"/>
      <c r="C125" s="68" t="s">
        <v>260</v>
      </c>
      <c r="D125" s="73">
        <v>11</v>
      </c>
      <c r="E125" s="73">
        <v>6</v>
      </c>
      <c r="F125" s="73">
        <v>3</v>
      </c>
      <c r="G125" s="73">
        <v>0</v>
      </c>
      <c r="H125" s="73">
        <f t="shared" si="3"/>
        <v>20</v>
      </c>
      <c r="I125" s="73">
        <v>9</v>
      </c>
      <c r="J125" s="73">
        <v>0</v>
      </c>
      <c r="K125" s="73">
        <v>1</v>
      </c>
      <c r="L125" s="73">
        <v>31</v>
      </c>
      <c r="M125" s="73">
        <v>1</v>
      </c>
      <c r="N125" s="73">
        <v>1</v>
      </c>
      <c r="O125" s="73">
        <v>4</v>
      </c>
      <c r="P125" s="73">
        <v>0</v>
      </c>
      <c r="Q125" s="73">
        <v>155</v>
      </c>
      <c r="R125" s="73">
        <v>0</v>
      </c>
      <c r="S125" s="73">
        <f t="shared" si="4"/>
        <v>222</v>
      </c>
      <c r="T125" s="74"/>
      <c r="U125" s="48"/>
      <c r="V125" s="48"/>
      <c r="W125" s="48"/>
    </row>
    <row r="126" spans="1:23" ht="12.75" customHeight="1">
      <c r="A126" s="50"/>
      <c r="B126" s="60"/>
      <c r="C126" s="68" t="s">
        <v>261</v>
      </c>
      <c r="D126" s="73">
        <v>17</v>
      </c>
      <c r="E126" s="73">
        <v>0</v>
      </c>
      <c r="F126" s="73">
        <v>0</v>
      </c>
      <c r="G126" s="73">
        <v>0</v>
      </c>
      <c r="H126" s="73">
        <f t="shared" si="3"/>
        <v>17</v>
      </c>
      <c r="I126" s="73">
        <v>6</v>
      </c>
      <c r="J126" s="73">
        <v>0</v>
      </c>
      <c r="K126" s="73">
        <v>0</v>
      </c>
      <c r="L126" s="73">
        <v>1</v>
      </c>
      <c r="M126" s="73">
        <v>38</v>
      </c>
      <c r="N126" s="73">
        <v>20</v>
      </c>
      <c r="O126" s="73">
        <v>5</v>
      </c>
      <c r="P126" s="73">
        <v>0</v>
      </c>
      <c r="Q126" s="73">
        <v>6</v>
      </c>
      <c r="R126" s="73">
        <v>0</v>
      </c>
      <c r="S126" s="73">
        <f t="shared" si="4"/>
        <v>93</v>
      </c>
      <c r="T126" s="74"/>
      <c r="U126" s="48"/>
      <c r="V126" s="48"/>
      <c r="W126" s="48"/>
    </row>
    <row r="127" spans="1:23" s="61" customFormat="1" ht="14.25" customHeight="1">
      <c r="A127" s="62"/>
      <c r="B127" s="60"/>
      <c r="C127" s="68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4"/>
      <c r="U127" s="82"/>
      <c r="V127" s="82"/>
      <c r="W127" s="82"/>
    </row>
    <row r="128" spans="1:23" ht="13.5" customHeight="1">
      <c r="A128" s="50"/>
      <c r="B128" s="60"/>
      <c r="C128" s="93" t="s">
        <v>2</v>
      </c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4"/>
      <c r="U128" s="48"/>
      <c r="V128" s="48"/>
      <c r="W128" s="48"/>
    </row>
    <row r="129" spans="1:20" ht="12.75" customHeight="1">
      <c r="A129" s="50"/>
      <c r="B129" s="60"/>
      <c r="C129" s="68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4"/>
    </row>
    <row r="130" spans="1:20" ht="12.75" customHeight="1">
      <c r="A130" s="50"/>
      <c r="B130" s="60"/>
      <c r="C130" s="52"/>
      <c r="D130" s="51" t="s">
        <v>275</v>
      </c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9"/>
      <c r="P130" s="59"/>
      <c r="Q130" s="59"/>
      <c r="R130" s="59"/>
      <c r="S130" s="58"/>
      <c r="T130" s="54"/>
    </row>
    <row r="131" spans="1:23" ht="12.75" customHeight="1">
      <c r="A131" s="50"/>
      <c r="B131" s="60"/>
      <c r="C131" s="52"/>
      <c r="D131" s="49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7"/>
      <c r="P131" s="57"/>
      <c r="Q131" s="57"/>
      <c r="R131" s="57"/>
      <c r="S131" s="52"/>
      <c r="T131" s="54"/>
      <c r="U131" s="48"/>
      <c r="V131" s="48"/>
      <c r="W131" s="48"/>
    </row>
    <row r="132" spans="1:23" ht="12.75" customHeight="1">
      <c r="A132" s="50"/>
      <c r="B132" s="60"/>
      <c r="C132" s="68"/>
      <c r="D132" s="68"/>
      <c r="E132" s="68"/>
      <c r="F132" s="68"/>
      <c r="G132" s="68"/>
      <c r="H132" s="68"/>
      <c r="I132" s="68"/>
      <c r="J132" s="76" t="s">
        <v>145</v>
      </c>
      <c r="K132" s="68"/>
      <c r="L132" s="68"/>
      <c r="M132" s="68"/>
      <c r="N132" s="62"/>
      <c r="O132" s="77" t="s">
        <v>146</v>
      </c>
      <c r="P132" s="77" t="s">
        <v>147</v>
      </c>
      <c r="Q132" s="77" t="s">
        <v>147</v>
      </c>
      <c r="R132" s="77" t="s">
        <v>148</v>
      </c>
      <c r="S132" s="62"/>
      <c r="T132" s="67"/>
      <c r="U132" s="48"/>
      <c r="V132" s="48"/>
      <c r="W132" s="48"/>
    </row>
    <row r="133" spans="1:23" ht="12.75" customHeight="1">
      <c r="A133" s="50"/>
      <c r="B133" s="60"/>
      <c r="C133" s="68"/>
      <c r="D133" s="70" t="s">
        <v>13</v>
      </c>
      <c r="E133" s="70" t="s">
        <v>14</v>
      </c>
      <c r="F133" s="70" t="s">
        <v>15</v>
      </c>
      <c r="G133" s="70" t="s">
        <v>16</v>
      </c>
      <c r="H133" s="70" t="s">
        <v>17</v>
      </c>
      <c r="I133" s="70" t="s">
        <v>149</v>
      </c>
      <c r="J133" s="70" t="s">
        <v>150</v>
      </c>
      <c r="K133" s="70" t="s">
        <v>151</v>
      </c>
      <c r="L133" s="70" t="s">
        <v>152</v>
      </c>
      <c r="M133" s="70" t="s">
        <v>153</v>
      </c>
      <c r="N133" s="70" t="s">
        <v>154</v>
      </c>
      <c r="O133" s="70" t="s">
        <v>148</v>
      </c>
      <c r="P133" s="70" t="s">
        <v>155</v>
      </c>
      <c r="Q133" s="70" t="s">
        <v>148</v>
      </c>
      <c r="R133" s="70" t="s">
        <v>156</v>
      </c>
      <c r="S133" s="70" t="s">
        <v>157</v>
      </c>
      <c r="T133" s="67"/>
      <c r="U133" s="48"/>
      <c r="V133" s="48"/>
      <c r="W133" s="48"/>
    </row>
    <row r="134" spans="1:23" ht="12.75" customHeight="1">
      <c r="A134" s="50"/>
      <c r="B134" s="60"/>
      <c r="C134" s="68" t="s">
        <v>262</v>
      </c>
      <c r="D134" s="73">
        <v>37</v>
      </c>
      <c r="E134" s="73">
        <v>5</v>
      </c>
      <c r="F134" s="73">
        <v>13</v>
      </c>
      <c r="G134" s="73">
        <v>0</v>
      </c>
      <c r="H134" s="73">
        <f t="shared" si="3"/>
        <v>55</v>
      </c>
      <c r="I134" s="73">
        <v>21</v>
      </c>
      <c r="J134" s="73">
        <v>0</v>
      </c>
      <c r="K134" s="73">
        <v>0</v>
      </c>
      <c r="L134" s="73">
        <v>26</v>
      </c>
      <c r="M134" s="73">
        <v>0</v>
      </c>
      <c r="N134" s="73">
        <v>2</v>
      </c>
      <c r="O134" s="73">
        <v>3</v>
      </c>
      <c r="P134" s="73">
        <v>2</v>
      </c>
      <c r="Q134" s="73">
        <v>341</v>
      </c>
      <c r="R134" s="73">
        <v>3</v>
      </c>
      <c r="S134" s="73">
        <f t="shared" si="4"/>
        <v>453</v>
      </c>
      <c r="T134" s="74"/>
      <c r="U134" s="48"/>
      <c r="V134" s="48"/>
      <c r="W134" s="48"/>
    </row>
    <row r="135" spans="1:23" ht="12.75" customHeight="1">
      <c r="A135" s="50"/>
      <c r="B135" s="60"/>
      <c r="C135" s="68" t="s">
        <v>263</v>
      </c>
      <c r="D135" s="73">
        <v>27</v>
      </c>
      <c r="E135" s="73">
        <v>4</v>
      </c>
      <c r="F135" s="73">
        <v>18</v>
      </c>
      <c r="G135" s="73">
        <v>1</v>
      </c>
      <c r="H135" s="73">
        <f t="shared" si="3"/>
        <v>50</v>
      </c>
      <c r="I135" s="73">
        <v>13</v>
      </c>
      <c r="J135" s="73">
        <v>0</v>
      </c>
      <c r="K135" s="73">
        <v>5</v>
      </c>
      <c r="L135" s="73">
        <v>9</v>
      </c>
      <c r="M135" s="73">
        <v>1</v>
      </c>
      <c r="N135" s="73">
        <v>11</v>
      </c>
      <c r="O135" s="73">
        <v>1</v>
      </c>
      <c r="P135" s="73">
        <v>2</v>
      </c>
      <c r="Q135" s="73">
        <v>115</v>
      </c>
      <c r="R135" s="73">
        <v>191</v>
      </c>
      <c r="S135" s="73">
        <f t="shared" si="4"/>
        <v>398</v>
      </c>
      <c r="T135" s="74"/>
      <c r="U135" s="48"/>
      <c r="V135" s="48"/>
      <c r="W135" s="48"/>
    </row>
    <row r="136" spans="1:23" ht="12.75" customHeight="1">
      <c r="A136" s="50"/>
      <c r="B136" s="60"/>
      <c r="C136" s="68" t="s">
        <v>264</v>
      </c>
      <c r="D136" s="73">
        <v>46</v>
      </c>
      <c r="E136" s="73">
        <v>116</v>
      </c>
      <c r="F136" s="73">
        <v>4</v>
      </c>
      <c r="G136" s="73">
        <v>0</v>
      </c>
      <c r="H136" s="73">
        <f t="shared" si="3"/>
        <v>166</v>
      </c>
      <c r="I136" s="73">
        <v>12</v>
      </c>
      <c r="J136" s="73">
        <v>0</v>
      </c>
      <c r="K136" s="73">
        <v>0</v>
      </c>
      <c r="L136" s="73">
        <v>115</v>
      </c>
      <c r="M136" s="73">
        <v>2</v>
      </c>
      <c r="N136" s="73">
        <v>7</v>
      </c>
      <c r="O136" s="73">
        <v>3</v>
      </c>
      <c r="P136" s="73">
        <v>0</v>
      </c>
      <c r="Q136" s="73">
        <v>113</v>
      </c>
      <c r="R136" s="73">
        <v>0</v>
      </c>
      <c r="S136" s="73">
        <f t="shared" si="4"/>
        <v>418</v>
      </c>
      <c r="T136" s="74"/>
      <c r="U136" s="48"/>
      <c r="V136" s="48"/>
      <c r="W136" s="48"/>
    </row>
    <row r="137" spans="1:20" ht="12.75" customHeight="1">
      <c r="A137" s="50"/>
      <c r="B137" s="60"/>
      <c r="C137" s="68" t="s">
        <v>265</v>
      </c>
      <c r="D137" s="73">
        <v>72</v>
      </c>
      <c r="E137" s="73">
        <v>4</v>
      </c>
      <c r="F137" s="73">
        <v>16</v>
      </c>
      <c r="G137" s="73">
        <v>27</v>
      </c>
      <c r="H137" s="73">
        <f t="shared" si="3"/>
        <v>119</v>
      </c>
      <c r="I137" s="73">
        <v>37</v>
      </c>
      <c r="J137" s="73">
        <v>0</v>
      </c>
      <c r="K137" s="73">
        <v>0</v>
      </c>
      <c r="L137" s="73">
        <v>4</v>
      </c>
      <c r="M137" s="73">
        <v>3</v>
      </c>
      <c r="N137" s="73">
        <v>20</v>
      </c>
      <c r="O137" s="73">
        <v>4</v>
      </c>
      <c r="P137" s="73">
        <v>25</v>
      </c>
      <c r="Q137" s="73">
        <v>45</v>
      </c>
      <c r="R137" s="73">
        <v>0</v>
      </c>
      <c r="S137" s="73">
        <f t="shared" si="4"/>
        <v>257</v>
      </c>
      <c r="T137" s="74"/>
    </row>
    <row r="138" spans="1:20" ht="12.75" customHeight="1">
      <c r="A138" s="50"/>
      <c r="B138" s="60"/>
      <c r="C138" s="68" t="s">
        <v>266</v>
      </c>
      <c r="D138" s="73">
        <v>5</v>
      </c>
      <c r="E138" s="73">
        <v>1</v>
      </c>
      <c r="F138" s="73">
        <v>8</v>
      </c>
      <c r="G138" s="73">
        <v>9</v>
      </c>
      <c r="H138" s="73">
        <f t="shared" si="3"/>
        <v>23</v>
      </c>
      <c r="I138" s="73">
        <v>6</v>
      </c>
      <c r="J138" s="73">
        <v>0</v>
      </c>
      <c r="K138" s="73">
        <v>0</v>
      </c>
      <c r="L138" s="73">
        <v>5</v>
      </c>
      <c r="M138" s="73">
        <v>0</v>
      </c>
      <c r="N138" s="73">
        <v>4</v>
      </c>
      <c r="O138" s="73">
        <v>0</v>
      </c>
      <c r="P138" s="73">
        <v>28</v>
      </c>
      <c r="Q138" s="73">
        <v>18</v>
      </c>
      <c r="R138" s="73">
        <v>0</v>
      </c>
      <c r="S138" s="73">
        <f t="shared" si="4"/>
        <v>84</v>
      </c>
      <c r="T138" s="74"/>
    </row>
    <row r="139" spans="1:20" ht="12.75" customHeight="1">
      <c r="A139" s="50"/>
      <c r="B139" s="60"/>
      <c r="C139" s="68" t="s">
        <v>267</v>
      </c>
      <c r="D139" s="73">
        <v>12</v>
      </c>
      <c r="E139" s="73">
        <v>0</v>
      </c>
      <c r="F139" s="73">
        <v>5</v>
      </c>
      <c r="G139" s="73">
        <v>0</v>
      </c>
      <c r="H139" s="73">
        <f t="shared" si="3"/>
        <v>17</v>
      </c>
      <c r="I139" s="73">
        <v>0</v>
      </c>
      <c r="J139" s="73">
        <v>0</v>
      </c>
      <c r="K139" s="73">
        <v>1</v>
      </c>
      <c r="L139" s="73">
        <v>1</v>
      </c>
      <c r="M139" s="73">
        <v>0</v>
      </c>
      <c r="N139" s="73">
        <v>2</v>
      </c>
      <c r="O139" s="73">
        <v>0</v>
      </c>
      <c r="P139" s="73">
        <v>50</v>
      </c>
      <c r="Q139" s="73">
        <v>11</v>
      </c>
      <c r="R139" s="73">
        <v>0</v>
      </c>
      <c r="S139" s="73">
        <f t="shared" si="4"/>
        <v>82</v>
      </c>
      <c r="T139" s="74"/>
    </row>
    <row r="140" spans="1:20" ht="12.75" customHeight="1">
      <c r="A140" s="50"/>
      <c r="B140" s="60"/>
      <c r="C140" s="68" t="s">
        <v>268</v>
      </c>
      <c r="D140" s="73">
        <v>21</v>
      </c>
      <c r="E140" s="73">
        <v>2</v>
      </c>
      <c r="F140" s="73">
        <v>14</v>
      </c>
      <c r="G140" s="73">
        <v>1</v>
      </c>
      <c r="H140" s="73">
        <f t="shared" si="3"/>
        <v>38</v>
      </c>
      <c r="I140" s="73">
        <v>6</v>
      </c>
      <c r="J140" s="73">
        <v>0</v>
      </c>
      <c r="K140" s="73">
        <v>0</v>
      </c>
      <c r="L140" s="73">
        <v>6</v>
      </c>
      <c r="M140" s="73">
        <v>1</v>
      </c>
      <c r="N140" s="73">
        <v>3</v>
      </c>
      <c r="O140" s="73">
        <v>2</v>
      </c>
      <c r="P140" s="73">
        <v>1</v>
      </c>
      <c r="Q140" s="73">
        <v>216</v>
      </c>
      <c r="R140" s="73">
        <v>3</v>
      </c>
      <c r="S140" s="73">
        <f t="shared" si="4"/>
        <v>276</v>
      </c>
      <c r="T140" s="74"/>
    </row>
    <row r="141" spans="1:20" ht="12.75" customHeight="1">
      <c r="A141" s="50"/>
      <c r="B141" s="60"/>
      <c r="C141" s="68" t="s">
        <v>269</v>
      </c>
      <c r="D141" s="73">
        <v>10</v>
      </c>
      <c r="E141" s="73">
        <v>0</v>
      </c>
      <c r="F141" s="73">
        <v>1</v>
      </c>
      <c r="G141" s="73">
        <v>0</v>
      </c>
      <c r="H141" s="73">
        <f t="shared" si="3"/>
        <v>11</v>
      </c>
      <c r="I141" s="73">
        <v>1</v>
      </c>
      <c r="J141" s="73">
        <v>0</v>
      </c>
      <c r="K141" s="73">
        <v>0</v>
      </c>
      <c r="L141" s="73">
        <v>0</v>
      </c>
      <c r="M141" s="73">
        <v>6</v>
      </c>
      <c r="N141" s="73">
        <v>2</v>
      </c>
      <c r="O141" s="73">
        <v>39</v>
      </c>
      <c r="P141" s="73">
        <v>0</v>
      </c>
      <c r="Q141" s="73">
        <v>3</v>
      </c>
      <c r="R141" s="73">
        <v>0</v>
      </c>
      <c r="S141" s="73">
        <f t="shared" si="4"/>
        <v>62</v>
      </c>
      <c r="T141" s="74"/>
    </row>
    <row r="142" spans="1:20" ht="12.75" customHeight="1">
      <c r="A142" s="50"/>
      <c r="B142" s="60"/>
      <c r="C142" s="68" t="s">
        <v>270</v>
      </c>
      <c r="D142" s="73">
        <v>26</v>
      </c>
      <c r="E142" s="73">
        <v>2</v>
      </c>
      <c r="F142" s="73">
        <v>7</v>
      </c>
      <c r="G142" s="73">
        <v>0</v>
      </c>
      <c r="H142" s="73">
        <f t="shared" si="3"/>
        <v>35</v>
      </c>
      <c r="I142" s="73">
        <v>3</v>
      </c>
      <c r="J142" s="73">
        <v>0</v>
      </c>
      <c r="K142" s="73">
        <v>0</v>
      </c>
      <c r="L142" s="73">
        <v>13</v>
      </c>
      <c r="M142" s="73">
        <v>1</v>
      </c>
      <c r="N142" s="73">
        <v>6</v>
      </c>
      <c r="O142" s="73">
        <v>1</v>
      </c>
      <c r="P142" s="73">
        <v>4</v>
      </c>
      <c r="Q142" s="73">
        <v>137</v>
      </c>
      <c r="R142" s="73">
        <v>147</v>
      </c>
      <c r="S142" s="73">
        <f t="shared" si="4"/>
        <v>347</v>
      </c>
      <c r="T142" s="74"/>
    </row>
    <row r="143" spans="1:20" ht="12.75" customHeight="1">
      <c r="A143" s="50"/>
      <c r="B143" s="60"/>
      <c r="C143" s="68" t="s">
        <v>271</v>
      </c>
      <c r="D143" s="73">
        <v>18</v>
      </c>
      <c r="E143" s="73">
        <v>9</v>
      </c>
      <c r="F143" s="73">
        <v>39</v>
      </c>
      <c r="G143" s="73">
        <v>962</v>
      </c>
      <c r="H143" s="73">
        <f t="shared" si="3"/>
        <v>1028</v>
      </c>
      <c r="I143" s="73">
        <v>27</v>
      </c>
      <c r="J143" s="73">
        <v>743</v>
      </c>
      <c r="K143" s="73">
        <v>296</v>
      </c>
      <c r="L143" s="73">
        <v>1</v>
      </c>
      <c r="M143" s="73">
        <v>0</v>
      </c>
      <c r="N143" s="73">
        <v>515</v>
      </c>
      <c r="O143" s="73">
        <v>43</v>
      </c>
      <c r="P143" s="73">
        <v>136</v>
      </c>
      <c r="Q143" s="73">
        <v>359</v>
      </c>
      <c r="R143" s="73">
        <v>0</v>
      </c>
      <c r="S143" s="73">
        <f t="shared" si="4"/>
        <v>3148</v>
      </c>
      <c r="T143" s="74"/>
    </row>
    <row r="144" spans="1:20" ht="12.75" customHeight="1">
      <c r="A144" s="50"/>
      <c r="B144" s="60"/>
      <c r="C144" s="68" t="s">
        <v>272</v>
      </c>
      <c r="D144" s="73">
        <f>SUM(D8:D143)</f>
        <v>15050</v>
      </c>
      <c r="E144" s="73">
        <f>SUM(E8:E143)</f>
        <v>6763</v>
      </c>
      <c r="F144" s="73">
        <f>SUM(F8:F143)</f>
        <v>2752</v>
      </c>
      <c r="G144" s="73">
        <f>SUM(G8:G143)</f>
        <v>9990</v>
      </c>
      <c r="H144" s="73">
        <f>SUM(H8:H143)</f>
        <v>34555</v>
      </c>
      <c r="I144" s="73">
        <f aca="true" t="shared" si="5" ref="I144:R144">SUM(I8:I143)</f>
        <v>8174</v>
      </c>
      <c r="J144" s="73">
        <f t="shared" si="5"/>
        <v>1678</v>
      </c>
      <c r="K144" s="73">
        <f t="shared" si="5"/>
        <v>2743</v>
      </c>
      <c r="L144" s="73">
        <f t="shared" si="5"/>
        <v>5052</v>
      </c>
      <c r="M144" s="73">
        <f t="shared" si="5"/>
        <v>4499</v>
      </c>
      <c r="N144" s="73">
        <f t="shared" si="5"/>
        <v>4213</v>
      </c>
      <c r="O144" s="73">
        <f t="shared" si="5"/>
        <v>3497</v>
      </c>
      <c r="P144" s="73">
        <f t="shared" si="5"/>
        <v>6502</v>
      </c>
      <c r="Q144" s="73">
        <f t="shared" si="5"/>
        <v>13176</v>
      </c>
      <c r="R144" s="73">
        <f t="shared" si="5"/>
        <v>1468</v>
      </c>
      <c r="S144" s="73">
        <f t="shared" si="4"/>
        <v>85557</v>
      </c>
      <c r="T144" s="74"/>
    </row>
    <row r="145" spans="1:20" ht="12.75" customHeight="1" thickBot="1">
      <c r="A145" s="50"/>
      <c r="B145" s="60"/>
      <c r="C145" s="8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</row>
    <row r="146" spans="1:20" ht="12.75" customHeight="1" thickTop="1">
      <c r="A146" s="50"/>
      <c r="B146" s="60"/>
      <c r="C146" s="68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4"/>
    </row>
    <row r="147" spans="1:20" ht="12.75" customHeight="1">
      <c r="A147" s="50"/>
      <c r="B147" s="78"/>
      <c r="C147" s="80" t="s">
        <v>273</v>
      </c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 t="s">
        <v>276</v>
      </c>
      <c r="S147" s="80"/>
      <c r="T147" s="79"/>
    </row>
    <row r="148" spans="1:2" ht="12.75" customHeight="1">
      <c r="A148" s="50"/>
      <c r="B148" s="50"/>
    </row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</sheetData>
  <sheetProtection/>
  <mergeCells count="4">
    <mergeCell ref="C46:T46"/>
    <mergeCell ref="B2:T2"/>
    <mergeCell ref="C87:T87"/>
    <mergeCell ref="C128:T128"/>
  </mergeCells>
  <printOptions/>
  <pageMargins left="0.5" right="0.5" top="0.75" bottom="0.75" header="0.5" footer="0.5"/>
  <pageSetup horizontalDpi="600" verticalDpi="600" orientation="landscape" scale="84" r:id="rId1"/>
  <rowBreaks count="3" manualBreakCount="3">
    <brk id="45" max="255" man="1"/>
    <brk id="86" max="255" man="1"/>
    <brk id="127" min="1" max="1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BD465"/>
  <sheetViews>
    <sheetView defaultGridColor="0" zoomScalePageLayoutView="0" colorId="22" workbookViewId="0" topLeftCell="A1">
      <selection activeCell="B1" sqref="B1"/>
    </sheetView>
  </sheetViews>
  <sheetFormatPr defaultColWidth="9.8515625" defaultRowHeight="12"/>
  <cols>
    <col min="1" max="1" width="3.8515625" style="45" customWidth="1"/>
    <col min="2" max="2" width="20.421875" style="39" customWidth="1"/>
    <col min="3" max="14" width="12.8515625" style="39" customWidth="1"/>
    <col min="15" max="15" width="14.57421875" style="39" customWidth="1"/>
    <col min="16" max="16" width="11.57421875" style="39" customWidth="1"/>
    <col min="17" max="17" width="3.8515625" style="46" customWidth="1"/>
    <col min="18" max="20" width="9.8515625" style="39" customWidth="1"/>
    <col min="21" max="21" width="14.8515625" style="39" customWidth="1"/>
    <col min="22" max="22" width="6.8515625" style="39" customWidth="1"/>
    <col min="23" max="23" width="5.8515625" style="39" customWidth="1"/>
    <col min="24" max="24" width="14.8515625" style="39" customWidth="1"/>
    <col min="25" max="25" width="6.8515625" style="39" customWidth="1"/>
    <col min="26" max="26" width="5.8515625" style="39" customWidth="1"/>
    <col min="27" max="27" width="14.8515625" style="39" customWidth="1"/>
    <col min="28" max="28" width="6.8515625" style="39" customWidth="1"/>
    <col min="29" max="29" width="5.8515625" style="39" customWidth="1"/>
    <col min="30" max="30" width="14.8515625" style="39" customWidth="1"/>
    <col min="31" max="31" width="6.8515625" style="39" customWidth="1"/>
    <col min="32" max="32" width="5.8515625" style="39" customWidth="1"/>
    <col min="33" max="33" width="14.8515625" style="39" customWidth="1"/>
    <col min="34" max="34" width="6.8515625" style="39" customWidth="1"/>
    <col min="35" max="35" width="5.8515625" style="39" customWidth="1"/>
    <col min="36" max="36" width="14.8515625" style="39" customWidth="1"/>
    <col min="37" max="37" width="6.8515625" style="39" customWidth="1"/>
    <col min="38" max="38" width="5.8515625" style="39" customWidth="1"/>
    <col min="39" max="39" width="14.8515625" style="39" customWidth="1"/>
    <col min="40" max="40" width="6.8515625" style="39" customWidth="1"/>
    <col min="41" max="41" width="5.8515625" style="39" customWidth="1"/>
    <col min="42" max="42" width="14.8515625" style="39" customWidth="1"/>
    <col min="43" max="43" width="6.8515625" style="39" customWidth="1"/>
    <col min="44" max="44" width="5.8515625" style="39" customWidth="1"/>
    <col min="45" max="45" width="14.8515625" style="39" customWidth="1"/>
    <col min="46" max="46" width="6.8515625" style="39" customWidth="1"/>
    <col min="47" max="47" width="5.8515625" style="39" customWidth="1"/>
    <col min="48" max="48" width="14.8515625" style="39" customWidth="1"/>
    <col min="49" max="49" width="6.8515625" style="39" customWidth="1"/>
    <col min="50" max="50" width="5.8515625" style="39" customWidth="1"/>
    <col min="51" max="51" width="14.8515625" style="39" customWidth="1"/>
    <col min="52" max="52" width="6.8515625" style="39" customWidth="1"/>
    <col min="53" max="53" width="5.8515625" style="39" customWidth="1"/>
    <col min="54" max="16384" width="9.8515625" style="39" customWidth="1"/>
  </cols>
  <sheetData>
    <row r="1" spans="1:22" ht="9" customHeight="1">
      <c r="A1" s="7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1"/>
      <c r="Q1" s="7"/>
      <c r="U1" s="39" t="s">
        <v>0</v>
      </c>
      <c r="V1" s="39" t="s">
        <v>1</v>
      </c>
    </row>
    <row r="2" spans="1:22" ht="13.5" customHeight="1">
      <c r="A2" s="96" t="s">
        <v>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8"/>
      <c r="V2" s="39" t="s">
        <v>1</v>
      </c>
    </row>
    <row r="3" spans="1:22" ht="13.5" customHeigh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"/>
      <c r="V3" s="39" t="s">
        <v>1</v>
      </c>
    </row>
    <row r="4" spans="1:22" ht="13.5" customHeight="1">
      <c r="A4" s="4"/>
      <c r="B4" s="20" t="s">
        <v>139</v>
      </c>
      <c r="C4" s="3"/>
      <c r="D4" s="3"/>
      <c r="E4" s="3"/>
      <c r="F4" s="3"/>
      <c r="G4" s="3"/>
      <c r="H4" s="3"/>
      <c r="I4" s="3"/>
      <c r="J4" s="3"/>
      <c r="K4" s="3"/>
      <c r="L4" s="6"/>
      <c r="M4" s="6"/>
      <c r="N4" s="6"/>
      <c r="O4" s="6"/>
      <c r="P4" s="3"/>
      <c r="Q4" s="5"/>
      <c r="V4" s="39" t="s">
        <v>1</v>
      </c>
    </row>
    <row r="5" spans="1:22" ht="13.5" customHeight="1">
      <c r="A5" s="4"/>
      <c r="B5" s="19" t="s">
        <v>3</v>
      </c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1"/>
      <c r="Q5" s="5"/>
      <c r="V5" s="39" t="s">
        <v>4</v>
      </c>
    </row>
    <row r="6" spans="1:17" ht="13.5" customHeight="1" thickBo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24"/>
      <c r="N6" s="24"/>
      <c r="O6" s="24"/>
      <c r="P6" s="23"/>
      <c r="Q6" s="25"/>
    </row>
    <row r="7" spans="1:52" ht="13.5" customHeight="1" thickTop="1">
      <c r="A7" s="22"/>
      <c r="B7" s="26"/>
      <c r="C7" s="27" t="s">
        <v>5</v>
      </c>
      <c r="D7" s="27" t="s">
        <v>137</v>
      </c>
      <c r="E7" s="27" t="s">
        <v>7</v>
      </c>
      <c r="F7" s="27" t="s">
        <v>8</v>
      </c>
      <c r="G7" s="27" t="s">
        <v>9</v>
      </c>
      <c r="H7" s="27" t="s">
        <v>10</v>
      </c>
      <c r="I7" s="27" t="s">
        <v>11</v>
      </c>
      <c r="J7" s="27" t="s">
        <v>12</v>
      </c>
      <c r="K7" s="27" t="s">
        <v>13</v>
      </c>
      <c r="L7" s="28" t="s">
        <v>14</v>
      </c>
      <c r="M7" s="28" t="s">
        <v>15</v>
      </c>
      <c r="N7" s="28" t="s">
        <v>16</v>
      </c>
      <c r="O7" s="29" t="s">
        <v>17</v>
      </c>
      <c r="P7" s="27" t="s">
        <v>18</v>
      </c>
      <c r="Q7" s="25"/>
      <c r="AN7" s="40" t="s">
        <v>11</v>
      </c>
      <c r="AQ7" s="40" t="s">
        <v>13</v>
      </c>
      <c r="AT7" s="40" t="s">
        <v>14</v>
      </c>
      <c r="AW7" s="40" t="s">
        <v>15</v>
      </c>
      <c r="AZ7" s="40" t="s">
        <v>16</v>
      </c>
    </row>
    <row r="8" spans="1:53" ht="13.5" customHeight="1">
      <c r="A8" s="22"/>
      <c r="B8" s="30" t="s">
        <v>19</v>
      </c>
      <c r="C8" s="31">
        <v>16</v>
      </c>
      <c r="D8" s="31">
        <v>247</v>
      </c>
      <c r="E8" s="31">
        <v>28</v>
      </c>
      <c r="F8" s="31">
        <v>0</v>
      </c>
      <c r="G8" s="31">
        <v>12</v>
      </c>
      <c r="H8" s="31">
        <v>1</v>
      </c>
      <c r="I8" s="31">
        <v>23</v>
      </c>
      <c r="J8" s="30">
        <v>2</v>
      </c>
      <c r="K8" s="31">
        <v>74</v>
      </c>
      <c r="L8" s="31">
        <v>8</v>
      </c>
      <c r="M8" s="31">
        <v>11</v>
      </c>
      <c r="N8" s="31">
        <v>4</v>
      </c>
      <c r="O8" s="32">
        <f aca="true" t="shared" si="0" ref="O8:O40">SUM(K8:N8)</f>
        <v>97</v>
      </c>
      <c r="P8" s="31">
        <f aca="true" t="shared" si="1" ref="P8:P40">SUM(C8:N8)</f>
        <v>426</v>
      </c>
      <c r="Q8" s="25"/>
      <c r="R8" s="41">
        <f aca="true" t="shared" si="2" ref="R8:R39">IF(O8&gt;0,+O8/P8," ")</f>
        <v>0.22769953051643194</v>
      </c>
      <c r="S8" s="42"/>
      <c r="T8" s="42"/>
      <c r="U8" s="42"/>
      <c r="V8" s="43"/>
      <c r="W8" s="41"/>
      <c r="X8" s="42"/>
      <c r="Y8" s="43"/>
      <c r="Z8" s="41"/>
      <c r="AA8" s="42"/>
      <c r="AB8" s="43"/>
      <c r="AC8" s="41"/>
      <c r="AD8" s="42"/>
      <c r="AE8" s="43"/>
      <c r="AF8" s="41"/>
      <c r="AG8" s="42"/>
      <c r="AH8" s="43"/>
      <c r="AI8" s="41"/>
      <c r="AJ8" s="42"/>
      <c r="AK8" s="43"/>
      <c r="AL8" s="41"/>
      <c r="AM8" s="42"/>
      <c r="AN8" s="43">
        <v>2242</v>
      </c>
      <c r="AO8" s="41">
        <f>SUM(AN8)/AN$144</f>
        <v>0.541807636539391</v>
      </c>
      <c r="AP8" s="42" t="s">
        <v>20</v>
      </c>
      <c r="AQ8" s="43">
        <v>4317</v>
      </c>
      <c r="AR8" s="41">
        <f>SUM(AQ8)/AQ$144</f>
        <v>0.27806763285024155</v>
      </c>
      <c r="AS8" s="42" t="s">
        <v>21</v>
      </c>
      <c r="AT8" s="43">
        <v>3587</v>
      </c>
      <c r="AU8" s="41">
        <f>SUM(AT8)/AT$144</f>
        <v>0.6851957975167144</v>
      </c>
      <c r="AV8" s="42" t="s">
        <v>20</v>
      </c>
      <c r="AW8" s="43">
        <v>989</v>
      </c>
      <c r="AX8" s="41">
        <f>SUM(AW8)/AW$144</f>
        <v>0.29469606674612636</v>
      </c>
      <c r="AY8" s="42" t="s">
        <v>20</v>
      </c>
      <c r="AZ8" s="43">
        <v>8973</v>
      </c>
      <c r="BA8" s="41">
        <f>SUM(AZ8)/AZ$144</f>
        <v>0.7404687242119161</v>
      </c>
    </row>
    <row r="9" spans="1:53" ht="13.5" customHeight="1">
      <c r="A9" s="22"/>
      <c r="B9" s="30" t="s">
        <v>22</v>
      </c>
      <c r="C9" s="31">
        <v>14</v>
      </c>
      <c r="D9" s="31">
        <v>9</v>
      </c>
      <c r="E9" s="31">
        <v>70</v>
      </c>
      <c r="F9" s="31">
        <v>3</v>
      </c>
      <c r="G9" s="31">
        <v>15</v>
      </c>
      <c r="H9" s="31">
        <v>1</v>
      </c>
      <c r="I9" s="31">
        <v>355</v>
      </c>
      <c r="J9" s="30">
        <v>0</v>
      </c>
      <c r="K9" s="31">
        <v>52</v>
      </c>
      <c r="L9" s="31">
        <v>7</v>
      </c>
      <c r="M9" s="31">
        <v>5</v>
      </c>
      <c r="N9" s="31">
        <v>0</v>
      </c>
      <c r="O9" s="32">
        <f t="shared" si="0"/>
        <v>64</v>
      </c>
      <c r="P9" s="31">
        <f t="shared" si="1"/>
        <v>531</v>
      </c>
      <c r="Q9" s="25"/>
      <c r="R9" s="41">
        <f t="shared" si="2"/>
        <v>0.12052730696798493</v>
      </c>
      <c r="S9" s="42"/>
      <c r="T9" s="42"/>
      <c r="U9" s="42"/>
      <c r="V9" s="42" t="s">
        <v>23</v>
      </c>
      <c r="W9" s="41"/>
      <c r="X9" s="42"/>
      <c r="Y9" s="43"/>
      <c r="Z9" s="41"/>
      <c r="AA9" s="42"/>
      <c r="AB9" s="43"/>
      <c r="AC9" s="41"/>
      <c r="AD9" s="42"/>
      <c r="AE9" s="43"/>
      <c r="AF9" s="41"/>
      <c r="AG9" s="42"/>
      <c r="AH9" s="43"/>
      <c r="AI9" s="41"/>
      <c r="AJ9" s="42"/>
      <c r="AK9" s="43"/>
      <c r="AL9" s="41"/>
      <c r="AM9" s="42"/>
      <c r="AN9" s="43">
        <v>293</v>
      </c>
      <c r="AO9" s="41">
        <f>SUM(AN$8:AN9)/AN$144</f>
        <v>0.6126147897535041</v>
      </c>
      <c r="AP9" s="42" t="s">
        <v>24</v>
      </c>
      <c r="AQ9" s="43">
        <v>2223</v>
      </c>
      <c r="AR9" s="41">
        <f>SUM(AQ$8:AQ9)/AQ$144</f>
        <v>0.421256038647343</v>
      </c>
      <c r="AS9" s="42" t="s">
        <v>25</v>
      </c>
      <c r="AT9" s="43">
        <v>541</v>
      </c>
      <c r="AU9" s="41">
        <f>SUM(AT$8:AT9)/AT$144</f>
        <v>0.788538681948424</v>
      </c>
      <c r="AV9" s="42" t="s">
        <v>26</v>
      </c>
      <c r="AW9" s="43">
        <v>370</v>
      </c>
      <c r="AX9" s="41">
        <f>SUM(AW$8:AW9)/AW$144</f>
        <v>0.40494636471990464</v>
      </c>
      <c r="AY9" s="42" t="s">
        <v>27</v>
      </c>
      <c r="AZ9" s="43">
        <v>1353</v>
      </c>
      <c r="BA9" s="41">
        <f>SUM(AZ$8:AZ9)/AZ$144</f>
        <v>0.852120812015184</v>
      </c>
    </row>
    <row r="10" spans="1:53" ht="13.5" customHeight="1">
      <c r="A10" s="22"/>
      <c r="B10" s="30" t="s">
        <v>28</v>
      </c>
      <c r="C10" s="31">
        <v>5</v>
      </c>
      <c r="D10" s="31">
        <v>1</v>
      </c>
      <c r="E10" s="31">
        <v>82</v>
      </c>
      <c r="F10" s="31">
        <v>0</v>
      </c>
      <c r="G10" s="31">
        <v>2</v>
      </c>
      <c r="H10" s="31">
        <v>1</v>
      </c>
      <c r="I10" s="31">
        <v>32</v>
      </c>
      <c r="J10" s="30">
        <v>0</v>
      </c>
      <c r="K10" s="31">
        <v>28</v>
      </c>
      <c r="L10" s="31">
        <v>4</v>
      </c>
      <c r="M10" s="31">
        <v>0</v>
      </c>
      <c r="N10" s="31">
        <v>0</v>
      </c>
      <c r="O10" s="32">
        <f t="shared" si="0"/>
        <v>32</v>
      </c>
      <c r="P10" s="31">
        <f t="shared" si="1"/>
        <v>155</v>
      </c>
      <c r="Q10" s="25"/>
      <c r="R10" s="41">
        <f t="shared" si="2"/>
        <v>0.2064516129032258</v>
      </c>
      <c r="S10" s="42"/>
      <c r="T10" s="42"/>
      <c r="U10" s="42"/>
      <c r="V10" s="43"/>
      <c r="W10" s="41"/>
      <c r="X10" s="42"/>
      <c r="Y10" s="43"/>
      <c r="Z10" s="41"/>
      <c r="AA10" s="42"/>
      <c r="AB10" s="43"/>
      <c r="AC10" s="41"/>
      <c r="AD10" s="42"/>
      <c r="AE10" s="43"/>
      <c r="AF10" s="41"/>
      <c r="AG10" s="42"/>
      <c r="AH10" s="43"/>
      <c r="AI10" s="41"/>
      <c r="AJ10" s="42"/>
      <c r="AK10" s="43"/>
      <c r="AL10" s="41"/>
      <c r="AM10" s="42"/>
      <c r="AN10" s="43">
        <v>220</v>
      </c>
      <c r="AO10" s="41">
        <f>SUM(AN$8:AN10)/AN$144</f>
        <v>0.665780570323828</v>
      </c>
      <c r="AP10" s="42" t="s">
        <v>21</v>
      </c>
      <c r="AQ10" s="43">
        <v>1528</v>
      </c>
      <c r="AR10" s="41">
        <f>SUM(AQ$8:AQ10)/AQ$144</f>
        <v>0.5196779388083735</v>
      </c>
      <c r="AS10" s="42" t="s">
        <v>29</v>
      </c>
      <c r="AT10" s="43">
        <v>234</v>
      </c>
      <c r="AU10" s="41">
        <f>SUM(AT$8:AT10)/AT$144</f>
        <v>0.8332378223495702</v>
      </c>
      <c r="AV10" s="42" t="s">
        <v>21</v>
      </c>
      <c r="AW10" s="43">
        <v>233</v>
      </c>
      <c r="AX10" s="41">
        <f>SUM(AW$8:AW10)/AW$144</f>
        <v>0.47437425506555425</v>
      </c>
      <c r="AY10" s="42" t="s">
        <v>30</v>
      </c>
      <c r="AZ10" s="43">
        <v>1167</v>
      </c>
      <c r="BA10" s="41">
        <f>SUM(AZ$8:AZ10)/AZ$144</f>
        <v>0.9484238323155636</v>
      </c>
    </row>
    <row r="11" spans="1:53" ht="13.5" customHeight="1">
      <c r="A11" s="22"/>
      <c r="B11" s="30" t="s">
        <v>31</v>
      </c>
      <c r="C11" s="31">
        <v>72</v>
      </c>
      <c r="D11" s="31">
        <v>22</v>
      </c>
      <c r="E11" s="31">
        <v>37</v>
      </c>
      <c r="F11" s="31">
        <v>15</v>
      </c>
      <c r="G11" s="31">
        <v>28</v>
      </c>
      <c r="H11" s="31">
        <v>2</v>
      </c>
      <c r="I11" s="31">
        <v>5</v>
      </c>
      <c r="J11" s="30">
        <v>11</v>
      </c>
      <c r="K11" s="31">
        <v>155</v>
      </c>
      <c r="L11" s="31">
        <v>1</v>
      </c>
      <c r="M11" s="31">
        <v>11</v>
      </c>
      <c r="N11" s="31">
        <v>5</v>
      </c>
      <c r="O11" s="32">
        <f t="shared" si="0"/>
        <v>172</v>
      </c>
      <c r="P11" s="31">
        <f t="shared" si="1"/>
        <v>364</v>
      </c>
      <c r="Q11" s="25"/>
      <c r="R11" s="41">
        <f t="shared" si="2"/>
        <v>0.4725274725274725</v>
      </c>
      <c r="S11" s="42"/>
      <c r="T11" s="42"/>
      <c r="U11" s="42"/>
      <c r="V11" s="43"/>
      <c r="W11" s="41"/>
      <c r="X11" s="42"/>
      <c r="Y11" s="43"/>
      <c r="Z11" s="41"/>
      <c r="AA11" s="42"/>
      <c r="AB11" s="43"/>
      <c r="AC11" s="41"/>
      <c r="AD11" s="42"/>
      <c r="AE11" s="43"/>
      <c r="AF11" s="41"/>
      <c r="AG11" s="42"/>
      <c r="AH11" s="43"/>
      <c r="AI11" s="41"/>
      <c r="AJ11" s="42"/>
      <c r="AK11" s="43"/>
      <c r="AL11" s="41"/>
      <c r="AM11" s="42"/>
      <c r="AN11" s="43">
        <v>193</v>
      </c>
      <c r="AO11" s="41">
        <f>SUM(AN$8:AN11)/AN$144</f>
        <v>0.7124214596423393</v>
      </c>
      <c r="AP11" s="42" t="s">
        <v>27</v>
      </c>
      <c r="AQ11" s="43">
        <v>835</v>
      </c>
      <c r="AR11" s="41">
        <f>SUM(AQ$8:AQ11)/AQ$144</f>
        <v>0.5734621578099839</v>
      </c>
      <c r="AS11" s="42" t="s">
        <v>32</v>
      </c>
      <c r="AT11" s="43">
        <v>184</v>
      </c>
      <c r="AU11" s="41">
        <f>SUM(AT$8:AT11)/AT$144</f>
        <v>0.868385864374403</v>
      </c>
      <c r="AV11" s="42" t="s">
        <v>27</v>
      </c>
      <c r="AW11" s="43">
        <v>186</v>
      </c>
      <c r="AX11" s="41">
        <f>SUM(AW$8:AW11)/AW$144</f>
        <v>0.5297973778307509</v>
      </c>
      <c r="AY11" s="42" t="s">
        <v>33</v>
      </c>
      <c r="AZ11" s="43">
        <v>301</v>
      </c>
      <c r="BA11" s="41">
        <f>SUM(AZ$8:AZ11)/AZ$144</f>
        <v>0.9732629146723882</v>
      </c>
    </row>
    <row r="12" spans="1:53" ht="13.5" customHeight="1">
      <c r="A12" s="22"/>
      <c r="B12" s="30" t="s">
        <v>34</v>
      </c>
      <c r="C12" s="31">
        <v>12</v>
      </c>
      <c r="D12" s="31">
        <v>4</v>
      </c>
      <c r="E12" s="31">
        <v>2</v>
      </c>
      <c r="F12" s="31">
        <v>7</v>
      </c>
      <c r="G12" s="31">
        <v>120</v>
      </c>
      <c r="H12" s="31">
        <v>198</v>
      </c>
      <c r="I12" s="31">
        <v>0</v>
      </c>
      <c r="J12" s="30">
        <v>0</v>
      </c>
      <c r="K12" s="31">
        <v>31</v>
      </c>
      <c r="L12" s="31">
        <v>3</v>
      </c>
      <c r="M12" s="31">
        <v>7</v>
      </c>
      <c r="N12" s="31">
        <v>0</v>
      </c>
      <c r="O12" s="32">
        <f t="shared" si="0"/>
        <v>41</v>
      </c>
      <c r="P12" s="31">
        <f t="shared" si="1"/>
        <v>384</v>
      </c>
      <c r="Q12" s="25"/>
      <c r="R12" s="41">
        <f t="shared" si="2"/>
        <v>0.10677083333333333</v>
      </c>
      <c r="S12" s="42"/>
      <c r="T12" s="42"/>
      <c r="U12" s="42"/>
      <c r="V12" s="43"/>
      <c r="W12" s="41"/>
      <c r="X12" s="42"/>
      <c r="Y12" s="43"/>
      <c r="Z12" s="41"/>
      <c r="AA12" s="42"/>
      <c r="AB12" s="43"/>
      <c r="AC12" s="41"/>
      <c r="AD12" s="42"/>
      <c r="AE12" s="43"/>
      <c r="AF12" s="41"/>
      <c r="AG12" s="42"/>
      <c r="AH12" s="43"/>
      <c r="AI12" s="41"/>
      <c r="AJ12" s="42"/>
      <c r="AK12" s="43"/>
      <c r="AL12" s="41"/>
      <c r="AM12" s="42"/>
      <c r="AN12" s="43">
        <v>188</v>
      </c>
      <c r="AO12" s="41">
        <f>SUM(AN$8:AN12)/AN$144</f>
        <v>0.7578540357660706</v>
      </c>
      <c r="AP12" s="42" t="s">
        <v>35</v>
      </c>
      <c r="AQ12" s="43">
        <v>515</v>
      </c>
      <c r="AR12" s="41">
        <f>SUM(AQ$8:AQ12)/AQ$144</f>
        <v>0.606634460547504</v>
      </c>
      <c r="AS12" s="42" t="s">
        <v>20</v>
      </c>
      <c r="AT12" s="43">
        <v>147</v>
      </c>
      <c r="AU12" s="41">
        <f>SUM(AT$8:AT12)/AT$144</f>
        <v>0.8964660936007641</v>
      </c>
      <c r="AV12" s="42" t="s">
        <v>30</v>
      </c>
      <c r="AW12" s="43">
        <v>127</v>
      </c>
      <c r="AX12" s="41">
        <f>SUM(AW$8:AW12)/AW$144</f>
        <v>0.5676400476758046</v>
      </c>
      <c r="AY12" s="42" t="s">
        <v>36</v>
      </c>
      <c r="AZ12" s="43">
        <v>108</v>
      </c>
      <c r="BA12" s="41">
        <f>SUM(AZ$8:AZ12)/AZ$144</f>
        <v>0.9821752764482587</v>
      </c>
    </row>
    <row r="13" spans="1:53" ht="13.5" customHeight="1">
      <c r="A13" s="22"/>
      <c r="B13" s="30" t="s">
        <v>37</v>
      </c>
      <c r="C13" s="31">
        <v>14</v>
      </c>
      <c r="D13" s="31">
        <v>0</v>
      </c>
      <c r="E13" s="31">
        <v>1</v>
      </c>
      <c r="F13" s="31">
        <v>0</v>
      </c>
      <c r="G13" s="31">
        <v>35</v>
      </c>
      <c r="H13" s="31">
        <v>176</v>
      </c>
      <c r="I13" s="31">
        <v>1</v>
      </c>
      <c r="J13" s="30">
        <v>0</v>
      </c>
      <c r="K13" s="31">
        <v>14</v>
      </c>
      <c r="L13" s="31">
        <v>3</v>
      </c>
      <c r="M13" s="31">
        <v>3</v>
      </c>
      <c r="N13" s="31">
        <v>0</v>
      </c>
      <c r="O13" s="32">
        <f t="shared" si="0"/>
        <v>20</v>
      </c>
      <c r="P13" s="31">
        <f t="shared" si="1"/>
        <v>247</v>
      </c>
      <c r="Q13" s="25"/>
      <c r="R13" s="41">
        <f t="shared" si="2"/>
        <v>0.08097165991902834</v>
      </c>
      <c r="S13" s="42"/>
      <c r="T13" s="42"/>
      <c r="U13" s="42"/>
      <c r="V13" s="43"/>
      <c r="W13" s="41"/>
      <c r="X13" s="42"/>
      <c r="Y13" s="43"/>
      <c r="Z13" s="41"/>
      <c r="AA13" s="42"/>
      <c r="AB13" s="43"/>
      <c r="AC13" s="41"/>
      <c r="AD13" s="42"/>
      <c r="AE13" s="43"/>
      <c r="AF13" s="41"/>
      <c r="AG13" s="42"/>
      <c r="AH13" s="43"/>
      <c r="AI13" s="41"/>
      <c r="AJ13" s="42"/>
      <c r="AK13" s="43"/>
      <c r="AL13" s="41"/>
      <c r="AM13" s="42"/>
      <c r="AN13" s="43">
        <v>166</v>
      </c>
      <c r="AO13" s="41">
        <f>SUM(AN$8:AN13)/AN$144</f>
        <v>0.7979700338327694</v>
      </c>
      <c r="AP13" s="42" t="s">
        <v>25</v>
      </c>
      <c r="AQ13" s="43">
        <v>463</v>
      </c>
      <c r="AR13" s="41">
        <f>SUM(AQ$8:AQ13)/AQ$144</f>
        <v>0.6364573268921095</v>
      </c>
      <c r="AS13" s="42" t="s">
        <v>38</v>
      </c>
      <c r="AT13" s="43">
        <v>43</v>
      </c>
      <c r="AU13" s="41">
        <f>SUM(AT$8:AT13)/AT$144</f>
        <v>0.9046800382043935</v>
      </c>
      <c r="AV13" s="42" t="s">
        <v>39</v>
      </c>
      <c r="AW13" s="43">
        <v>120</v>
      </c>
      <c r="AX13" s="41">
        <f>SUM(AW$8:AW13)/AW$144</f>
        <v>0.6033969010727056</v>
      </c>
      <c r="AY13" s="42" t="s">
        <v>12</v>
      </c>
      <c r="AZ13" s="43">
        <v>37</v>
      </c>
      <c r="BA13" s="41">
        <f>SUM(AZ$8:AZ13)/AZ$144</f>
        <v>0.9852285855751775</v>
      </c>
    </row>
    <row r="14" spans="1:53" ht="13.5" customHeight="1">
      <c r="A14" s="22"/>
      <c r="B14" s="30" t="s">
        <v>40</v>
      </c>
      <c r="C14" s="31">
        <v>59</v>
      </c>
      <c r="D14" s="31">
        <v>2</v>
      </c>
      <c r="E14" s="31">
        <v>7</v>
      </c>
      <c r="F14" s="31">
        <v>1</v>
      </c>
      <c r="G14" s="31">
        <v>34</v>
      </c>
      <c r="H14" s="31">
        <v>62</v>
      </c>
      <c r="I14" s="31">
        <v>5</v>
      </c>
      <c r="J14" s="30">
        <v>0</v>
      </c>
      <c r="K14" s="31">
        <v>39</v>
      </c>
      <c r="L14" s="31">
        <v>18</v>
      </c>
      <c r="M14" s="31">
        <v>7</v>
      </c>
      <c r="N14" s="31">
        <v>0</v>
      </c>
      <c r="O14" s="32">
        <f t="shared" si="0"/>
        <v>64</v>
      </c>
      <c r="P14" s="31">
        <f t="shared" si="1"/>
        <v>234</v>
      </c>
      <c r="Q14" s="25"/>
      <c r="R14" s="41">
        <f t="shared" si="2"/>
        <v>0.27350427350427353</v>
      </c>
      <c r="S14" s="42"/>
      <c r="T14" s="42"/>
      <c r="U14" s="42"/>
      <c r="V14" s="43"/>
      <c r="W14" s="41"/>
      <c r="X14" s="42"/>
      <c r="Y14" s="43"/>
      <c r="Z14" s="41"/>
      <c r="AA14" s="42"/>
      <c r="AB14" s="43"/>
      <c r="AC14" s="41"/>
      <c r="AD14" s="42"/>
      <c r="AE14" s="43"/>
      <c r="AF14" s="41"/>
      <c r="AG14" s="42"/>
      <c r="AH14" s="43"/>
      <c r="AI14" s="41"/>
      <c r="AJ14" s="42"/>
      <c r="AK14" s="43"/>
      <c r="AL14" s="41"/>
      <c r="AM14" s="42"/>
      <c r="AN14" s="43">
        <v>155</v>
      </c>
      <c r="AO14" s="41">
        <f>SUM(AN$8:AN14)/AN$144</f>
        <v>0.8354277428709521</v>
      </c>
      <c r="AP14" s="42" t="s">
        <v>39</v>
      </c>
      <c r="AQ14" s="43">
        <v>394</v>
      </c>
      <c r="AR14" s="41">
        <f>SUM(AQ$8:AQ14)/AQ$144</f>
        <v>0.6618357487922706</v>
      </c>
      <c r="AS14" s="42" t="s">
        <v>39</v>
      </c>
      <c r="AT14" s="43">
        <v>38</v>
      </c>
      <c r="AU14" s="41">
        <f>SUM(AT$8:AT14)/AT$144</f>
        <v>0.9119388729703916</v>
      </c>
      <c r="AV14" s="42" t="s">
        <v>33</v>
      </c>
      <c r="AW14" s="43">
        <v>113</v>
      </c>
      <c r="AX14" s="41">
        <f>SUM(AW$8:AW14)/AW$144</f>
        <v>0.6370679380214541</v>
      </c>
      <c r="AY14" s="42" t="s">
        <v>41</v>
      </c>
      <c r="AZ14" s="43">
        <v>21</v>
      </c>
      <c r="BA14" s="41">
        <f>SUM(AZ$8:AZ14)/AZ$144</f>
        <v>0.9869615448093745</v>
      </c>
    </row>
    <row r="15" spans="1:53" ht="13.5" customHeight="1">
      <c r="A15" s="22"/>
      <c r="B15" s="30" t="s">
        <v>42</v>
      </c>
      <c r="C15" s="31">
        <v>76</v>
      </c>
      <c r="D15" s="31">
        <v>5</v>
      </c>
      <c r="E15" s="31">
        <v>5</v>
      </c>
      <c r="F15" s="31">
        <v>1</v>
      </c>
      <c r="G15" s="31">
        <v>30</v>
      </c>
      <c r="H15" s="31">
        <v>1</v>
      </c>
      <c r="I15" s="31">
        <v>0</v>
      </c>
      <c r="J15" s="30">
        <v>0</v>
      </c>
      <c r="K15" s="31">
        <v>30</v>
      </c>
      <c r="L15" s="31">
        <v>5</v>
      </c>
      <c r="M15" s="31">
        <v>8</v>
      </c>
      <c r="N15" s="31">
        <v>0</v>
      </c>
      <c r="O15" s="32">
        <f t="shared" si="0"/>
        <v>43</v>
      </c>
      <c r="P15" s="31">
        <f t="shared" si="1"/>
        <v>161</v>
      </c>
      <c r="Q15" s="25"/>
      <c r="R15" s="41">
        <f t="shared" si="2"/>
        <v>0.2670807453416149</v>
      </c>
      <c r="S15" s="42"/>
      <c r="T15" s="42"/>
      <c r="U15" s="42"/>
      <c r="V15" s="43"/>
      <c r="W15" s="41"/>
      <c r="X15" s="42"/>
      <c r="Y15" s="43"/>
      <c r="Z15" s="41"/>
      <c r="AA15" s="42"/>
      <c r="AB15" s="43"/>
      <c r="AC15" s="41"/>
      <c r="AD15" s="42"/>
      <c r="AE15" s="43"/>
      <c r="AF15" s="41"/>
      <c r="AG15" s="42"/>
      <c r="AH15" s="43"/>
      <c r="AI15" s="41"/>
      <c r="AJ15" s="42"/>
      <c r="AK15" s="43"/>
      <c r="AL15" s="41"/>
      <c r="AM15" s="42"/>
      <c r="AN15" s="43">
        <v>96</v>
      </c>
      <c r="AO15" s="41">
        <f>SUM(AN$8:AN15)/AN$144</f>
        <v>0.8586273562107298</v>
      </c>
      <c r="AP15" s="42" t="s">
        <v>33</v>
      </c>
      <c r="AQ15" s="43">
        <v>300</v>
      </c>
      <c r="AR15" s="41">
        <f>SUM(AQ$8:AQ15)/AQ$144</f>
        <v>0.6811594202898551</v>
      </c>
      <c r="AS15" s="42" t="s">
        <v>43</v>
      </c>
      <c r="AT15" s="43">
        <v>27</v>
      </c>
      <c r="AU15" s="41">
        <f>SUM(AT$8:AT15)/AT$144</f>
        <v>0.9170964660936007</v>
      </c>
      <c r="AV15" s="42" t="s">
        <v>36</v>
      </c>
      <c r="AW15" s="43">
        <v>86</v>
      </c>
      <c r="AX15" s="41">
        <f>SUM(AW$8:AW15)/AW$144</f>
        <v>0.6626936829558999</v>
      </c>
      <c r="AY15" s="42" t="s">
        <v>44</v>
      </c>
      <c r="AZ15" s="43">
        <v>19</v>
      </c>
      <c r="BA15" s="41">
        <f>SUM(AZ$8:AZ15)/AZ$144</f>
        <v>0.9885294603069813</v>
      </c>
    </row>
    <row r="16" spans="1:53" ht="13.5" customHeight="1">
      <c r="A16" s="22"/>
      <c r="B16" s="30" t="s">
        <v>45</v>
      </c>
      <c r="C16" s="31">
        <v>0</v>
      </c>
      <c r="D16" s="31">
        <v>0</v>
      </c>
      <c r="E16" s="31">
        <v>0</v>
      </c>
      <c r="F16" s="31">
        <v>135</v>
      </c>
      <c r="G16" s="31">
        <v>4</v>
      </c>
      <c r="H16" s="31">
        <v>1</v>
      </c>
      <c r="I16" s="31">
        <v>1</v>
      </c>
      <c r="J16" s="30">
        <v>0</v>
      </c>
      <c r="K16" s="31">
        <v>7</v>
      </c>
      <c r="L16" s="31">
        <v>0</v>
      </c>
      <c r="M16" s="31">
        <v>5</v>
      </c>
      <c r="N16" s="31">
        <v>0</v>
      </c>
      <c r="O16" s="32">
        <f t="shared" si="0"/>
        <v>12</v>
      </c>
      <c r="P16" s="31">
        <f t="shared" si="1"/>
        <v>153</v>
      </c>
      <c r="Q16" s="25"/>
      <c r="R16" s="41">
        <f t="shared" si="2"/>
        <v>0.0784313725490196</v>
      </c>
      <c r="S16" s="42"/>
      <c r="T16" s="42"/>
      <c r="U16" s="42"/>
      <c r="V16" s="43"/>
      <c r="W16" s="41"/>
      <c r="X16" s="42"/>
      <c r="Y16" s="43"/>
      <c r="Z16" s="41"/>
      <c r="AA16" s="42"/>
      <c r="AB16" s="43"/>
      <c r="AC16" s="41"/>
      <c r="AD16" s="42"/>
      <c r="AE16" s="43"/>
      <c r="AF16" s="41"/>
      <c r="AG16" s="42"/>
      <c r="AH16" s="43"/>
      <c r="AI16" s="41"/>
      <c r="AJ16" s="42"/>
      <c r="AK16" s="43"/>
      <c r="AL16" s="41"/>
      <c r="AM16" s="42"/>
      <c r="AN16" s="43">
        <v>51</v>
      </c>
      <c r="AO16" s="41">
        <f>SUM(AN$8:AN16)/AN$144</f>
        <v>0.8709521507974867</v>
      </c>
      <c r="AP16" s="42" t="s">
        <v>29</v>
      </c>
      <c r="AQ16" s="43">
        <v>251</v>
      </c>
      <c r="AR16" s="41">
        <f>SUM(AQ$8:AQ16)/AQ$144</f>
        <v>0.6973268921095008</v>
      </c>
      <c r="AS16" s="42" t="s">
        <v>40</v>
      </c>
      <c r="AT16" s="43">
        <v>26</v>
      </c>
      <c r="AU16" s="41">
        <f>SUM(AT$8:AT16)/AT$144</f>
        <v>0.9220630372492836</v>
      </c>
      <c r="AV16" s="42" t="s">
        <v>35</v>
      </c>
      <c r="AW16" s="43">
        <v>68</v>
      </c>
      <c r="AX16" s="41">
        <f>SUM(AW$8:AW16)/AW$144</f>
        <v>0.6829558998808105</v>
      </c>
      <c r="AY16" s="42" t="s">
        <v>26</v>
      </c>
      <c r="AZ16" s="43">
        <v>14</v>
      </c>
      <c r="BA16" s="41">
        <f>SUM(AZ$8:AZ16)/AZ$144</f>
        <v>0.9896847664631128</v>
      </c>
    </row>
    <row r="17" spans="1:53" ht="13.5" customHeight="1">
      <c r="A17" s="22"/>
      <c r="B17" s="30" t="s">
        <v>24</v>
      </c>
      <c r="C17" s="31">
        <v>128</v>
      </c>
      <c r="D17" s="31">
        <v>94</v>
      </c>
      <c r="E17" s="31">
        <v>19</v>
      </c>
      <c r="F17" s="31">
        <v>10</v>
      </c>
      <c r="G17" s="31">
        <v>103</v>
      </c>
      <c r="H17" s="31">
        <v>7</v>
      </c>
      <c r="I17" s="31">
        <v>22</v>
      </c>
      <c r="J17" s="30">
        <v>103</v>
      </c>
      <c r="K17" s="31">
        <v>1881</v>
      </c>
      <c r="L17" s="31">
        <v>36</v>
      </c>
      <c r="M17" s="31">
        <v>19</v>
      </c>
      <c r="N17" s="31">
        <v>12</v>
      </c>
      <c r="O17" s="32">
        <f t="shared" si="0"/>
        <v>1948</v>
      </c>
      <c r="P17" s="31">
        <f t="shared" si="1"/>
        <v>2434</v>
      </c>
      <c r="Q17" s="25"/>
      <c r="R17" s="41">
        <f t="shared" si="2"/>
        <v>0.8003286770747741</v>
      </c>
      <c r="S17" s="42"/>
      <c r="T17" s="42"/>
      <c r="U17" s="42"/>
      <c r="V17" s="43"/>
      <c r="W17" s="41"/>
      <c r="X17" s="42"/>
      <c r="Y17" s="43"/>
      <c r="Z17" s="41"/>
      <c r="AA17" s="42"/>
      <c r="AB17" s="43"/>
      <c r="AC17" s="41"/>
      <c r="AD17" s="42"/>
      <c r="AE17" s="43"/>
      <c r="AF17" s="41"/>
      <c r="AG17" s="42"/>
      <c r="AH17" s="43"/>
      <c r="AI17" s="41"/>
      <c r="AJ17" s="42"/>
      <c r="AK17" s="43"/>
      <c r="AL17" s="41"/>
      <c r="AM17" s="42"/>
      <c r="AN17" s="43">
        <v>50</v>
      </c>
      <c r="AO17" s="41">
        <f>SUM(AN$8:AN17)/AN$144</f>
        <v>0.8830352827452875</v>
      </c>
      <c r="AP17" s="42" t="s">
        <v>36</v>
      </c>
      <c r="AQ17" s="43">
        <v>211</v>
      </c>
      <c r="AR17" s="41">
        <f>SUM(AQ$8:AQ17)/AQ$144</f>
        <v>0.7109178743961353</v>
      </c>
      <c r="AS17" s="42" t="s">
        <v>46</v>
      </c>
      <c r="AT17" s="43">
        <v>26</v>
      </c>
      <c r="AU17" s="41">
        <f>SUM(AT$8:AT17)/AT$144</f>
        <v>0.9270296084049666</v>
      </c>
      <c r="AV17" s="42" t="s">
        <v>25</v>
      </c>
      <c r="AW17" s="43">
        <v>61</v>
      </c>
      <c r="AX17" s="41">
        <f>SUM(AW$8:AW17)/AW$144</f>
        <v>0.7011323003575686</v>
      </c>
      <c r="AY17" s="42" t="s">
        <v>24</v>
      </c>
      <c r="AZ17" s="43">
        <v>14</v>
      </c>
      <c r="BA17" s="41">
        <f>SUM(AZ$8:AZ17)/AZ$144</f>
        <v>0.9908400726192441</v>
      </c>
    </row>
    <row r="18" spans="1:53" ht="13.5" customHeight="1">
      <c r="A18" s="22"/>
      <c r="B18" s="30" t="s">
        <v>38</v>
      </c>
      <c r="C18" s="31">
        <v>39</v>
      </c>
      <c r="D18" s="31">
        <v>22</v>
      </c>
      <c r="E18" s="31">
        <v>142</v>
      </c>
      <c r="F18" s="31">
        <v>3</v>
      </c>
      <c r="G18" s="31">
        <v>73</v>
      </c>
      <c r="H18" s="31">
        <v>1</v>
      </c>
      <c r="I18" s="31">
        <v>2060</v>
      </c>
      <c r="J18" s="30">
        <v>1</v>
      </c>
      <c r="K18" s="31">
        <v>182</v>
      </c>
      <c r="L18" s="31">
        <v>36</v>
      </c>
      <c r="M18" s="31">
        <v>18</v>
      </c>
      <c r="N18" s="31">
        <v>0</v>
      </c>
      <c r="O18" s="32">
        <f t="shared" si="0"/>
        <v>236</v>
      </c>
      <c r="P18" s="31">
        <f t="shared" si="1"/>
        <v>2577</v>
      </c>
      <c r="Q18" s="25"/>
      <c r="R18" s="41">
        <f t="shared" si="2"/>
        <v>0.09157935584012418</v>
      </c>
      <c r="S18" s="42"/>
      <c r="T18" s="42"/>
      <c r="U18" s="42"/>
      <c r="V18" s="43"/>
      <c r="W18" s="41"/>
      <c r="X18" s="42"/>
      <c r="Y18" s="43"/>
      <c r="Z18" s="41"/>
      <c r="AA18" s="42"/>
      <c r="AB18" s="43"/>
      <c r="AC18" s="41"/>
      <c r="AD18" s="42"/>
      <c r="AE18" s="43"/>
      <c r="AF18" s="41"/>
      <c r="AG18" s="42"/>
      <c r="AH18" s="43"/>
      <c r="AI18" s="41"/>
      <c r="AJ18" s="42"/>
      <c r="AK18" s="43"/>
      <c r="AL18" s="41"/>
      <c r="AM18" s="42"/>
      <c r="AN18" s="43">
        <v>46</v>
      </c>
      <c r="AO18" s="41">
        <f>SUM(AN$8:AN18)/AN$144</f>
        <v>0.8941517641372644</v>
      </c>
      <c r="AP18" s="42" t="s">
        <v>38</v>
      </c>
      <c r="AQ18" s="43">
        <v>207</v>
      </c>
      <c r="AR18" s="41">
        <f>SUM(AQ$8:AQ18)/AQ$144</f>
        <v>0.7242512077294686</v>
      </c>
      <c r="AS18" s="42" t="s">
        <v>24</v>
      </c>
      <c r="AT18" s="43">
        <v>24</v>
      </c>
      <c r="AU18" s="41">
        <f>SUM(AT$8:AT18)/AT$144</f>
        <v>0.9316141356255969</v>
      </c>
      <c r="AV18" s="42" t="s">
        <v>47</v>
      </c>
      <c r="AW18" s="43">
        <v>55</v>
      </c>
      <c r="AX18" s="41">
        <f>SUM(AW$8:AW18)/AW$144</f>
        <v>0.7175208581644815</v>
      </c>
      <c r="AY18" s="42" t="s">
        <v>48</v>
      </c>
      <c r="AZ18" s="43">
        <v>11</v>
      </c>
      <c r="BA18" s="41">
        <f>SUM(AZ$8:AZ18)/AZ$144</f>
        <v>0.9917478131704902</v>
      </c>
    </row>
    <row r="19" spans="1:53" ht="13.5" customHeight="1">
      <c r="A19" s="22"/>
      <c r="B19" s="30" t="s">
        <v>49</v>
      </c>
      <c r="C19" s="31">
        <v>3</v>
      </c>
      <c r="D19" s="31">
        <v>3</v>
      </c>
      <c r="E19" s="31">
        <v>0</v>
      </c>
      <c r="F19" s="31">
        <v>156</v>
      </c>
      <c r="G19" s="31">
        <v>73</v>
      </c>
      <c r="H19" s="31">
        <v>4</v>
      </c>
      <c r="I19" s="31">
        <v>0</v>
      </c>
      <c r="J19" s="30">
        <v>7</v>
      </c>
      <c r="K19" s="31">
        <v>46</v>
      </c>
      <c r="L19" s="31">
        <v>6</v>
      </c>
      <c r="M19" s="31">
        <v>12</v>
      </c>
      <c r="N19" s="31">
        <v>5</v>
      </c>
      <c r="O19" s="32">
        <f t="shared" si="0"/>
        <v>69</v>
      </c>
      <c r="P19" s="31">
        <f t="shared" si="1"/>
        <v>315</v>
      </c>
      <c r="Q19" s="25"/>
      <c r="R19" s="41">
        <f t="shared" si="2"/>
        <v>0.21904761904761905</v>
      </c>
      <c r="S19" s="42"/>
      <c r="T19" s="42"/>
      <c r="U19" s="42"/>
      <c r="V19" s="43"/>
      <c r="W19" s="41"/>
      <c r="X19" s="42"/>
      <c r="Y19" s="43"/>
      <c r="Z19" s="41"/>
      <c r="AA19" s="42"/>
      <c r="AB19" s="43"/>
      <c r="AC19" s="41"/>
      <c r="AD19" s="42"/>
      <c r="AE19" s="43"/>
      <c r="AF19" s="41"/>
      <c r="AG19" s="42"/>
      <c r="AH19" s="43"/>
      <c r="AI19" s="41"/>
      <c r="AJ19" s="42"/>
      <c r="AK19" s="43"/>
      <c r="AL19" s="41"/>
      <c r="AM19" s="42"/>
      <c r="AN19" s="43">
        <v>46</v>
      </c>
      <c r="AO19" s="41">
        <f>SUM(AN$8:AN19)/AN$144</f>
        <v>0.9052682455292412</v>
      </c>
      <c r="AP19" s="42" t="s">
        <v>50</v>
      </c>
      <c r="AQ19" s="43">
        <v>192</v>
      </c>
      <c r="AR19" s="41">
        <f>SUM(AQ$8:AQ19)/AQ$144</f>
        <v>0.7366183574879227</v>
      </c>
      <c r="AS19" s="42" t="s">
        <v>51</v>
      </c>
      <c r="AT19" s="43">
        <v>22</v>
      </c>
      <c r="AU19" s="41">
        <f>SUM(AT$8:AT19)/AT$144</f>
        <v>0.9358166189111747</v>
      </c>
      <c r="AV19" s="42" t="s">
        <v>52</v>
      </c>
      <c r="AW19" s="43">
        <v>51</v>
      </c>
      <c r="AX19" s="41">
        <f>SUM(AW$8:AW19)/AW$144</f>
        <v>0.7327175208581644</v>
      </c>
      <c r="AY19" s="42" t="s">
        <v>53</v>
      </c>
      <c r="AZ19" s="43">
        <v>9</v>
      </c>
      <c r="BA19" s="41">
        <f>SUM(AZ$8:AZ19)/AZ$144</f>
        <v>0.9924905099851461</v>
      </c>
    </row>
    <row r="20" spans="1:53" ht="13.5" customHeight="1">
      <c r="A20" s="22"/>
      <c r="B20" s="30" t="s">
        <v>54</v>
      </c>
      <c r="C20" s="31">
        <v>24</v>
      </c>
      <c r="D20" s="31">
        <v>4</v>
      </c>
      <c r="E20" s="31">
        <v>27</v>
      </c>
      <c r="F20" s="31">
        <v>1</v>
      </c>
      <c r="G20" s="31">
        <v>9</v>
      </c>
      <c r="H20" s="31">
        <v>1</v>
      </c>
      <c r="I20" s="31">
        <v>73</v>
      </c>
      <c r="J20" s="30">
        <v>0</v>
      </c>
      <c r="K20" s="31">
        <v>25</v>
      </c>
      <c r="L20" s="31">
        <v>5</v>
      </c>
      <c r="M20" s="31">
        <v>1</v>
      </c>
      <c r="N20" s="31">
        <v>0</v>
      </c>
      <c r="O20" s="32">
        <f t="shared" si="0"/>
        <v>31</v>
      </c>
      <c r="P20" s="31">
        <f t="shared" si="1"/>
        <v>170</v>
      </c>
      <c r="Q20" s="25"/>
      <c r="R20" s="41">
        <f t="shared" si="2"/>
        <v>0.18235294117647058</v>
      </c>
      <c r="S20" s="42"/>
      <c r="T20" s="42"/>
      <c r="U20" s="42"/>
      <c r="V20" s="43"/>
      <c r="W20" s="41"/>
      <c r="X20" s="42"/>
      <c r="Y20" s="43"/>
      <c r="Z20" s="41"/>
      <c r="AA20" s="42"/>
      <c r="AB20" s="43"/>
      <c r="AC20" s="41"/>
      <c r="AD20" s="42"/>
      <c r="AE20" s="43"/>
      <c r="AF20" s="41"/>
      <c r="AG20" s="42"/>
      <c r="AH20" s="43"/>
      <c r="AI20" s="41"/>
      <c r="AJ20" s="42"/>
      <c r="AK20" s="43"/>
      <c r="AL20" s="41"/>
      <c r="AM20" s="42"/>
      <c r="AN20" s="43">
        <v>37</v>
      </c>
      <c r="AO20" s="41">
        <f>SUM(AN$8:AN20)/AN$144</f>
        <v>0.9142097631706139</v>
      </c>
      <c r="AP20" s="42" t="s">
        <v>31</v>
      </c>
      <c r="AQ20" s="43">
        <v>160</v>
      </c>
      <c r="AR20" s="41">
        <f>SUM(AQ$8:AQ20)/AQ$144</f>
        <v>0.7469243156199677</v>
      </c>
      <c r="AS20" s="42" t="s">
        <v>27</v>
      </c>
      <c r="AT20" s="43">
        <v>22</v>
      </c>
      <c r="AU20" s="41">
        <f>SUM(AT$8:AT20)/AT$144</f>
        <v>0.9400191021967527</v>
      </c>
      <c r="AV20" s="42" t="s">
        <v>53</v>
      </c>
      <c r="AW20" s="43">
        <v>39</v>
      </c>
      <c r="AX20" s="41">
        <f>SUM(AW$8:AW20)/AW$144</f>
        <v>0.7443384982121574</v>
      </c>
      <c r="AY20" s="42" t="s">
        <v>21</v>
      </c>
      <c r="AZ20" s="43">
        <v>8</v>
      </c>
      <c r="BA20" s="41">
        <f>SUM(AZ$8:AZ20)/AZ$144</f>
        <v>0.9931506849315068</v>
      </c>
    </row>
    <row r="21" spans="1:53" ht="13.5" customHeight="1">
      <c r="A21" s="22"/>
      <c r="B21" s="30" t="s">
        <v>50</v>
      </c>
      <c r="C21" s="31">
        <v>62</v>
      </c>
      <c r="D21" s="31">
        <v>35</v>
      </c>
      <c r="E21" s="31">
        <v>12</v>
      </c>
      <c r="F21" s="31">
        <v>8</v>
      </c>
      <c r="G21" s="31">
        <v>46</v>
      </c>
      <c r="H21" s="31">
        <v>5</v>
      </c>
      <c r="I21" s="31">
        <v>3</v>
      </c>
      <c r="J21" s="30">
        <v>192</v>
      </c>
      <c r="K21" s="31">
        <v>171</v>
      </c>
      <c r="L21" s="31">
        <v>2</v>
      </c>
      <c r="M21" s="31">
        <v>18</v>
      </c>
      <c r="N21" s="31">
        <v>1</v>
      </c>
      <c r="O21" s="32">
        <f t="shared" si="0"/>
        <v>192</v>
      </c>
      <c r="P21" s="31">
        <f t="shared" si="1"/>
        <v>555</v>
      </c>
      <c r="Q21" s="25"/>
      <c r="R21" s="41">
        <f t="shared" si="2"/>
        <v>0.34594594594594597</v>
      </c>
      <c r="S21" s="42"/>
      <c r="T21" s="42"/>
      <c r="U21" s="42"/>
      <c r="V21" s="43"/>
      <c r="W21" s="41"/>
      <c r="X21" s="42"/>
      <c r="Y21" s="43"/>
      <c r="Z21" s="41"/>
      <c r="AA21" s="42"/>
      <c r="AB21" s="43"/>
      <c r="AC21" s="41"/>
      <c r="AD21" s="42"/>
      <c r="AE21" s="43"/>
      <c r="AF21" s="41"/>
      <c r="AG21" s="42"/>
      <c r="AH21" s="43"/>
      <c r="AI21" s="41"/>
      <c r="AJ21" s="42"/>
      <c r="AK21" s="43"/>
      <c r="AL21" s="41"/>
      <c r="AM21" s="42"/>
      <c r="AN21" s="43">
        <v>34</v>
      </c>
      <c r="AO21" s="41">
        <f>SUM(AN$8:AN21)/AN$144</f>
        <v>0.9224262928951185</v>
      </c>
      <c r="AP21" s="42" t="s">
        <v>26</v>
      </c>
      <c r="AQ21" s="43">
        <v>157</v>
      </c>
      <c r="AR21" s="41">
        <f>SUM(AQ$8:AQ21)/AQ$144</f>
        <v>0.7570370370370371</v>
      </c>
      <c r="AS21" s="42" t="s">
        <v>55</v>
      </c>
      <c r="AT21" s="43">
        <v>20</v>
      </c>
      <c r="AU21" s="41">
        <f>SUM(AT$8:AT21)/AT$144</f>
        <v>0.9438395415472779</v>
      </c>
      <c r="AV21" s="42" t="s">
        <v>56</v>
      </c>
      <c r="AW21" s="43">
        <v>36</v>
      </c>
      <c r="AX21" s="41">
        <f>SUM(AW$8:AW21)/AW$144</f>
        <v>0.7550655542312277</v>
      </c>
      <c r="AY21" s="42" t="s">
        <v>39</v>
      </c>
      <c r="AZ21" s="43">
        <v>8</v>
      </c>
      <c r="BA21" s="41">
        <f>SUM(AZ$8:AZ21)/AZ$144</f>
        <v>0.9938108598778677</v>
      </c>
    </row>
    <row r="22" spans="1:53" ht="13.5" customHeight="1">
      <c r="A22" s="22"/>
      <c r="B22" s="30" t="s">
        <v>57</v>
      </c>
      <c r="C22" s="31">
        <v>83</v>
      </c>
      <c r="D22" s="31">
        <v>17</v>
      </c>
      <c r="E22" s="31">
        <v>15</v>
      </c>
      <c r="F22" s="31">
        <v>2</v>
      </c>
      <c r="G22" s="31">
        <v>140</v>
      </c>
      <c r="H22" s="31">
        <v>7</v>
      </c>
      <c r="I22" s="31">
        <v>11</v>
      </c>
      <c r="J22" s="30">
        <v>17</v>
      </c>
      <c r="K22" s="31">
        <v>79</v>
      </c>
      <c r="L22" s="31">
        <v>10</v>
      </c>
      <c r="M22" s="31">
        <v>19</v>
      </c>
      <c r="N22" s="31">
        <v>16</v>
      </c>
      <c r="O22" s="32">
        <f t="shared" si="0"/>
        <v>124</v>
      </c>
      <c r="P22" s="31">
        <f t="shared" si="1"/>
        <v>416</v>
      </c>
      <c r="Q22" s="25"/>
      <c r="R22" s="41">
        <f t="shared" si="2"/>
        <v>0.2980769230769231</v>
      </c>
      <c r="S22" s="42"/>
      <c r="T22" s="42"/>
      <c r="U22" s="42"/>
      <c r="V22" s="43"/>
      <c r="W22" s="41"/>
      <c r="X22" s="42"/>
      <c r="Y22" s="43"/>
      <c r="Z22" s="41"/>
      <c r="AA22" s="42"/>
      <c r="AB22" s="43"/>
      <c r="AC22" s="41"/>
      <c r="AD22" s="42"/>
      <c r="AE22" s="43"/>
      <c r="AF22" s="41"/>
      <c r="AG22" s="42"/>
      <c r="AH22" s="43"/>
      <c r="AI22" s="41"/>
      <c r="AJ22" s="42"/>
      <c r="AK22" s="43"/>
      <c r="AL22" s="41"/>
      <c r="AM22" s="42"/>
      <c r="AN22" s="43">
        <v>33</v>
      </c>
      <c r="AO22" s="41">
        <f>SUM(AN$8:AN22)/AN$144</f>
        <v>0.930401159980667</v>
      </c>
      <c r="AP22" s="42" t="s">
        <v>32</v>
      </c>
      <c r="AQ22" s="43">
        <v>156</v>
      </c>
      <c r="AR22" s="41">
        <f>SUM(AQ$8:AQ22)/AQ$144</f>
        <v>0.767085346215781</v>
      </c>
      <c r="AS22" s="42" t="s">
        <v>58</v>
      </c>
      <c r="AT22" s="43">
        <v>15</v>
      </c>
      <c r="AU22" s="41">
        <f>SUM(AT$8:AT22)/AT$144</f>
        <v>0.9467048710601719</v>
      </c>
      <c r="AV22" s="42" t="s">
        <v>51</v>
      </c>
      <c r="AW22" s="43">
        <v>27</v>
      </c>
      <c r="AX22" s="41">
        <f>SUM(AW$8:AW22)/AW$144</f>
        <v>0.7631108462455304</v>
      </c>
      <c r="AY22" s="42" t="s">
        <v>59</v>
      </c>
      <c r="AZ22" s="43">
        <v>6</v>
      </c>
      <c r="BA22" s="41">
        <f>SUM(AZ$8:AZ22)/AZ$144</f>
        <v>0.9943059910876382</v>
      </c>
    </row>
    <row r="23" spans="1:53" ht="13.5" customHeight="1">
      <c r="A23" s="22"/>
      <c r="B23" s="30" t="s">
        <v>56</v>
      </c>
      <c r="C23" s="31">
        <v>6</v>
      </c>
      <c r="D23" s="31">
        <v>21</v>
      </c>
      <c r="E23" s="31">
        <v>10</v>
      </c>
      <c r="F23" s="31">
        <v>1633</v>
      </c>
      <c r="G23" s="31">
        <v>41</v>
      </c>
      <c r="H23" s="31">
        <v>1</v>
      </c>
      <c r="I23" s="31">
        <v>1</v>
      </c>
      <c r="J23" s="30">
        <v>5</v>
      </c>
      <c r="K23" s="31">
        <v>135</v>
      </c>
      <c r="L23" s="31">
        <v>12</v>
      </c>
      <c r="M23" s="31">
        <v>36</v>
      </c>
      <c r="N23" s="31">
        <v>9</v>
      </c>
      <c r="O23" s="32">
        <f t="shared" si="0"/>
        <v>192</v>
      </c>
      <c r="P23" s="31">
        <f t="shared" si="1"/>
        <v>1910</v>
      </c>
      <c r="Q23" s="25"/>
      <c r="R23" s="41">
        <f t="shared" si="2"/>
        <v>0.10052356020942409</v>
      </c>
      <c r="S23" s="42"/>
      <c r="T23" s="42"/>
      <c r="U23" s="42"/>
      <c r="V23" s="43"/>
      <c r="W23" s="41"/>
      <c r="X23" s="42"/>
      <c r="Y23" s="43"/>
      <c r="Z23" s="41"/>
      <c r="AA23" s="42"/>
      <c r="AB23" s="43"/>
      <c r="AC23" s="41"/>
      <c r="AD23" s="42"/>
      <c r="AE23" s="43"/>
      <c r="AF23" s="41"/>
      <c r="AG23" s="42"/>
      <c r="AH23" s="43"/>
      <c r="AI23" s="41"/>
      <c r="AJ23" s="42"/>
      <c r="AK23" s="43"/>
      <c r="AL23" s="41"/>
      <c r="AM23" s="42"/>
      <c r="AN23" s="43">
        <v>30</v>
      </c>
      <c r="AO23" s="41">
        <f>SUM(AN$8:AN23)/AN$144</f>
        <v>0.9376510391493476</v>
      </c>
      <c r="AP23" s="42" t="s">
        <v>56</v>
      </c>
      <c r="AQ23" s="43">
        <v>145</v>
      </c>
      <c r="AR23" s="41">
        <f>SUM(AQ$8:AQ23)/AQ$144</f>
        <v>0.7764251207729469</v>
      </c>
      <c r="AS23" s="42" t="s">
        <v>35</v>
      </c>
      <c r="AT23" s="43">
        <v>14</v>
      </c>
      <c r="AU23" s="41">
        <f>SUM(AT$8:AT23)/AT$144</f>
        <v>0.9493791786055397</v>
      </c>
      <c r="AV23" s="42" t="s">
        <v>44</v>
      </c>
      <c r="AW23" s="43">
        <v>27</v>
      </c>
      <c r="AX23" s="41">
        <f>SUM(AW$8:AW23)/AW$144</f>
        <v>0.7711561382598331</v>
      </c>
      <c r="AY23" s="42" t="s">
        <v>56</v>
      </c>
      <c r="AZ23" s="43">
        <v>6</v>
      </c>
      <c r="BA23" s="41">
        <f>SUM(AZ$8:AZ23)/AZ$144</f>
        <v>0.9948011222974088</v>
      </c>
    </row>
    <row r="24" spans="1:53" ht="13.5" customHeight="1">
      <c r="A24" s="22"/>
      <c r="B24" s="30" t="s">
        <v>60</v>
      </c>
      <c r="C24" s="31">
        <v>58</v>
      </c>
      <c r="D24" s="31">
        <v>3</v>
      </c>
      <c r="E24" s="31">
        <v>18</v>
      </c>
      <c r="F24" s="31">
        <v>0</v>
      </c>
      <c r="G24" s="31">
        <v>19</v>
      </c>
      <c r="H24" s="31">
        <v>0</v>
      </c>
      <c r="I24" s="31">
        <v>9</v>
      </c>
      <c r="J24" s="30">
        <v>0</v>
      </c>
      <c r="K24" s="31">
        <v>61</v>
      </c>
      <c r="L24" s="31">
        <v>3</v>
      </c>
      <c r="M24" s="31">
        <v>3</v>
      </c>
      <c r="N24" s="31">
        <v>0</v>
      </c>
      <c r="O24" s="32">
        <f t="shared" si="0"/>
        <v>67</v>
      </c>
      <c r="P24" s="31">
        <f t="shared" si="1"/>
        <v>174</v>
      </c>
      <c r="Q24" s="25"/>
      <c r="R24" s="41">
        <f t="shared" si="2"/>
        <v>0.3850574712643678</v>
      </c>
      <c r="S24" s="42"/>
      <c r="T24" s="42"/>
      <c r="U24" s="42"/>
      <c r="V24" s="43"/>
      <c r="W24" s="41"/>
      <c r="X24" s="42"/>
      <c r="Y24" s="43"/>
      <c r="Z24" s="41"/>
      <c r="AA24" s="42"/>
      <c r="AB24" s="43"/>
      <c r="AC24" s="41"/>
      <c r="AD24" s="42"/>
      <c r="AE24" s="43"/>
      <c r="AF24" s="41"/>
      <c r="AG24" s="42"/>
      <c r="AH24" s="43"/>
      <c r="AI24" s="41"/>
      <c r="AJ24" s="42"/>
      <c r="AK24" s="43"/>
      <c r="AL24" s="41"/>
      <c r="AM24" s="42"/>
      <c r="AN24" s="43">
        <v>30</v>
      </c>
      <c r="AO24" s="41">
        <f>SUM(AN$8:AN24)/AN$144</f>
        <v>0.944900918318028</v>
      </c>
      <c r="AP24" s="42" t="s">
        <v>61</v>
      </c>
      <c r="AQ24" s="43">
        <v>127</v>
      </c>
      <c r="AR24" s="41">
        <f>SUM(AQ$8:AQ24)/AQ$144</f>
        <v>0.7846054750402577</v>
      </c>
      <c r="AS24" s="42" t="s">
        <v>62</v>
      </c>
      <c r="AT24" s="43">
        <v>14</v>
      </c>
      <c r="AU24" s="41">
        <f>SUM(AT$8:AT24)/AT$144</f>
        <v>0.9520534861509073</v>
      </c>
      <c r="AV24" s="42" t="s">
        <v>63</v>
      </c>
      <c r="AW24" s="43">
        <v>27</v>
      </c>
      <c r="AX24" s="41">
        <f>SUM(AW$8:AW24)/AW$144</f>
        <v>0.7792014302741359</v>
      </c>
      <c r="AY24" s="42" t="s">
        <v>64</v>
      </c>
      <c r="AZ24" s="43">
        <v>5</v>
      </c>
      <c r="BA24" s="41">
        <f>SUM(AZ$8:AZ24)/AZ$144</f>
        <v>0.9952137316388843</v>
      </c>
    </row>
    <row r="25" spans="1:53" ht="13.5" customHeight="1">
      <c r="A25" s="22"/>
      <c r="B25" s="30" t="s">
        <v>65</v>
      </c>
      <c r="C25" s="31">
        <v>1</v>
      </c>
      <c r="D25" s="31">
        <v>1</v>
      </c>
      <c r="E25" s="31">
        <v>0</v>
      </c>
      <c r="F25" s="31">
        <v>19</v>
      </c>
      <c r="G25" s="31">
        <v>17</v>
      </c>
      <c r="H25" s="31">
        <v>1</v>
      </c>
      <c r="I25" s="31">
        <v>0</v>
      </c>
      <c r="J25" s="30">
        <v>0</v>
      </c>
      <c r="K25" s="31">
        <v>4</v>
      </c>
      <c r="L25" s="31">
        <v>0</v>
      </c>
      <c r="M25" s="31">
        <v>7</v>
      </c>
      <c r="N25" s="31">
        <v>1</v>
      </c>
      <c r="O25" s="32">
        <f t="shared" si="0"/>
        <v>12</v>
      </c>
      <c r="P25" s="31">
        <f t="shared" si="1"/>
        <v>51</v>
      </c>
      <c r="Q25" s="25"/>
      <c r="R25" s="41">
        <f t="shared" si="2"/>
        <v>0.23529411764705882</v>
      </c>
      <c r="S25" s="42"/>
      <c r="T25" s="42"/>
      <c r="U25" s="42"/>
      <c r="V25" s="43"/>
      <c r="W25" s="41"/>
      <c r="X25" s="42"/>
      <c r="Y25" s="43"/>
      <c r="Z25" s="41"/>
      <c r="AA25" s="42"/>
      <c r="AB25" s="43"/>
      <c r="AC25" s="41"/>
      <c r="AD25" s="42"/>
      <c r="AE25" s="43"/>
      <c r="AF25" s="41"/>
      <c r="AG25" s="42"/>
      <c r="AH25" s="43"/>
      <c r="AI25" s="41"/>
      <c r="AJ25" s="42"/>
      <c r="AK25" s="43"/>
      <c r="AL25" s="41"/>
      <c r="AM25" s="42"/>
      <c r="AN25" s="43">
        <v>22</v>
      </c>
      <c r="AO25" s="41">
        <f>SUM(AN$8:AN25)/AN$144</f>
        <v>0.9502174963750604</v>
      </c>
      <c r="AP25" s="42" t="s">
        <v>66</v>
      </c>
      <c r="AQ25" s="43">
        <v>121</v>
      </c>
      <c r="AR25" s="41">
        <f>SUM(AQ$8:AQ25)/AQ$144</f>
        <v>0.7923993558776168</v>
      </c>
      <c r="AS25" s="42" t="s">
        <v>67</v>
      </c>
      <c r="AT25" s="43">
        <v>14</v>
      </c>
      <c r="AU25" s="41">
        <f>SUM(AT$8:AT25)/AT$144</f>
        <v>0.954727793696275</v>
      </c>
      <c r="AV25" s="42" t="s">
        <v>29</v>
      </c>
      <c r="AW25" s="43">
        <v>27</v>
      </c>
      <c r="AX25" s="41">
        <f>SUM(AW$8:AW25)/AW$144</f>
        <v>0.7872467222884386</v>
      </c>
      <c r="AY25" s="42" t="s">
        <v>52</v>
      </c>
      <c r="AZ25" s="43">
        <v>5</v>
      </c>
      <c r="BA25" s="41">
        <f>SUM(AZ$8:AZ25)/AZ$144</f>
        <v>0.9956263409803598</v>
      </c>
    </row>
    <row r="26" spans="1:53" ht="13.5" customHeight="1">
      <c r="A26" s="22"/>
      <c r="B26" s="30" t="s">
        <v>32</v>
      </c>
      <c r="C26" s="31">
        <v>301</v>
      </c>
      <c r="D26" s="31">
        <v>38</v>
      </c>
      <c r="E26" s="31">
        <v>82</v>
      </c>
      <c r="F26" s="31">
        <v>5</v>
      </c>
      <c r="G26" s="31">
        <v>106</v>
      </c>
      <c r="H26" s="31">
        <v>28</v>
      </c>
      <c r="I26" s="31">
        <v>46</v>
      </c>
      <c r="J26" s="30">
        <v>0</v>
      </c>
      <c r="K26" s="31">
        <v>160</v>
      </c>
      <c r="L26" s="31">
        <v>192</v>
      </c>
      <c r="M26" s="31">
        <v>35</v>
      </c>
      <c r="N26" s="31">
        <v>1</v>
      </c>
      <c r="O26" s="32">
        <f t="shared" si="0"/>
        <v>388</v>
      </c>
      <c r="P26" s="31">
        <f t="shared" si="1"/>
        <v>994</v>
      </c>
      <c r="Q26" s="25"/>
      <c r="R26" s="41">
        <f t="shared" si="2"/>
        <v>0.3903420523138833</v>
      </c>
      <c r="S26" s="42"/>
      <c r="T26" s="42"/>
      <c r="U26" s="42"/>
      <c r="V26" s="43"/>
      <c r="W26" s="41"/>
      <c r="X26" s="42"/>
      <c r="Y26" s="43"/>
      <c r="Z26" s="41"/>
      <c r="AA26" s="42"/>
      <c r="AB26" s="43"/>
      <c r="AC26" s="41"/>
      <c r="AD26" s="42"/>
      <c r="AE26" s="43"/>
      <c r="AF26" s="41"/>
      <c r="AG26" s="42"/>
      <c r="AH26" s="43"/>
      <c r="AI26" s="41"/>
      <c r="AJ26" s="42"/>
      <c r="AK26" s="43"/>
      <c r="AL26" s="41"/>
      <c r="AM26" s="42"/>
      <c r="AN26" s="43">
        <v>21</v>
      </c>
      <c r="AO26" s="41">
        <f>SUM(AN$8:AN26)/AN$144</f>
        <v>0.9552924117931367</v>
      </c>
      <c r="AP26" s="42" t="s">
        <v>51</v>
      </c>
      <c r="AQ26" s="43">
        <v>108</v>
      </c>
      <c r="AR26" s="41">
        <f>SUM(AQ$8:AQ26)/AQ$144</f>
        <v>0.7993558776167472</v>
      </c>
      <c r="AS26" s="42" t="s">
        <v>33</v>
      </c>
      <c r="AT26" s="43">
        <v>13</v>
      </c>
      <c r="AU26" s="41">
        <f>SUM(AT$8:AT26)/AT$144</f>
        <v>0.9572110792741165</v>
      </c>
      <c r="AV26" s="42" t="s">
        <v>32</v>
      </c>
      <c r="AW26" s="43">
        <v>27</v>
      </c>
      <c r="AX26" s="41">
        <f>SUM(AW$8:AW26)/AW$144</f>
        <v>0.7952920143027413</v>
      </c>
      <c r="AY26" s="42" t="s">
        <v>68</v>
      </c>
      <c r="AZ26" s="43">
        <v>4</v>
      </c>
      <c r="BA26" s="41">
        <f>SUM(AZ$8:AZ26)/AZ$144</f>
        <v>0.9959564284535402</v>
      </c>
    </row>
    <row r="27" spans="1:53" ht="13.5" customHeight="1">
      <c r="A27" s="22"/>
      <c r="B27" s="30" t="s">
        <v>69</v>
      </c>
      <c r="C27" s="31">
        <v>11</v>
      </c>
      <c r="D27" s="31">
        <v>3</v>
      </c>
      <c r="E27" s="31">
        <v>0</v>
      </c>
      <c r="F27" s="31">
        <v>0</v>
      </c>
      <c r="G27" s="31">
        <v>70</v>
      </c>
      <c r="H27" s="31">
        <v>45</v>
      </c>
      <c r="I27" s="31">
        <v>1</v>
      </c>
      <c r="J27" s="30">
        <v>1</v>
      </c>
      <c r="K27" s="31">
        <v>6</v>
      </c>
      <c r="L27" s="31">
        <v>1</v>
      </c>
      <c r="M27" s="31">
        <v>5</v>
      </c>
      <c r="N27" s="31">
        <v>0</v>
      </c>
      <c r="O27" s="32">
        <f t="shared" si="0"/>
        <v>12</v>
      </c>
      <c r="P27" s="31">
        <f t="shared" si="1"/>
        <v>143</v>
      </c>
      <c r="Q27" s="25"/>
      <c r="R27" s="41">
        <f t="shared" si="2"/>
        <v>0.08391608391608392</v>
      </c>
      <c r="S27" s="42"/>
      <c r="T27" s="42"/>
      <c r="U27" s="42"/>
      <c r="V27" s="43"/>
      <c r="W27" s="41"/>
      <c r="X27" s="42"/>
      <c r="Y27" s="43"/>
      <c r="Z27" s="41"/>
      <c r="AA27" s="42"/>
      <c r="AB27" s="43"/>
      <c r="AC27" s="41"/>
      <c r="AD27" s="42"/>
      <c r="AE27" s="43"/>
      <c r="AF27" s="41"/>
      <c r="AG27" s="42"/>
      <c r="AH27" s="43"/>
      <c r="AI27" s="41"/>
      <c r="AJ27" s="42"/>
      <c r="AK27" s="43"/>
      <c r="AL27" s="41"/>
      <c r="AM27" s="42"/>
      <c r="AN27" s="43">
        <v>14</v>
      </c>
      <c r="AO27" s="41">
        <f>SUM(AN$8:AN27)/AN$144</f>
        <v>0.958675688738521</v>
      </c>
      <c r="AP27" s="42" t="s">
        <v>57</v>
      </c>
      <c r="AQ27" s="43">
        <v>108</v>
      </c>
      <c r="AR27" s="41">
        <f>SUM(AQ$8:AQ27)/AQ$144</f>
        <v>0.8063123993558776</v>
      </c>
      <c r="AS27" s="42" t="s">
        <v>70</v>
      </c>
      <c r="AT27" s="43">
        <v>13</v>
      </c>
      <c r="AU27" s="41">
        <f>SUM(AT$8:AT27)/AT$144</f>
        <v>0.959694364851958</v>
      </c>
      <c r="AV27" s="42" t="s">
        <v>71</v>
      </c>
      <c r="AW27" s="43">
        <v>26</v>
      </c>
      <c r="AX27" s="41">
        <f>SUM(AW$8:AW27)/AW$144</f>
        <v>0.8030393325387366</v>
      </c>
      <c r="AY27" s="42" t="s">
        <v>25</v>
      </c>
      <c r="AZ27" s="43">
        <v>4</v>
      </c>
      <c r="BA27" s="41">
        <f>SUM(AZ$8:AZ27)/AZ$144</f>
        <v>0.9962865159267206</v>
      </c>
    </row>
    <row r="28" spans="1:53" ht="13.5" customHeight="1">
      <c r="A28" s="22"/>
      <c r="B28" s="30" t="s">
        <v>72</v>
      </c>
      <c r="C28" s="31">
        <v>57</v>
      </c>
      <c r="D28" s="31">
        <v>5</v>
      </c>
      <c r="E28" s="31">
        <v>19</v>
      </c>
      <c r="F28" s="31">
        <v>0</v>
      </c>
      <c r="G28" s="31">
        <v>12</v>
      </c>
      <c r="H28" s="31">
        <v>2</v>
      </c>
      <c r="I28" s="31">
        <v>7</v>
      </c>
      <c r="J28" s="30">
        <v>2</v>
      </c>
      <c r="K28" s="31">
        <v>42</v>
      </c>
      <c r="L28" s="31">
        <v>1</v>
      </c>
      <c r="M28" s="31">
        <v>5</v>
      </c>
      <c r="N28" s="31">
        <v>0</v>
      </c>
      <c r="O28" s="32">
        <f t="shared" si="0"/>
        <v>48</v>
      </c>
      <c r="P28" s="31">
        <f t="shared" si="1"/>
        <v>152</v>
      </c>
      <c r="Q28" s="25"/>
      <c r="R28" s="41">
        <f t="shared" si="2"/>
        <v>0.3157894736842105</v>
      </c>
      <c r="S28" s="42"/>
      <c r="T28" s="42"/>
      <c r="U28" s="42"/>
      <c r="V28" s="43"/>
      <c r="W28" s="41"/>
      <c r="X28" s="42"/>
      <c r="Y28" s="43"/>
      <c r="Z28" s="41"/>
      <c r="AA28" s="42"/>
      <c r="AB28" s="43"/>
      <c r="AC28" s="41"/>
      <c r="AD28" s="42"/>
      <c r="AE28" s="43"/>
      <c r="AF28" s="41"/>
      <c r="AG28" s="42"/>
      <c r="AH28" s="43"/>
      <c r="AI28" s="41"/>
      <c r="AJ28" s="42"/>
      <c r="AK28" s="43"/>
      <c r="AL28" s="41"/>
      <c r="AM28" s="42"/>
      <c r="AN28" s="43">
        <v>13</v>
      </c>
      <c r="AO28" s="41">
        <f>SUM(AN$8:AN28)/AN$144</f>
        <v>0.9618173030449493</v>
      </c>
      <c r="AP28" s="42" t="s">
        <v>73</v>
      </c>
      <c r="AQ28" s="43">
        <v>105</v>
      </c>
      <c r="AR28" s="41">
        <f>SUM(AQ$8:AQ28)/AQ$144</f>
        <v>0.8130756843800322</v>
      </c>
      <c r="AS28" s="42" t="s">
        <v>74</v>
      </c>
      <c r="AT28" s="43">
        <v>10</v>
      </c>
      <c r="AU28" s="41">
        <f>SUM(AT$8:AT28)/AT$144</f>
        <v>0.9616045845272206</v>
      </c>
      <c r="AV28" s="42" t="s">
        <v>61</v>
      </c>
      <c r="AW28" s="43">
        <v>26</v>
      </c>
      <c r="AX28" s="41">
        <f>SUM(AW$8:AW28)/AW$144</f>
        <v>0.8107866507747318</v>
      </c>
      <c r="AY28" s="42" t="s">
        <v>50</v>
      </c>
      <c r="AZ28" s="43">
        <v>3</v>
      </c>
      <c r="BA28" s="41">
        <f>SUM(AZ$8:AZ28)/AZ$144</f>
        <v>0.9965340815316058</v>
      </c>
    </row>
    <row r="29" spans="1:53" ht="13.5" customHeight="1">
      <c r="A29" s="22"/>
      <c r="B29" s="30" t="s">
        <v>75</v>
      </c>
      <c r="C29" s="31">
        <v>25</v>
      </c>
      <c r="D29" s="31">
        <v>7</v>
      </c>
      <c r="E29" s="31">
        <v>3</v>
      </c>
      <c r="F29" s="31">
        <v>3</v>
      </c>
      <c r="G29" s="31">
        <v>529</v>
      </c>
      <c r="H29" s="31">
        <v>40</v>
      </c>
      <c r="I29" s="31">
        <v>1</v>
      </c>
      <c r="J29" s="30">
        <v>0</v>
      </c>
      <c r="K29" s="31">
        <v>39</v>
      </c>
      <c r="L29" s="31">
        <v>10</v>
      </c>
      <c r="M29" s="31">
        <v>13</v>
      </c>
      <c r="N29" s="31">
        <v>1</v>
      </c>
      <c r="O29" s="32">
        <f t="shared" si="0"/>
        <v>63</v>
      </c>
      <c r="P29" s="31">
        <f t="shared" si="1"/>
        <v>671</v>
      </c>
      <c r="Q29" s="25"/>
      <c r="R29" s="41">
        <f t="shared" si="2"/>
        <v>0.09388971684053651</v>
      </c>
      <c r="S29" s="42"/>
      <c r="T29" s="42"/>
      <c r="U29" s="42"/>
      <c r="V29" s="43"/>
      <c r="W29" s="41"/>
      <c r="X29" s="42"/>
      <c r="Y29" s="43"/>
      <c r="Z29" s="41"/>
      <c r="AA29" s="42"/>
      <c r="AB29" s="43"/>
      <c r="AC29" s="41"/>
      <c r="AD29" s="42"/>
      <c r="AE29" s="43"/>
      <c r="AF29" s="41"/>
      <c r="AG29" s="42"/>
      <c r="AH29" s="43"/>
      <c r="AI29" s="41"/>
      <c r="AJ29" s="42"/>
      <c r="AK29" s="43"/>
      <c r="AL29" s="41"/>
      <c r="AM29" s="42"/>
      <c r="AN29" s="43">
        <v>11</v>
      </c>
      <c r="AO29" s="41">
        <f>SUM(AN$8:AN29)/AN$144</f>
        <v>0.9644755920734654</v>
      </c>
      <c r="AP29" s="42" t="s">
        <v>64</v>
      </c>
      <c r="AQ29" s="43">
        <v>97</v>
      </c>
      <c r="AR29" s="41">
        <f>SUM(AQ$8:AQ29)/AQ$144</f>
        <v>0.8193236714975846</v>
      </c>
      <c r="AS29" s="42" t="s">
        <v>76</v>
      </c>
      <c r="AT29" s="43">
        <v>9</v>
      </c>
      <c r="AU29" s="41">
        <f>SUM(AT$8:AT29)/AT$144</f>
        <v>0.9633237822349571</v>
      </c>
      <c r="AV29" s="42" t="s">
        <v>55</v>
      </c>
      <c r="AW29" s="43">
        <v>22</v>
      </c>
      <c r="AX29" s="41">
        <f>SUM(AW$8:AW29)/AW$144</f>
        <v>0.817342073897497</v>
      </c>
      <c r="AY29" s="42" t="s">
        <v>71</v>
      </c>
      <c r="AZ29" s="43">
        <v>3</v>
      </c>
      <c r="BA29" s="41">
        <f>SUM(AZ$8:AZ29)/AZ$144</f>
        <v>0.9967816471364912</v>
      </c>
    </row>
    <row r="30" spans="1:53" ht="13.5" customHeight="1">
      <c r="A30" s="22"/>
      <c r="B30" s="30" t="s">
        <v>77</v>
      </c>
      <c r="C30" s="31">
        <v>6</v>
      </c>
      <c r="D30" s="31">
        <v>13</v>
      </c>
      <c r="E30" s="31">
        <v>1</v>
      </c>
      <c r="F30" s="31">
        <v>1</v>
      </c>
      <c r="G30" s="31">
        <v>1</v>
      </c>
      <c r="H30" s="31">
        <v>0</v>
      </c>
      <c r="I30" s="31">
        <v>8</v>
      </c>
      <c r="J30" s="30">
        <v>2</v>
      </c>
      <c r="K30" s="31">
        <v>42</v>
      </c>
      <c r="L30" s="31">
        <v>0</v>
      </c>
      <c r="M30" s="31">
        <v>3</v>
      </c>
      <c r="N30" s="31">
        <v>0</v>
      </c>
      <c r="O30" s="32">
        <f t="shared" si="0"/>
        <v>45</v>
      </c>
      <c r="P30" s="31">
        <f t="shared" si="1"/>
        <v>77</v>
      </c>
      <c r="Q30" s="25"/>
      <c r="R30" s="41">
        <f t="shared" si="2"/>
        <v>0.5844155844155844</v>
      </c>
      <c r="S30" s="42"/>
      <c r="T30" s="42"/>
      <c r="U30" s="42"/>
      <c r="V30" s="43"/>
      <c r="W30" s="41"/>
      <c r="X30" s="42"/>
      <c r="Y30" s="43"/>
      <c r="Z30" s="41"/>
      <c r="AA30" s="42"/>
      <c r="AB30" s="43"/>
      <c r="AC30" s="41"/>
      <c r="AD30" s="42"/>
      <c r="AE30" s="43"/>
      <c r="AF30" s="41"/>
      <c r="AG30" s="42"/>
      <c r="AH30" s="43"/>
      <c r="AI30" s="41"/>
      <c r="AJ30" s="42"/>
      <c r="AK30" s="43"/>
      <c r="AL30" s="41"/>
      <c r="AM30" s="42"/>
      <c r="AN30" s="43">
        <v>11</v>
      </c>
      <c r="AO30" s="41">
        <f>SUM(AN$8:AN30)/AN$144</f>
        <v>0.9671338811019816</v>
      </c>
      <c r="AP30" s="42" t="s">
        <v>46</v>
      </c>
      <c r="AQ30" s="43">
        <v>95</v>
      </c>
      <c r="AR30" s="41">
        <f>SUM(AQ$8:AQ30)/AQ$144</f>
        <v>0.8254428341384863</v>
      </c>
      <c r="AS30" s="42" t="s">
        <v>78</v>
      </c>
      <c r="AT30" s="43">
        <v>8</v>
      </c>
      <c r="AU30" s="41">
        <f>SUM(AT$8:AT30)/AT$144</f>
        <v>0.9648519579751671</v>
      </c>
      <c r="AV30" s="42" t="s">
        <v>79</v>
      </c>
      <c r="AW30" s="43">
        <v>21</v>
      </c>
      <c r="AX30" s="41">
        <f>SUM(AW$8:AW30)/AW$144</f>
        <v>0.8235995232419547</v>
      </c>
      <c r="AY30" s="42" t="s">
        <v>80</v>
      </c>
      <c r="AZ30" s="43">
        <v>3</v>
      </c>
      <c r="BA30" s="41">
        <f>SUM(AZ$8:AZ30)/AZ$144</f>
        <v>0.9970292127413765</v>
      </c>
    </row>
    <row r="31" spans="1:53" ht="13.5" customHeight="1">
      <c r="A31" s="22"/>
      <c r="B31" s="30" t="s">
        <v>25</v>
      </c>
      <c r="C31" s="31">
        <v>199</v>
      </c>
      <c r="D31" s="31">
        <v>168</v>
      </c>
      <c r="E31" s="31">
        <v>425</v>
      </c>
      <c r="F31" s="31">
        <v>3</v>
      </c>
      <c r="G31" s="31">
        <v>200</v>
      </c>
      <c r="H31" s="31">
        <v>7</v>
      </c>
      <c r="I31" s="31">
        <v>236</v>
      </c>
      <c r="J31" s="30">
        <v>4</v>
      </c>
      <c r="K31" s="31">
        <v>428</v>
      </c>
      <c r="L31" s="31">
        <v>412</v>
      </c>
      <c r="M31" s="31">
        <v>64</v>
      </c>
      <c r="N31" s="31">
        <v>3</v>
      </c>
      <c r="O31" s="32">
        <f t="shared" si="0"/>
        <v>907</v>
      </c>
      <c r="P31" s="31">
        <f t="shared" si="1"/>
        <v>2149</v>
      </c>
      <c r="Q31" s="25"/>
      <c r="R31" s="41">
        <f t="shared" si="2"/>
        <v>0.4220567705909725</v>
      </c>
      <c r="S31" s="42"/>
      <c r="T31" s="42"/>
      <c r="U31" s="42"/>
      <c r="V31" s="43"/>
      <c r="W31" s="41"/>
      <c r="X31" s="42"/>
      <c r="Y31" s="43"/>
      <c r="Z31" s="41"/>
      <c r="AA31" s="42"/>
      <c r="AB31" s="43"/>
      <c r="AC31" s="41"/>
      <c r="AD31" s="42"/>
      <c r="AE31" s="43"/>
      <c r="AF31" s="41"/>
      <c r="AG31" s="42"/>
      <c r="AH31" s="43"/>
      <c r="AI31" s="41"/>
      <c r="AJ31" s="42"/>
      <c r="AK31" s="43"/>
      <c r="AL31" s="41"/>
      <c r="AM31" s="42"/>
      <c r="AN31" s="43">
        <v>10</v>
      </c>
      <c r="AO31" s="41">
        <f>SUM(AN$8:AN31)/AN$144</f>
        <v>0.9695505074915418</v>
      </c>
      <c r="AP31" s="42" t="s">
        <v>67</v>
      </c>
      <c r="AQ31" s="43">
        <v>90</v>
      </c>
      <c r="AR31" s="41">
        <f>SUM(AQ$8:AQ31)/AQ$144</f>
        <v>0.8312399355877617</v>
      </c>
      <c r="AS31" s="42" t="s">
        <v>26</v>
      </c>
      <c r="AT31" s="43">
        <v>8</v>
      </c>
      <c r="AU31" s="41">
        <f>SUM(AT$8:AT31)/AT$144</f>
        <v>0.9663801337153772</v>
      </c>
      <c r="AV31" s="42" t="s">
        <v>24</v>
      </c>
      <c r="AW31" s="43">
        <v>21</v>
      </c>
      <c r="AX31" s="41">
        <f>SUM(AW$8:AW31)/AW$144</f>
        <v>0.8298569725864124</v>
      </c>
      <c r="AY31" s="42" t="s">
        <v>81</v>
      </c>
      <c r="AZ31" s="43">
        <v>3</v>
      </c>
      <c r="BA31" s="41">
        <f>SUM(AZ$8:AZ31)/AZ$144</f>
        <v>0.9972767783462617</v>
      </c>
    </row>
    <row r="32" spans="1:53" ht="13.5" customHeight="1">
      <c r="A32" s="22"/>
      <c r="B32" s="30" t="s">
        <v>70</v>
      </c>
      <c r="C32" s="31">
        <v>32</v>
      </c>
      <c r="D32" s="31">
        <v>7</v>
      </c>
      <c r="E32" s="31">
        <v>61</v>
      </c>
      <c r="F32" s="31">
        <v>0</v>
      </c>
      <c r="G32" s="31">
        <v>26</v>
      </c>
      <c r="H32" s="31">
        <v>1</v>
      </c>
      <c r="I32" s="31">
        <v>237</v>
      </c>
      <c r="J32" s="30">
        <v>1</v>
      </c>
      <c r="K32" s="31">
        <v>46</v>
      </c>
      <c r="L32" s="31">
        <v>37</v>
      </c>
      <c r="M32" s="31">
        <v>5</v>
      </c>
      <c r="N32" s="31">
        <v>0</v>
      </c>
      <c r="O32" s="32">
        <f t="shared" si="0"/>
        <v>88</v>
      </c>
      <c r="P32" s="31">
        <f t="shared" si="1"/>
        <v>453</v>
      </c>
      <c r="Q32" s="25"/>
      <c r="R32" s="41">
        <f t="shared" si="2"/>
        <v>0.19426048565121412</v>
      </c>
      <c r="S32" s="42"/>
      <c r="T32" s="42"/>
      <c r="U32" s="42"/>
      <c r="V32" s="43"/>
      <c r="W32" s="41"/>
      <c r="X32" s="42"/>
      <c r="Y32" s="43"/>
      <c r="Z32" s="41"/>
      <c r="AA32" s="42"/>
      <c r="AB32" s="43"/>
      <c r="AC32" s="41"/>
      <c r="AD32" s="42"/>
      <c r="AE32" s="43"/>
      <c r="AF32" s="41"/>
      <c r="AG32" s="42"/>
      <c r="AH32" s="43"/>
      <c r="AI32" s="41"/>
      <c r="AJ32" s="42"/>
      <c r="AK32" s="43"/>
      <c r="AL32" s="41"/>
      <c r="AM32" s="42"/>
      <c r="AN32" s="43">
        <v>10</v>
      </c>
      <c r="AO32" s="41">
        <f>SUM(AN$8:AN32)/AN$144</f>
        <v>0.971967133881102</v>
      </c>
      <c r="AP32" s="42" t="s">
        <v>62</v>
      </c>
      <c r="AQ32" s="43">
        <v>88</v>
      </c>
      <c r="AR32" s="41">
        <f>SUM(AQ$8:AQ32)/AQ$144</f>
        <v>0.8369082125603865</v>
      </c>
      <c r="AS32" s="42" t="s">
        <v>82</v>
      </c>
      <c r="AT32" s="43">
        <v>7</v>
      </c>
      <c r="AU32" s="41">
        <f>SUM(AT$8:AT32)/AT$144</f>
        <v>0.9677172874880611</v>
      </c>
      <c r="AV32" s="42" t="s">
        <v>83</v>
      </c>
      <c r="AW32" s="43">
        <v>20</v>
      </c>
      <c r="AX32" s="41">
        <f>SUM(AW$8:AW32)/AW$144</f>
        <v>0.8358164481525626</v>
      </c>
      <c r="AY32" s="42" t="s">
        <v>61</v>
      </c>
      <c r="AZ32" s="43">
        <v>3</v>
      </c>
      <c r="BA32" s="41">
        <f>SUM(AZ$8:AZ32)/AZ$144</f>
        <v>0.9975243439511471</v>
      </c>
    </row>
    <row r="33" spans="1:53" ht="13.5" customHeight="1">
      <c r="A33" s="22"/>
      <c r="B33" s="30" t="s">
        <v>35</v>
      </c>
      <c r="C33" s="31">
        <v>197</v>
      </c>
      <c r="D33" s="31">
        <v>118</v>
      </c>
      <c r="E33" s="31">
        <v>9</v>
      </c>
      <c r="F33" s="31">
        <v>30</v>
      </c>
      <c r="G33" s="31">
        <v>175</v>
      </c>
      <c r="H33" s="31">
        <v>5</v>
      </c>
      <c r="I33" s="31">
        <v>9</v>
      </c>
      <c r="J33" s="33">
        <v>1049</v>
      </c>
      <c r="K33" s="31">
        <v>437</v>
      </c>
      <c r="L33" s="31">
        <v>22</v>
      </c>
      <c r="M33" s="31">
        <v>65</v>
      </c>
      <c r="N33" s="31">
        <v>5</v>
      </c>
      <c r="O33" s="32">
        <f t="shared" si="0"/>
        <v>529</v>
      </c>
      <c r="P33" s="31">
        <f t="shared" si="1"/>
        <v>2121</v>
      </c>
      <c r="Q33" s="25"/>
      <c r="R33" s="41">
        <f t="shared" si="2"/>
        <v>0.2494106553512494</v>
      </c>
      <c r="S33" s="42"/>
      <c r="T33" s="42"/>
      <c r="U33" s="42"/>
      <c r="V33" s="43"/>
      <c r="W33" s="41"/>
      <c r="X33" s="42"/>
      <c r="Y33" s="43"/>
      <c r="Z33" s="41"/>
      <c r="AA33" s="42"/>
      <c r="AB33" s="43"/>
      <c r="AC33" s="41"/>
      <c r="AD33" s="42"/>
      <c r="AE33" s="43"/>
      <c r="AF33" s="41"/>
      <c r="AG33" s="42"/>
      <c r="AH33" s="43"/>
      <c r="AI33" s="41"/>
      <c r="AJ33" s="42"/>
      <c r="AK33" s="43"/>
      <c r="AL33" s="41"/>
      <c r="AM33" s="42"/>
      <c r="AN33" s="43">
        <v>9</v>
      </c>
      <c r="AO33" s="41">
        <f>SUM(AN$8:AN33)/AN$144</f>
        <v>0.9741420976317061</v>
      </c>
      <c r="AP33" s="42" t="s">
        <v>41</v>
      </c>
      <c r="AQ33" s="43">
        <v>85</v>
      </c>
      <c r="AR33" s="41">
        <f>SUM(AQ$8:AQ33)/AQ$144</f>
        <v>0.8423832528180354</v>
      </c>
      <c r="AS33" s="42" t="s">
        <v>84</v>
      </c>
      <c r="AT33" s="43">
        <v>7</v>
      </c>
      <c r="AU33" s="41">
        <f>SUM(AT$8:AT33)/AT$144</f>
        <v>0.969054441260745</v>
      </c>
      <c r="AV33" s="42" t="s">
        <v>38</v>
      </c>
      <c r="AW33" s="43">
        <v>19</v>
      </c>
      <c r="AX33" s="41">
        <f>SUM(AW$8:AW33)/AW$144</f>
        <v>0.8414779499404053</v>
      </c>
      <c r="AY33" s="42" t="s">
        <v>85</v>
      </c>
      <c r="AZ33" s="43">
        <v>3</v>
      </c>
      <c r="BA33" s="41">
        <f>SUM(AZ$8:AZ33)/AZ$144</f>
        <v>0.9977719095560323</v>
      </c>
    </row>
    <row r="34" spans="1:53" ht="13.5" customHeight="1">
      <c r="A34" s="22"/>
      <c r="B34" s="30" t="s">
        <v>73</v>
      </c>
      <c r="C34" s="31">
        <v>73</v>
      </c>
      <c r="D34" s="31">
        <v>13</v>
      </c>
      <c r="E34" s="31">
        <v>3</v>
      </c>
      <c r="F34" s="31">
        <v>0</v>
      </c>
      <c r="G34" s="31">
        <v>15</v>
      </c>
      <c r="H34" s="31">
        <v>0</v>
      </c>
      <c r="I34" s="31">
        <v>6</v>
      </c>
      <c r="J34" s="30">
        <v>9</v>
      </c>
      <c r="K34" s="31">
        <v>76</v>
      </c>
      <c r="L34" s="31">
        <v>4</v>
      </c>
      <c r="M34" s="31">
        <v>9</v>
      </c>
      <c r="N34" s="31">
        <v>1</v>
      </c>
      <c r="O34" s="32">
        <f t="shared" si="0"/>
        <v>90</v>
      </c>
      <c r="P34" s="31">
        <f t="shared" si="1"/>
        <v>209</v>
      </c>
      <c r="Q34" s="25"/>
      <c r="R34" s="41">
        <f t="shared" si="2"/>
        <v>0.430622009569378</v>
      </c>
      <c r="S34" s="42"/>
      <c r="T34" s="42"/>
      <c r="U34" s="42"/>
      <c r="V34" s="43"/>
      <c r="W34" s="41"/>
      <c r="X34" s="42"/>
      <c r="Y34" s="43"/>
      <c r="Z34" s="41"/>
      <c r="AA34" s="42"/>
      <c r="AB34" s="43"/>
      <c r="AC34" s="41"/>
      <c r="AD34" s="42"/>
      <c r="AE34" s="43"/>
      <c r="AF34" s="41"/>
      <c r="AG34" s="42"/>
      <c r="AH34" s="43"/>
      <c r="AI34" s="41"/>
      <c r="AJ34" s="42"/>
      <c r="AK34" s="43"/>
      <c r="AL34" s="41"/>
      <c r="AM34" s="42"/>
      <c r="AN34" s="43">
        <v>9</v>
      </c>
      <c r="AO34" s="41">
        <f>SUM(AN$8:AN34)/AN$144</f>
        <v>0.9763170613823103</v>
      </c>
      <c r="AP34" s="42" t="s">
        <v>12</v>
      </c>
      <c r="AQ34" s="43">
        <v>82</v>
      </c>
      <c r="AR34" s="41">
        <f>SUM(AQ$8:AQ34)/AQ$144</f>
        <v>0.8476650563607085</v>
      </c>
      <c r="AS34" s="42" t="s">
        <v>86</v>
      </c>
      <c r="AT34" s="43">
        <v>7</v>
      </c>
      <c r="AU34" s="41">
        <f>SUM(AT$8:AT34)/AT$144</f>
        <v>0.9703915950334289</v>
      </c>
      <c r="AV34" s="42" t="s">
        <v>50</v>
      </c>
      <c r="AW34" s="43">
        <v>19</v>
      </c>
      <c r="AX34" s="41">
        <f>SUM(AW$8:AW34)/AW$144</f>
        <v>0.8471394517282479</v>
      </c>
      <c r="AY34" s="42" t="s">
        <v>73</v>
      </c>
      <c r="AZ34" s="43">
        <v>2</v>
      </c>
      <c r="BA34" s="41">
        <f>SUM(AZ$8:AZ34)/AZ$144</f>
        <v>0.9979369532926226</v>
      </c>
    </row>
    <row r="35" spans="1:53" ht="13.5" customHeight="1">
      <c r="A35" s="22"/>
      <c r="B35" s="30" t="s">
        <v>53</v>
      </c>
      <c r="C35" s="31">
        <v>9</v>
      </c>
      <c r="D35" s="31">
        <v>12</v>
      </c>
      <c r="E35" s="31">
        <v>0</v>
      </c>
      <c r="F35" s="31">
        <v>7</v>
      </c>
      <c r="G35" s="31">
        <v>46</v>
      </c>
      <c r="H35" s="31">
        <v>2</v>
      </c>
      <c r="I35" s="31">
        <v>1</v>
      </c>
      <c r="J35" s="30">
        <v>1</v>
      </c>
      <c r="K35" s="31">
        <v>29</v>
      </c>
      <c r="L35" s="31">
        <v>5</v>
      </c>
      <c r="M35" s="31">
        <v>37</v>
      </c>
      <c r="N35" s="31">
        <v>24</v>
      </c>
      <c r="O35" s="32">
        <f t="shared" si="0"/>
        <v>95</v>
      </c>
      <c r="P35" s="31">
        <f t="shared" si="1"/>
        <v>173</v>
      </c>
      <c r="Q35" s="25"/>
      <c r="R35" s="41">
        <f t="shared" si="2"/>
        <v>0.5491329479768786</v>
      </c>
      <c r="S35" s="42"/>
      <c r="T35" s="42"/>
      <c r="U35" s="42"/>
      <c r="V35" s="43"/>
      <c r="W35" s="41"/>
      <c r="X35" s="42"/>
      <c r="Y35" s="43"/>
      <c r="Z35" s="41"/>
      <c r="AA35" s="42"/>
      <c r="AB35" s="43"/>
      <c r="AC35" s="41"/>
      <c r="AD35" s="42"/>
      <c r="AE35" s="43"/>
      <c r="AF35" s="41"/>
      <c r="AG35" s="42"/>
      <c r="AH35" s="43"/>
      <c r="AI35" s="41"/>
      <c r="AJ35" s="42"/>
      <c r="AK35" s="43"/>
      <c r="AL35" s="41"/>
      <c r="AM35" s="42"/>
      <c r="AN35" s="43">
        <v>9</v>
      </c>
      <c r="AO35" s="41">
        <f>SUM(AN$8:AN35)/AN$144</f>
        <v>0.9784920251329144</v>
      </c>
      <c r="AP35" s="42" t="s">
        <v>44</v>
      </c>
      <c r="AQ35" s="43">
        <v>81</v>
      </c>
      <c r="AR35" s="41">
        <f>SUM(AQ$8:AQ35)/AQ$144</f>
        <v>0.8528824476650564</v>
      </c>
      <c r="AS35" s="42" t="s">
        <v>87</v>
      </c>
      <c r="AT35" s="43">
        <v>6</v>
      </c>
      <c r="AU35" s="41">
        <f>SUM(AT$8:AT35)/AT$144</f>
        <v>0.9715377268385864</v>
      </c>
      <c r="AV35" s="42" t="s">
        <v>58</v>
      </c>
      <c r="AW35" s="43">
        <v>19</v>
      </c>
      <c r="AX35" s="41">
        <f>SUM(AW$8:AW35)/AW$144</f>
        <v>0.8528009535160905</v>
      </c>
      <c r="AY35" s="42" t="s">
        <v>88</v>
      </c>
      <c r="AZ35" s="43">
        <v>2</v>
      </c>
      <c r="BA35" s="41">
        <f>SUM(AZ$8:AZ35)/AZ$144</f>
        <v>0.9981019970292128</v>
      </c>
    </row>
    <row r="36" spans="1:53" ht="13.5" customHeight="1">
      <c r="A36" s="22"/>
      <c r="B36" s="30" t="s">
        <v>89</v>
      </c>
      <c r="C36" s="31">
        <v>6</v>
      </c>
      <c r="D36" s="31">
        <v>0</v>
      </c>
      <c r="E36" s="31">
        <v>0</v>
      </c>
      <c r="F36" s="31">
        <v>1</v>
      </c>
      <c r="G36" s="31">
        <v>52</v>
      </c>
      <c r="H36" s="31">
        <v>58</v>
      </c>
      <c r="I36" s="31">
        <v>0</v>
      </c>
      <c r="J36" s="30">
        <v>0</v>
      </c>
      <c r="K36" s="31">
        <v>11</v>
      </c>
      <c r="L36" s="31">
        <v>1</v>
      </c>
      <c r="M36" s="31">
        <v>2</v>
      </c>
      <c r="N36" s="31">
        <v>0</v>
      </c>
      <c r="O36" s="32">
        <f t="shared" si="0"/>
        <v>14</v>
      </c>
      <c r="P36" s="31">
        <f t="shared" si="1"/>
        <v>131</v>
      </c>
      <c r="Q36" s="25"/>
      <c r="R36" s="41">
        <f t="shared" si="2"/>
        <v>0.10687022900763359</v>
      </c>
      <c r="S36" s="42"/>
      <c r="T36" s="42"/>
      <c r="U36" s="42"/>
      <c r="V36" s="43"/>
      <c r="W36" s="41"/>
      <c r="X36" s="42"/>
      <c r="Y36" s="43"/>
      <c r="Z36" s="41"/>
      <c r="AA36" s="42"/>
      <c r="AB36" s="43"/>
      <c r="AC36" s="41"/>
      <c r="AD36" s="42"/>
      <c r="AE36" s="43"/>
      <c r="AF36" s="41"/>
      <c r="AG36" s="42"/>
      <c r="AH36" s="43"/>
      <c r="AI36" s="41"/>
      <c r="AJ36" s="42"/>
      <c r="AK36" s="43"/>
      <c r="AL36" s="41"/>
      <c r="AM36" s="42"/>
      <c r="AN36" s="43">
        <v>8</v>
      </c>
      <c r="AO36" s="41">
        <f>SUM(AN$8:AN36)/AN$144</f>
        <v>0.9804253262445626</v>
      </c>
      <c r="AP36" s="42" t="s">
        <v>84</v>
      </c>
      <c r="AQ36" s="43">
        <v>80</v>
      </c>
      <c r="AR36" s="41">
        <f>SUM(AQ$8:AQ36)/AQ$144</f>
        <v>0.8580354267310789</v>
      </c>
      <c r="AS36" s="42" t="s">
        <v>52</v>
      </c>
      <c r="AT36" s="43">
        <v>6</v>
      </c>
      <c r="AU36" s="41">
        <f>SUM(AT$8:AT36)/AT$144</f>
        <v>0.9726838586437441</v>
      </c>
      <c r="AV36" s="42" t="s">
        <v>48</v>
      </c>
      <c r="AW36" s="43">
        <v>19</v>
      </c>
      <c r="AX36" s="41">
        <f>SUM(AW$8:AW36)/AW$144</f>
        <v>0.8584624553039333</v>
      </c>
      <c r="AY36" s="42" t="s">
        <v>90</v>
      </c>
      <c r="AZ36" s="43">
        <v>2</v>
      </c>
      <c r="BA36" s="41">
        <f>SUM(AZ$8:AZ36)/AZ$144</f>
        <v>0.998267040765803</v>
      </c>
    </row>
    <row r="37" spans="1:53" ht="13.5" customHeight="1">
      <c r="A37" s="22"/>
      <c r="B37" s="30" t="s">
        <v>91</v>
      </c>
      <c r="C37" s="31">
        <v>5</v>
      </c>
      <c r="D37" s="31">
        <v>4</v>
      </c>
      <c r="E37" s="31">
        <v>0</v>
      </c>
      <c r="F37" s="31">
        <v>0</v>
      </c>
      <c r="G37" s="31">
        <v>102</v>
      </c>
      <c r="H37" s="31">
        <v>2</v>
      </c>
      <c r="I37" s="31">
        <v>1</v>
      </c>
      <c r="J37" s="30">
        <v>1</v>
      </c>
      <c r="K37" s="31">
        <v>7</v>
      </c>
      <c r="L37" s="31">
        <v>2</v>
      </c>
      <c r="M37" s="31">
        <v>1</v>
      </c>
      <c r="N37" s="31">
        <v>0</v>
      </c>
      <c r="O37" s="32">
        <f t="shared" si="0"/>
        <v>10</v>
      </c>
      <c r="P37" s="31">
        <f t="shared" si="1"/>
        <v>125</v>
      </c>
      <c r="Q37" s="25"/>
      <c r="R37" s="41">
        <f t="shared" si="2"/>
        <v>0.08</v>
      </c>
      <c r="S37" s="42"/>
      <c r="T37" s="42"/>
      <c r="U37" s="42"/>
      <c r="V37" s="43"/>
      <c r="W37" s="41"/>
      <c r="X37" s="42"/>
      <c r="Y37" s="43"/>
      <c r="Z37" s="41"/>
      <c r="AA37" s="42"/>
      <c r="AB37" s="43"/>
      <c r="AC37" s="41"/>
      <c r="AD37" s="42"/>
      <c r="AE37" s="43"/>
      <c r="AF37" s="41"/>
      <c r="AG37" s="42"/>
      <c r="AH37" s="43"/>
      <c r="AI37" s="41"/>
      <c r="AJ37" s="42"/>
      <c r="AK37" s="43"/>
      <c r="AL37" s="41"/>
      <c r="AM37" s="42"/>
      <c r="AN37" s="43">
        <v>7</v>
      </c>
      <c r="AO37" s="41">
        <f>SUM(AN$8:AN37)/AN$144</f>
        <v>0.9821169647172547</v>
      </c>
      <c r="AP37" s="42" t="s">
        <v>92</v>
      </c>
      <c r="AQ37" s="43">
        <v>73</v>
      </c>
      <c r="AR37" s="41">
        <f>SUM(AQ$8:AQ37)/AQ$144</f>
        <v>0.8627375201288244</v>
      </c>
      <c r="AS37" s="42" t="s">
        <v>19</v>
      </c>
      <c r="AT37" s="43">
        <v>6</v>
      </c>
      <c r="AU37" s="41">
        <f>SUM(AT$8:AT37)/AT$144</f>
        <v>0.9738299904489016</v>
      </c>
      <c r="AV37" s="42" t="s">
        <v>92</v>
      </c>
      <c r="AW37" s="43">
        <v>19</v>
      </c>
      <c r="AX37" s="41">
        <f>SUM(AW$8:AW37)/AW$144</f>
        <v>0.8641239570917759</v>
      </c>
      <c r="AY37" s="42" t="s">
        <v>47</v>
      </c>
      <c r="AZ37" s="43">
        <v>2</v>
      </c>
      <c r="BA37" s="41">
        <f>SUM(AZ$8:AZ37)/AZ$144</f>
        <v>0.9984320845023932</v>
      </c>
    </row>
    <row r="38" spans="1:53" ht="13.5" customHeight="1">
      <c r="A38" s="22"/>
      <c r="B38" s="30" t="s">
        <v>93</v>
      </c>
      <c r="C38" s="31">
        <v>10</v>
      </c>
      <c r="D38" s="31">
        <v>4</v>
      </c>
      <c r="E38" s="31">
        <v>29</v>
      </c>
      <c r="F38" s="31">
        <v>0</v>
      </c>
      <c r="G38" s="31">
        <v>3</v>
      </c>
      <c r="H38" s="31">
        <v>0</v>
      </c>
      <c r="I38" s="31">
        <v>44</v>
      </c>
      <c r="J38" s="30">
        <v>0</v>
      </c>
      <c r="K38" s="31">
        <v>20</v>
      </c>
      <c r="L38" s="31">
        <v>1</v>
      </c>
      <c r="M38" s="31">
        <v>1</v>
      </c>
      <c r="N38" s="31">
        <v>0</v>
      </c>
      <c r="O38" s="32">
        <f t="shared" si="0"/>
        <v>22</v>
      </c>
      <c r="P38" s="31">
        <f t="shared" si="1"/>
        <v>112</v>
      </c>
      <c r="Q38" s="25"/>
      <c r="R38" s="41">
        <f t="shared" si="2"/>
        <v>0.19642857142857142</v>
      </c>
      <c r="S38" s="42"/>
      <c r="T38" s="42"/>
      <c r="U38" s="42"/>
      <c r="V38" s="43"/>
      <c r="W38" s="41"/>
      <c r="X38" s="42"/>
      <c r="Y38" s="43"/>
      <c r="Z38" s="41"/>
      <c r="AA38" s="42"/>
      <c r="AB38" s="43"/>
      <c r="AC38" s="41"/>
      <c r="AD38" s="42"/>
      <c r="AE38" s="43"/>
      <c r="AF38" s="41"/>
      <c r="AG38" s="42"/>
      <c r="AH38" s="43"/>
      <c r="AI38" s="41"/>
      <c r="AJ38" s="42"/>
      <c r="AK38" s="43"/>
      <c r="AL38" s="41"/>
      <c r="AM38" s="42"/>
      <c r="AN38" s="43">
        <v>6</v>
      </c>
      <c r="AO38" s="41">
        <f>SUM(AN$8:AN38)/AN$144</f>
        <v>0.9835669405509908</v>
      </c>
      <c r="AP38" s="42" t="s">
        <v>68</v>
      </c>
      <c r="AQ38" s="43">
        <v>71</v>
      </c>
      <c r="AR38" s="41">
        <f>SUM(AQ$8:AQ38)/AQ$144</f>
        <v>0.8673107890499195</v>
      </c>
      <c r="AS38" s="42" t="s">
        <v>28</v>
      </c>
      <c r="AT38" s="43">
        <v>6</v>
      </c>
      <c r="AU38" s="41">
        <f>SUM(AT$8:AT38)/AT$144</f>
        <v>0.9749761222540592</v>
      </c>
      <c r="AV38" s="42" t="s">
        <v>57</v>
      </c>
      <c r="AW38" s="43">
        <v>18</v>
      </c>
      <c r="AX38" s="41">
        <f>SUM(AW$8:AW38)/AW$144</f>
        <v>0.8694874851013111</v>
      </c>
      <c r="AY38" s="42" t="s">
        <v>94</v>
      </c>
      <c r="AZ38" s="43">
        <v>2</v>
      </c>
      <c r="BA38" s="41">
        <f>SUM(AZ$8:AZ38)/AZ$144</f>
        <v>0.9985971282389833</v>
      </c>
    </row>
    <row r="39" spans="1:53" ht="13.5" customHeight="1">
      <c r="A39" s="22"/>
      <c r="B39" s="30" t="s">
        <v>95</v>
      </c>
      <c r="C39" s="31">
        <v>6</v>
      </c>
      <c r="D39" s="31">
        <v>5</v>
      </c>
      <c r="E39" s="31">
        <v>29</v>
      </c>
      <c r="F39" s="31">
        <v>0</v>
      </c>
      <c r="G39" s="31">
        <v>7</v>
      </c>
      <c r="H39" s="31">
        <v>0</v>
      </c>
      <c r="I39" s="31">
        <v>156</v>
      </c>
      <c r="J39" s="30">
        <v>0</v>
      </c>
      <c r="K39" s="31">
        <v>19</v>
      </c>
      <c r="L39" s="31">
        <v>3</v>
      </c>
      <c r="M39" s="31">
        <v>4</v>
      </c>
      <c r="N39" s="31">
        <v>0</v>
      </c>
      <c r="O39" s="32">
        <f t="shared" si="0"/>
        <v>26</v>
      </c>
      <c r="P39" s="31">
        <f t="shared" si="1"/>
        <v>229</v>
      </c>
      <c r="Q39" s="25"/>
      <c r="R39" s="41">
        <f t="shared" si="2"/>
        <v>0.11353711790393013</v>
      </c>
      <c r="S39" s="42"/>
      <c r="T39" s="42"/>
      <c r="U39" s="42"/>
      <c r="V39" s="43"/>
      <c r="W39" s="41"/>
      <c r="X39" s="42"/>
      <c r="Y39" s="43"/>
      <c r="Z39" s="41"/>
      <c r="AA39" s="42"/>
      <c r="AB39" s="43"/>
      <c r="AC39" s="41"/>
      <c r="AD39" s="42"/>
      <c r="AE39" s="43"/>
      <c r="AF39" s="41"/>
      <c r="AG39" s="42"/>
      <c r="AH39" s="43"/>
      <c r="AI39" s="41"/>
      <c r="AJ39" s="42"/>
      <c r="AK39" s="43"/>
      <c r="AL39" s="41"/>
      <c r="AM39" s="42"/>
      <c r="AN39" s="43">
        <v>6</v>
      </c>
      <c r="AO39" s="41">
        <f>SUM(AN$8:AN39)/AN$144</f>
        <v>0.9850169163847269</v>
      </c>
      <c r="AP39" s="42" t="s">
        <v>96</v>
      </c>
      <c r="AQ39" s="43">
        <v>66</v>
      </c>
      <c r="AR39" s="41">
        <f>SUM(AQ$8:AQ39)/AQ$144</f>
        <v>0.8715619967793881</v>
      </c>
      <c r="AS39" s="42" t="s">
        <v>97</v>
      </c>
      <c r="AT39" s="43">
        <v>6</v>
      </c>
      <c r="AU39" s="41">
        <f>SUM(AT$8:AT39)/AT$144</f>
        <v>0.9761222540592168</v>
      </c>
      <c r="AV39" s="42" t="s">
        <v>64</v>
      </c>
      <c r="AW39" s="43">
        <v>18</v>
      </c>
      <c r="AX39" s="41">
        <f>SUM(AW$8:AW39)/AW$144</f>
        <v>0.8748510131108462</v>
      </c>
      <c r="AY39" s="42" t="s">
        <v>67</v>
      </c>
      <c r="AZ39" s="43">
        <v>2</v>
      </c>
      <c r="BA39" s="41">
        <f>SUM(AZ$8:AZ39)/AZ$144</f>
        <v>0.9987621719755735</v>
      </c>
    </row>
    <row r="40" spans="1:53" ht="13.5" customHeight="1">
      <c r="A40" s="22"/>
      <c r="B40" s="30" t="s">
        <v>52</v>
      </c>
      <c r="C40" s="31">
        <v>12</v>
      </c>
      <c r="D40" s="31">
        <v>5</v>
      </c>
      <c r="E40" s="31">
        <v>1</v>
      </c>
      <c r="F40" s="31">
        <v>7</v>
      </c>
      <c r="G40" s="31">
        <v>48</v>
      </c>
      <c r="H40" s="31">
        <v>1</v>
      </c>
      <c r="I40" s="31">
        <v>1</v>
      </c>
      <c r="J40" s="30">
        <v>5</v>
      </c>
      <c r="K40" s="31">
        <v>39</v>
      </c>
      <c r="L40" s="31">
        <v>2</v>
      </c>
      <c r="M40" s="31">
        <v>32</v>
      </c>
      <c r="N40" s="31">
        <v>0</v>
      </c>
      <c r="O40" s="32">
        <f t="shared" si="0"/>
        <v>73</v>
      </c>
      <c r="P40" s="31">
        <f t="shared" si="1"/>
        <v>153</v>
      </c>
      <c r="Q40" s="25"/>
      <c r="R40" s="41">
        <f aca="true" t="shared" si="3" ref="R40:R70">IF(O40&gt;0,+O40/P40," ")</f>
        <v>0.477124183006536</v>
      </c>
      <c r="S40" s="42"/>
      <c r="T40" s="42"/>
      <c r="U40" s="42"/>
      <c r="V40" s="43"/>
      <c r="W40" s="41"/>
      <c r="X40" s="42"/>
      <c r="Y40" s="43"/>
      <c r="Z40" s="41"/>
      <c r="AA40" s="42"/>
      <c r="AB40" s="43"/>
      <c r="AC40" s="41"/>
      <c r="AD40" s="42"/>
      <c r="AE40" s="43"/>
      <c r="AF40" s="41"/>
      <c r="AG40" s="42"/>
      <c r="AH40" s="43"/>
      <c r="AI40" s="41"/>
      <c r="AJ40" s="42"/>
      <c r="AK40" s="43"/>
      <c r="AL40" s="41"/>
      <c r="AM40" s="42"/>
      <c r="AN40" s="43">
        <v>6</v>
      </c>
      <c r="AO40" s="41">
        <f>SUM(AN$8:AN40)/AN$144</f>
        <v>0.9864668922184631</v>
      </c>
      <c r="AP40" s="42" t="s">
        <v>55</v>
      </c>
      <c r="AQ40" s="43">
        <v>66</v>
      </c>
      <c r="AR40" s="41">
        <f>SUM(AQ$8:AQ40)/AQ$144</f>
        <v>0.8758132045088567</v>
      </c>
      <c r="AS40" s="42" t="s">
        <v>98</v>
      </c>
      <c r="AT40" s="43">
        <v>5</v>
      </c>
      <c r="AU40" s="41">
        <f>SUM(AT$8:AT40)/AT$144</f>
        <v>0.9770773638968482</v>
      </c>
      <c r="AV40" s="42" t="s">
        <v>75</v>
      </c>
      <c r="AW40" s="43">
        <v>17</v>
      </c>
      <c r="AX40" s="41">
        <f>SUM(AW$8:AW40)/AW$144</f>
        <v>0.8799165673420739</v>
      </c>
      <c r="AY40" s="42" t="s">
        <v>57</v>
      </c>
      <c r="AZ40" s="43">
        <v>2</v>
      </c>
      <c r="BA40" s="41">
        <f>SUM(AZ$8:AZ40)/AZ$144</f>
        <v>0.9989272157121637</v>
      </c>
    </row>
    <row r="41" spans="1:18" ht="13.5" customHeight="1">
      <c r="A41" s="4"/>
      <c r="B41" s="1"/>
      <c r="C41" s="1"/>
      <c r="D41" s="1"/>
      <c r="E41" s="1"/>
      <c r="F41" s="1"/>
      <c r="G41" s="1"/>
      <c r="H41" s="1"/>
      <c r="I41" s="21" t="s">
        <v>2</v>
      </c>
      <c r="J41" s="1"/>
      <c r="K41" s="1"/>
      <c r="L41" s="1"/>
      <c r="M41" s="1"/>
      <c r="N41" s="1"/>
      <c r="O41" s="1"/>
      <c r="P41" s="1"/>
      <c r="Q41" s="5"/>
      <c r="R41" s="41" t="str">
        <f t="shared" si="3"/>
        <v> </v>
      </c>
    </row>
    <row r="42" spans="1:18" ht="13.5" customHeight="1">
      <c r="A42" s="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5"/>
      <c r="R42" s="41" t="str">
        <f t="shared" si="3"/>
        <v> </v>
      </c>
    </row>
    <row r="43" spans="1:18" ht="13.5" customHeight="1">
      <c r="A43" s="4"/>
      <c r="B43" s="19" t="s">
        <v>143</v>
      </c>
      <c r="C43" s="1"/>
      <c r="D43" s="1"/>
      <c r="E43" s="1"/>
      <c r="F43" s="1"/>
      <c r="G43" s="1"/>
      <c r="H43" s="1"/>
      <c r="I43" s="1"/>
      <c r="J43" s="1"/>
      <c r="K43" s="1"/>
      <c r="L43" s="2"/>
      <c r="M43" s="2"/>
      <c r="N43" s="2"/>
      <c r="O43" s="2"/>
      <c r="P43" s="1"/>
      <c r="Q43" s="5"/>
      <c r="R43" s="41" t="str">
        <f t="shared" si="3"/>
        <v> </v>
      </c>
    </row>
    <row r="44" spans="1:18" ht="13.5" customHeight="1">
      <c r="A44" s="4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/>
      <c r="M44" s="31"/>
      <c r="N44" s="31"/>
      <c r="O44" s="31"/>
      <c r="P44" s="30"/>
      <c r="Q44" s="25"/>
      <c r="R44" s="41" t="str">
        <f t="shared" si="3"/>
        <v> </v>
      </c>
    </row>
    <row r="45" spans="1:18" ht="13.5" customHeight="1">
      <c r="A45" s="4"/>
      <c r="B45" s="26"/>
      <c r="C45" s="27" t="s">
        <v>5</v>
      </c>
      <c r="D45" s="27" t="s">
        <v>137</v>
      </c>
      <c r="E45" s="27" t="s">
        <v>7</v>
      </c>
      <c r="F45" s="27" t="s">
        <v>8</v>
      </c>
      <c r="G45" s="27" t="s">
        <v>9</v>
      </c>
      <c r="H45" s="27" t="s">
        <v>10</v>
      </c>
      <c r="I45" s="27" t="s">
        <v>11</v>
      </c>
      <c r="J45" s="27" t="s">
        <v>12</v>
      </c>
      <c r="K45" s="27" t="s">
        <v>13</v>
      </c>
      <c r="L45" s="28" t="s">
        <v>14</v>
      </c>
      <c r="M45" s="28" t="s">
        <v>15</v>
      </c>
      <c r="N45" s="28" t="s">
        <v>16</v>
      </c>
      <c r="O45" s="34" t="s">
        <v>17</v>
      </c>
      <c r="P45" s="27" t="s">
        <v>18</v>
      </c>
      <c r="Q45" s="25"/>
      <c r="R45" s="41" t="str">
        <f t="shared" si="3"/>
        <v> </v>
      </c>
    </row>
    <row r="46" spans="1:18" ht="13.5" customHeight="1">
      <c r="A46" s="4"/>
      <c r="B46" s="30" t="s">
        <v>99</v>
      </c>
      <c r="C46" s="31">
        <v>0</v>
      </c>
      <c r="D46" s="31">
        <v>1</v>
      </c>
      <c r="E46" s="31">
        <v>0</v>
      </c>
      <c r="F46" s="31">
        <v>3</v>
      </c>
      <c r="G46" s="30">
        <v>80</v>
      </c>
      <c r="H46" s="31">
        <v>8</v>
      </c>
      <c r="I46" s="31">
        <v>1</v>
      </c>
      <c r="J46" s="30">
        <v>0</v>
      </c>
      <c r="K46" s="31">
        <v>4</v>
      </c>
      <c r="L46" s="31">
        <v>1</v>
      </c>
      <c r="M46" s="31">
        <v>5</v>
      </c>
      <c r="N46" s="31">
        <v>0</v>
      </c>
      <c r="O46" s="32">
        <f>SUM(K46:N46)</f>
        <v>10</v>
      </c>
      <c r="P46" s="31">
        <f>SUM(C46:N46)</f>
        <v>103</v>
      </c>
      <c r="Q46" s="25"/>
      <c r="R46" s="41">
        <f t="shared" si="3"/>
        <v>0.0970873786407767</v>
      </c>
    </row>
    <row r="47" spans="1:18" ht="13.5" customHeight="1">
      <c r="A47" s="4"/>
      <c r="B47" s="30" t="s">
        <v>97</v>
      </c>
      <c r="C47" s="31">
        <v>2</v>
      </c>
      <c r="D47" s="31">
        <v>0</v>
      </c>
      <c r="E47" s="31">
        <v>2</v>
      </c>
      <c r="F47" s="31">
        <v>105</v>
      </c>
      <c r="G47" s="30">
        <v>43</v>
      </c>
      <c r="H47" s="31">
        <v>0</v>
      </c>
      <c r="I47" s="31">
        <v>1</v>
      </c>
      <c r="J47" s="30">
        <v>4</v>
      </c>
      <c r="K47" s="31">
        <v>32</v>
      </c>
      <c r="L47" s="31">
        <v>6</v>
      </c>
      <c r="M47" s="31">
        <v>9</v>
      </c>
      <c r="N47" s="31">
        <v>3</v>
      </c>
      <c r="O47" s="32">
        <f>SUM(K47:N47)</f>
        <v>50</v>
      </c>
      <c r="P47" s="31">
        <f>SUM(C47:N47)</f>
        <v>207</v>
      </c>
      <c r="Q47" s="25"/>
      <c r="R47" s="41">
        <f t="shared" si="3"/>
        <v>0.24154589371980675</v>
      </c>
    </row>
    <row r="48" spans="1:18" ht="13.5" customHeight="1">
      <c r="A48" s="4"/>
      <c r="B48" s="30" t="s">
        <v>36</v>
      </c>
      <c r="C48" s="31">
        <v>80</v>
      </c>
      <c r="D48" s="31">
        <v>90</v>
      </c>
      <c r="E48" s="31">
        <v>17</v>
      </c>
      <c r="F48" s="31">
        <v>82</v>
      </c>
      <c r="G48" s="30">
        <v>175</v>
      </c>
      <c r="H48" s="31">
        <v>6</v>
      </c>
      <c r="I48" s="31">
        <v>11</v>
      </c>
      <c r="J48" s="30">
        <v>5</v>
      </c>
      <c r="K48" s="31">
        <v>226</v>
      </c>
      <c r="L48" s="31">
        <v>11</v>
      </c>
      <c r="M48" s="31">
        <v>109</v>
      </c>
      <c r="N48" s="31">
        <v>88</v>
      </c>
      <c r="O48" s="32">
        <f>SUM(K48:N48)</f>
        <v>434</v>
      </c>
      <c r="P48" s="31">
        <f>SUM(C48:N48)</f>
        <v>900</v>
      </c>
      <c r="Q48" s="25"/>
      <c r="R48" s="41">
        <f t="shared" si="3"/>
        <v>0.4822222222222222</v>
      </c>
    </row>
    <row r="49" spans="1:18" ht="13.5" customHeight="1">
      <c r="A49" s="4"/>
      <c r="B49" s="30" t="s">
        <v>102</v>
      </c>
      <c r="C49" s="31">
        <v>32</v>
      </c>
      <c r="D49" s="31">
        <v>10</v>
      </c>
      <c r="E49" s="31">
        <v>3</v>
      </c>
      <c r="F49" s="31">
        <v>6</v>
      </c>
      <c r="G49" s="30">
        <v>20</v>
      </c>
      <c r="H49" s="31">
        <v>3</v>
      </c>
      <c r="I49" s="31">
        <v>6</v>
      </c>
      <c r="J49" s="30">
        <v>36</v>
      </c>
      <c r="K49" s="31">
        <v>51</v>
      </c>
      <c r="L49" s="31">
        <v>2</v>
      </c>
      <c r="M49" s="31">
        <v>10</v>
      </c>
      <c r="N49" s="31">
        <v>2</v>
      </c>
      <c r="O49" s="32">
        <f>SUM(K49:N49)</f>
        <v>65</v>
      </c>
      <c r="P49" s="31">
        <f>SUM(C49:N49)</f>
        <v>181</v>
      </c>
      <c r="Q49" s="25"/>
      <c r="R49" s="41">
        <f t="shared" si="3"/>
        <v>0.35911602209944754</v>
      </c>
    </row>
    <row r="50" spans="1:18" ht="13.5" customHeight="1">
      <c r="A50" s="4"/>
      <c r="B50" s="30" t="s">
        <v>103</v>
      </c>
      <c r="C50" s="31">
        <v>5</v>
      </c>
      <c r="D50" s="31">
        <v>6</v>
      </c>
      <c r="E50" s="31">
        <v>102</v>
      </c>
      <c r="F50" s="31">
        <v>0</v>
      </c>
      <c r="G50" s="30">
        <v>3</v>
      </c>
      <c r="H50" s="31">
        <v>4</v>
      </c>
      <c r="I50" s="31">
        <v>44</v>
      </c>
      <c r="J50" s="30">
        <v>0</v>
      </c>
      <c r="K50" s="31">
        <v>27</v>
      </c>
      <c r="L50" s="31">
        <v>9</v>
      </c>
      <c r="M50" s="31">
        <v>1</v>
      </c>
      <c r="N50" s="31">
        <v>0</v>
      </c>
      <c r="O50" s="32">
        <f>SUM(K50:N50)</f>
        <v>37</v>
      </c>
      <c r="P50" s="31">
        <f>SUM(C50:N50)</f>
        <v>201</v>
      </c>
      <c r="Q50" s="25"/>
      <c r="R50" s="41">
        <f t="shared" si="3"/>
        <v>0.18407960199004975</v>
      </c>
    </row>
    <row r="51" spans="1:53" ht="13.5" customHeight="1">
      <c r="A51" s="4"/>
      <c r="B51" s="30" t="s">
        <v>39</v>
      </c>
      <c r="C51" s="31">
        <v>25</v>
      </c>
      <c r="D51" s="31">
        <v>48</v>
      </c>
      <c r="E51" s="31">
        <v>4</v>
      </c>
      <c r="F51" s="31">
        <v>10</v>
      </c>
      <c r="G51" s="31">
        <v>3382</v>
      </c>
      <c r="H51" s="31">
        <v>82</v>
      </c>
      <c r="I51" s="31">
        <v>4</v>
      </c>
      <c r="J51" s="30">
        <v>3</v>
      </c>
      <c r="K51" s="31">
        <v>371</v>
      </c>
      <c r="L51" s="31">
        <v>45</v>
      </c>
      <c r="M51" s="31">
        <v>111</v>
      </c>
      <c r="N51" s="31">
        <v>12</v>
      </c>
      <c r="O51" s="32">
        <f aca="true" t="shared" si="4" ref="O51:O79">SUM(K51:N51)</f>
        <v>539</v>
      </c>
      <c r="P51" s="31">
        <f aca="true" t="shared" si="5" ref="P51:P79">SUM(C51:N51)</f>
        <v>4097</v>
      </c>
      <c r="Q51" s="25"/>
      <c r="R51" s="41">
        <f t="shared" si="3"/>
        <v>0.13155967781303393</v>
      </c>
      <c r="S51" s="42"/>
      <c r="T51" s="42"/>
      <c r="U51" s="42"/>
      <c r="V51" s="43"/>
      <c r="W51" s="41"/>
      <c r="X51" s="42"/>
      <c r="Y51" s="43"/>
      <c r="Z51" s="41"/>
      <c r="AA51" s="42"/>
      <c r="AB51" s="43"/>
      <c r="AC51" s="41"/>
      <c r="AD51" s="42"/>
      <c r="AE51" s="43"/>
      <c r="AF51" s="41"/>
      <c r="AG51" s="42"/>
      <c r="AH51" s="43"/>
      <c r="AI51" s="41"/>
      <c r="AJ51" s="42"/>
      <c r="AK51" s="43"/>
      <c r="AL51" s="41"/>
      <c r="AM51" s="42"/>
      <c r="AN51" s="43">
        <v>3</v>
      </c>
      <c r="AO51" s="41">
        <f>SUM(AN$8:AN51)/AN$144</f>
        <v>0.9871918801353311</v>
      </c>
      <c r="AP51" s="42" t="s">
        <v>104</v>
      </c>
      <c r="AQ51" s="43">
        <v>60</v>
      </c>
      <c r="AR51" s="41">
        <f>SUM(AQ$8:AQ51)/AQ$144</f>
        <v>0.8796779388083736</v>
      </c>
      <c r="AS51" s="42" t="s">
        <v>66</v>
      </c>
      <c r="AT51" s="43">
        <v>5</v>
      </c>
      <c r="AU51" s="41">
        <f>SUM(AT$8:AT51)/AT$144</f>
        <v>0.9780324737344794</v>
      </c>
      <c r="AV51" s="42" t="s">
        <v>105</v>
      </c>
      <c r="AW51" s="43">
        <v>16</v>
      </c>
      <c r="AX51" s="41">
        <f>SUM(AW$8:AW51)/AW$144</f>
        <v>0.884684147794994</v>
      </c>
      <c r="AY51" s="42" t="s">
        <v>77</v>
      </c>
      <c r="AZ51" s="43">
        <v>1</v>
      </c>
      <c r="BA51" s="41">
        <f>SUM(AZ$8:AZ51)/AZ$144</f>
        <v>0.9990097375804589</v>
      </c>
    </row>
    <row r="52" spans="1:18" ht="13.5" customHeight="1">
      <c r="A52" s="4"/>
      <c r="B52" s="30" t="s">
        <v>106</v>
      </c>
      <c r="C52" s="31">
        <v>6</v>
      </c>
      <c r="D52" s="31">
        <v>4</v>
      </c>
      <c r="E52" s="31">
        <v>18</v>
      </c>
      <c r="F52" s="31">
        <v>0</v>
      </c>
      <c r="G52" s="31">
        <v>5</v>
      </c>
      <c r="H52" s="31">
        <v>0</v>
      </c>
      <c r="I52" s="31">
        <v>38</v>
      </c>
      <c r="J52" s="30">
        <v>0</v>
      </c>
      <c r="K52" s="31">
        <v>35</v>
      </c>
      <c r="L52" s="31">
        <v>1</v>
      </c>
      <c r="M52" s="31">
        <v>0</v>
      </c>
      <c r="N52" s="31">
        <v>0</v>
      </c>
      <c r="O52" s="32">
        <f t="shared" si="4"/>
        <v>36</v>
      </c>
      <c r="P52" s="31">
        <f t="shared" si="5"/>
        <v>107</v>
      </c>
      <c r="Q52" s="25"/>
      <c r="R52" s="41">
        <f t="shared" si="3"/>
        <v>0.3364485981308411</v>
      </c>
    </row>
    <row r="53" spans="1:18" ht="13.5" customHeight="1">
      <c r="A53" s="4"/>
      <c r="B53" s="30" t="s">
        <v>107</v>
      </c>
      <c r="C53" s="31">
        <v>11</v>
      </c>
      <c r="D53" s="31">
        <v>0</v>
      </c>
      <c r="E53" s="31">
        <v>68</v>
      </c>
      <c r="F53" s="31">
        <v>0</v>
      </c>
      <c r="G53" s="31">
        <v>6</v>
      </c>
      <c r="H53" s="31">
        <v>0</v>
      </c>
      <c r="I53" s="31">
        <v>33</v>
      </c>
      <c r="J53" s="30">
        <v>0</v>
      </c>
      <c r="K53" s="31">
        <v>7</v>
      </c>
      <c r="L53" s="31">
        <v>4</v>
      </c>
      <c r="M53" s="31">
        <v>2</v>
      </c>
      <c r="N53" s="31">
        <v>0</v>
      </c>
      <c r="O53" s="32">
        <f t="shared" si="4"/>
        <v>13</v>
      </c>
      <c r="P53" s="31">
        <f t="shared" si="5"/>
        <v>131</v>
      </c>
      <c r="Q53" s="25"/>
      <c r="R53" s="41">
        <f t="shared" si="3"/>
        <v>0.09923664122137404</v>
      </c>
    </row>
    <row r="54" spans="1:18" ht="13.5" customHeight="1">
      <c r="A54" s="4"/>
      <c r="B54" s="30" t="s">
        <v>82</v>
      </c>
      <c r="C54" s="31">
        <v>276</v>
      </c>
      <c r="D54" s="31">
        <v>9</v>
      </c>
      <c r="E54" s="31">
        <v>8</v>
      </c>
      <c r="F54" s="31">
        <v>1</v>
      </c>
      <c r="G54" s="31">
        <v>51</v>
      </c>
      <c r="H54" s="31">
        <v>10</v>
      </c>
      <c r="I54" s="31">
        <v>3</v>
      </c>
      <c r="J54" s="30">
        <v>0</v>
      </c>
      <c r="K54" s="31">
        <v>37</v>
      </c>
      <c r="L54" s="31">
        <v>11</v>
      </c>
      <c r="M54" s="31">
        <v>8</v>
      </c>
      <c r="N54" s="31">
        <v>0</v>
      </c>
      <c r="O54" s="32">
        <f t="shared" si="4"/>
        <v>56</v>
      </c>
      <c r="P54" s="31">
        <f t="shared" si="5"/>
        <v>414</v>
      </c>
      <c r="Q54" s="25"/>
      <c r="R54" s="41">
        <f t="shared" si="3"/>
        <v>0.13526570048309178</v>
      </c>
    </row>
    <row r="55" spans="1:53" ht="13.5" customHeight="1">
      <c r="A55" s="4"/>
      <c r="B55" s="30" t="s">
        <v>108</v>
      </c>
      <c r="C55" s="31">
        <v>17</v>
      </c>
      <c r="D55" s="31">
        <v>0</v>
      </c>
      <c r="E55" s="31">
        <v>1</v>
      </c>
      <c r="F55" s="31">
        <v>0</v>
      </c>
      <c r="G55" s="31">
        <v>29</v>
      </c>
      <c r="H55" s="31">
        <v>5</v>
      </c>
      <c r="I55" s="31">
        <v>0</v>
      </c>
      <c r="J55" s="30">
        <v>0</v>
      </c>
      <c r="K55" s="31">
        <v>9</v>
      </c>
      <c r="L55" s="31">
        <v>0</v>
      </c>
      <c r="M55" s="31">
        <v>0</v>
      </c>
      <c r="N55" s="31">
        <v>0</v>
      </c>
      <c r="O55" s="32">
        <f t="shared" si="4"/>
        <v>9</v>
      </c>
      <c r="P55" s="31">
        <f t="shared" si="5"/>
        <v>61</v>
      </c>
      <c r="Q55" s="25"/>
      <c r="R55" s="41">
        <f t="shared" si="3"/>
        <v>0.14754098360655737</v>
      </c>
      <c r="S55" s="42"/>
      <c r="T55" s="42"/>
      <c r="U55" s="42"/>
      <c r="V55" s="43"/>
      <c r="W55" s="41"/>
      <c r="X55" s="42"/>
      <c r="Y55" s="43"/>
      <c r="Z55" s="41"/>
      <c r="AA55" s="42"/>
      <c r="AB55" s="43"/>
      <c r="AC55" s="41"/>
      <c r="AD55" s="42"/>
      <c r="AE55" s="43"/>
      <c r="AF55" s="41"/>
      <c r="AG55" s="42"/>
      <c r="AH55" s="43"/>
      <c r="AI55" s="41"/>
      <c r="AJ55" s="42"/>
      <c r="AK55" s="43"/>
      <c r="AL55" s="41"/>
      <c r="AM55" s="42"/>
      <c r="AN55" s="43">
        <v>3</v>
      </c>
      <c r="AO55" s="41">
        <f>SUM(AN$8:AN55)/AN$144</f>
        <v>0.9879168680521991</v>
      </c>
      <c r="AP55" s="42" t="s">
        <v>109</v>
      </c>
      <c r="AQ55" s="43">
        <v>59</v>
      </c>
      <c r="AR55" s="41">
        <f>SUM(AQ$8:AQ55)/AQ$144</f>
        <v>0.8834782608695653</v>
      </c>
      <c r="AS55" s="42" t="s">
        <v>110</v>
      </c>
      <c r="AT55" s="43">
        <v>5</v>
      </c>
      <c r="AU55" s="41">
        <f>SUM(AT$8:AT55)/AT$144</f>
        <v>0.9789875835721108</v>
      </c>
      <c r="AV55" s="42" t="s">
        <v>12</v>
      </c>
      <c r="AW55" s="43">
        <v>16</v>
      </c>
      <c r="AX55" s="41">
        <f>SUM(AW$8:AW55)/AW$144</f>
        <v>0.8894517282479142</v>
      </c>
      <c r="AY55" s="42" t="s">
        <v>29</v>
      </c>
      <c r="AZ55" s="43">
        <v>1</v>
      </c>
      <c r="BA55" s="41">
        <f>SUM(AZ$8:AZ55)/AZ$144</f>
        <v>0.9990922594487539</v>
      </c>
    </row>
    <row r="56" spans="1:53" ht="13.5" customHeight="1">
      <c r="A56" s="4"/>
      <c r="B56" s="30" t="s">
        <v>111</v>
      </c>
      <c r="C56" s="31">
        <v>10</v>
      </c>
      <c r="D56" s="31">
        <v>2</v>
      </c>
      <c r="E56" s="31">
        <v>59</v>
      </c>
      <c r="F56" s="31">
        <v>0</v>
      </c>
      <c r="G56" s="31">
        <v>6</v>
      </c>
      <c r="H56" s="31">
        <v>3</v>
      </c>
      <c r="I56" s="31">
        <v>56</v>
      </c>
      <c r="J56" s="30">
        <v>0</v>
      </c>
      <c r="K56" s="31">
        <v>23</v>
      </c>
      <c r="L56" s="31">
        <v>20</v>
      </c>
      <c r="M56" s="31">
        <v>2</v>
      </c>
      <c r="N56" s="31">
        <v>0</v>
      </c>
      <c r="O56" s="32">
        <f t="shared" si="4"/>
        <v>45</v>
      </c>
      <c r="P56" s="31">
        <f t="shared" si="5"/>
        <v>181</v>
      </c>
      <c r="Q56" s="25"/>
      <c r="R56" s="41">
        <f t="shared" si="3"/>
        <v>0.24861878453038674</v>
      </c>
      <c r="S56" s="42"/>
      <c r="T56" s="42"/>
      <c r="U56" s="42"/>
      <c r="V56" s="43"/>
      <c r="W56" s="41"/>
      <c r="X56" s="42"/>
      <c r="Y56" s="43"/>
      <c r="Z56" s="41"/>
      <c r="AA56" s="42"/>
      <c r="AB56" s="43"/>
      <c r="AC56" s="41"/>
      <c r="AD56" s="42"/>
      <c r="AE56" s="43"/>
      <c r="AF56" s="41"/>
      <c r="AG56" s="42"/>
      <c r="AH56" s="43"/>
      <c r="AI56" s="41"/>
      <c r="AJ56" s="42"/>
      <c r="AK56" s="43"/>
      <c r="AL56" s="41"/>
      <c r="AM56" s="42"/>
      <c r="AN56" s="43">
        <v>3</v>
      </c>
      <c r="AO56" s="41">
        <f>SUM(AN$8:AN56)/AN$144</f>
        <v>0.9886418559690672</v>
      </c>
      <c r="AP56" s="42" t="s">
        <v>112</v>
      </c>
      <c r="AQ56" s="43">
        <v>57</v>
      </c>
      <c r="AR56" s="41">
        <f>SUM(AQ$8:AQ56)/AQ$144</f>
        <v>0.8871497584541063</v>
      </c>
      <c r="AS56" s="42" t="s">
        <v>56</v>
      </c>
      <c r="AT56" s="43">
        <v>5</v>
      </c>
      <c r="AU56" s="41">
        <f>SUM(AT$8:AT56)/AT$144</f>
        <v>0.9799426934097422</v>
      </c>
      <c r="AV56" s="42" t="s">
        <v>68</v>
      </c>
      <c r="AW56" s="43">
        <v>16</v>
      </c>
      <c r="AX56" s="41">
        <f>SUM(AW$8:AW56)/AW$144</f>
        <v>0.8942193087008343</v>
      </c>
      <c r="AY56" s="42" t="s">
        <v>78</v>
      </c>
      <c r="AZ56" s="43">
        <v>1</v>
      </c>
      <c r="BA56" s="41">
        <f>SUM(AZ$8:AZ56)/AZ$144</f>
        <v>0.9991747813170491</v>
      </c>
    </row>
    <row r="57" spans="1:53" ht="13.5" customHeight="1">
      <c r="A57" s="4"/>
      <c r="B57" s="30" t="s">
        <v>100</v>
      </c>
      <c r="C57" s="31">
        <v>33</v>
      </c>
      <c r="D57" s="31">
        <v>9</v>
      </c>
      <c r="E57" s="31">
        <v>7</v>
      </c>
      <c r="F57" s="31">
        <v>2</v>
      </c>
      <c r="G57" s="31">
        <v>10</v>
      </c>
      <c r="H57" s="31">
        <v>1</v>
      </c>
      <c r="I57" s="31">
        <v>2</v>
      </c>
      <c r="J57" s="30">
        <v>1</v>
      </c>
      <c r="K57" s="31">
        <v>46</v>
      </c>
      <c r="L57" s="31">
        <v>0</v>
      </c>
      <c r="M57" s="31">
        <v>4</v>
      </c>
      <c r="N57" s="31">
        <v>0</v>
      </c>
      <c r="O57" s="32">
        <f t="shared" si="4"/>
        <v>50</v>
      </c>
      <c r="P57" s="31">
        <f t="shared" si="5"/>
        <v>115</v>
      </c>
      <c r="Q57" s="25"/>
      <c r="R57" s="41">
        <f t="shared" si="3"/>
        <v>0.43478260869565216</v>
      </c>
      <c r="S57" s="42"/>
      <c r="T57" s="42"/>
      <c r="U57" s="42"/>
      <c r="V57" s="43"/>
      <c r="W57" s="41"/>
      <c r="X57" s="42"/>
      <c r="Y57" s="43"/>
      <c r="Z57" s="41"/>
      <c r="AA57" s="42"/>
      <c r="AB57" s="43"/>
      <c r="AC57" s="41"/>
      <c r="AD57" s="42"/>
      <c r="AE57" s="43"/>
      <c r="AF57" s="41"/>
      <c r="AG57" s="42"/>
      <c r="AH57" s="43"/>
      <c r="AI57" s="41"/>
      <c r="AJ57" s="42"/>
      <c r="AK57" s="43"/>
      <c r="AL57" s="41"/>
      <c r="AM57" s="42"/>
      <c r="AN57" s="43">
        <v>3</v>
      </c>
      <c r="AO57" s="41">
        <f>SUM(AN$8:AN57)/AN$144</f>
        <v>0.9893668438859352</v>
      </c>
      <c r="AP57" s="42" t="s">
        <v>72</v>
      </c>
      <c r="AQ57" s="43">
        <v>56</v>
      </c>
      <c r="AR57" s="41">
        <f>SUM(AQ$8:AQ57)/AQ$144</f>
        <v>0.890756843800322</v>
      </c>
      <c r="AS57" s="42" t="s">
        <v>57</v>
      </c>
      <c r="AT57" s="43">
        <v>5</v>
      </c>
      <c r="AU57" s="41">
        <f>SUM(AT$8:AT57)/AT$144</f>
        <v>0.9808978032473734</v>
      </c>
      <c r="AV57" s="42" t="s">
        <v>96</v>
      </c>
      <c r="AW57" s="43">
        <v>16</v>
      </c>
      <c r="AX57" s="41">
        <f>SUM(AW$8:AW57)/AW$144</f>
        <v>0.8989868891537545</v>
      </c>
      <c r="AY57" s="42" t="s">
        <v>35</v>
      </c>
      <c r="AZ57" s="43">
        <v>1</v>
      </c>
      <c r="BA57" s="41">
        <f>SUM(AZ$8:AZ57)/AZ$144</f>
        <v>0.9992573031853441</v>
      </c>
    </row>
    <row r="58" spans="1:53" ht="13.5" customHeight="1">
      <c r="A58" s="4"/>
      <c r="B58" s="30" t="s">
        <v>63</v>
      </c>
      <c r="C58" s="31">
        <v>14</v>
      </c>
      <c r="D58" s="31">
        <v>14</v>
      </c>
      <c r="E58" s="31">
        <v>2</v>
      </c>
      <c r="F58" s="31">
        <v>7</v>
      </c>
      <c r="G58" s="31">
        <v>213</v>
      </c>
      <c r="H58" s="31">
        <v>8</v>
      </c>
      <c r="I58" s="31">
        <v>0</v>
      </c>
      <c r="J58" s="30">
        <v>0</v>
      </c>
      <c r="K58" s="31">
        <v>44</v>
      </c>
      <c r="L58" s="31">
        <v>3</v>
      </c>
      <c r="M58" s="31">
        <v>31</v>
      </c>
      <c r="N58" s="31">
        <v>1</v>
      </c>
      <c r="O58" s="32">
        <f t="shared" si="4"/>
        <v>79</v>
      </c>
      <c r="P58" s="31">
        <f t="shared" si="5"/>
        <v>337</v>
      </c>
      <c r="Q58" s="25"/>
      <c r="R58" s="41">
        <f t="shared" si="3"/>
        <v>0.2344213649851632</v>
      </c>
      <c r="S58" s="42"/>
      <c r="T58" s="42"/>
      <c r="U58" s="42"/>
      <c r="V58" s="43"/>
      <c r="W58" s="41"/>
      <c r="X58" s="42"/>
      <c r="Y58" s="43"/>
      <c r="Z58" s="41"/>
      <c r="AA58" s="42"/>
      <c r="AB58" s="43"/>
      <c r="AC58" s="41"/>
      <c r="AD58" s="42"/>
      <c r="AE58" s="43"/>
      <c r="AF58" s="41"/>
      <c r="AG58" s="42"/>
      <c r="AH58" s="43"/>
      <c r="AI58" s="41"/>
      <c r="AJ58" s="42"/>
      <c r="AK58" s="43"/>
      <c r="AL58" s="41"/>
      <c r="AM58" s="42"/>
      <c r="AN58" s="43">
        <v>3</v>
      </c>
      <c r="AO58" s="41">
        <f>SUM(AN$8:AN58)/AN$144</f>
        <v>0.9900918318028032</v>
      </c>
      <c r="AP58" s="42" t="s">
        <v>58</v>
      </c>
      <c r="AQ58" s="43">
        <v>52</v>
      </c>
      <c r="AR58" s="41">
        <f>SUM(AQ$8:AQ58)/AQ$144</f>
        <v>0.8941062801932367</v>
      </c>
      <c r="AS58" s="42" t="s">
        <v>64</v>
      </c>
      <c r="AT58" s="43">
        <v>5</v>
      </c>
      <c r="AU58" s="41">
        <f>SUM(AT$8:AT58)/AT$144</f>
        <v>0.9818529130850048</v>
      </c>
      <c r="AV58" s="42" t="s">
        <v>102</v>
      </c>
      <c r="AW58" s="43">
        <v>16</v>
      </c>
      <c r="AX58" s="41">
        <f>SUM(AW$8:AW58)/AW$144</f>
        <v>0.9037544696066746</v>
      </c>
      <c r="AY58" s="42" t="s">
        <v>38</v>
      </c>
      <c r="AZ58" s="43">
        <v>1</v>
      </c>
      <c r="BA58" s="41">
        <f>SUM(AZ$8:AZ58)/AZ$144</f>
        <v>0.9993398250536392</v>
      </c>
    </row>
    <row r="59" spans="1:53" ht="13.5" customHeight="1">
      <c r="A59" s="9"/>
      <c r="B59" s="30" t="s">
        <v>81</v>
      </c>
      <c r="C59" s="31">
        <v>1</v>
      </c>
      <c r="D59" s="31">
        <v>1</v>
      </c>
      <c r="E59" s="31">
        <v>0</v>
      </c>
      <c r="F59" s="31">
        <v>42</v>
      </c>
      <c r="G59" s="31">
        <v>22</v>
      </c>
      <c r="H59" s="31">
        <v>0</v>
      </c>
      <c r="I59" s="31">
        <v>0</v>
      </c>
      <c r="J59" s="30">
        <v>1</v>
      </c>
      <c r="K59" s="31">
        <v>11</v>
      </c>
      <c r="L59" s="31">
        <v>0</v>
      </c>
      <c r="M59" s="31">
        <v>12</v>
      </c>
      <c r="N59" s="31">
        <v>2</v>
      </c>
      <c r="O59" s="32">
        <f t="shared" si="4"/>
        <v>25</v>
      </c>
      <c r="P59" s="31">
        <f t="shared" si="5"/>
        <v>92</v>
      </c>
      <c r="Q59" s="25"/>
      <c r="R59" s="41">
        <f t="shared" si="3"/>
        <v>0.2717391304347826</v>
      </c>
      <c r="S59" s="42"/>
      <c r="T59" s="42"/>
      <c r="U59" s="42"/>
      <c r="V59" s="43"/>
      <c r="W59" s="41"/>
      <c r="X59" s="42"/>
      <c r="Y59" s="43"/>
      <c r="Z59" s="41"/>
      <c r="AA59" s="42"/>
      <c r="AB59" s="43"/>
      <c r="AC59" s="41"/>
      <c r="AD59" s="42"/>
      <c r="AE59" s="43"/>
      <c r="AF59" s="41"/>
      <c r="AG59" s="42"/>
      <c r="AH59" s="43"/>
      <c r="AI59" s="41"/>
      <c r="AJ59" s="42"/>
      <c r="AK59" s="43"/>
      <c r="AL59" s="41"/>
      <c r="AM59" s="42"/>
      <c r="AN59" s="43">
        <v>3</v>
      </c>
      <c r="AO59" s="41">
        <f>SUM(AN$8:AN59)/AN$144</f>
        <v>0.9908168197196714</v>
      </c>
      <c r="AP59" s="42" t="s">
        <v>49</v>
      </c>
      <c r="AQ59" s="43">
        <v>52</v>
      </c>
      <c r="AR59" s="41">
        <f>SUM(AQ$8:AQ59)/AQ$144</f>
        <v>0.8974557165861514</v>
      </c>
      <c r="AS59" s="42" t="s">
        <v>113</v>
      </c>
      <c r="AT59" s="43">
        <v>5</v>
      </c>
      <c r="AU59" s="41">
        <f>SUM(AT$8:AT59)/AT$144</f>
        <v>0.9828080229226361</v>
      </c>
      <c r="AV59" s="42" t="s">
        <v>80</v>
      </c>
      <c r="AW59" s="43">
        <v>15</v>
      </c>
      <c r="AX59" s="41">
        <f>SUM(AW$8:AW59)/AW$144</f>
        <v>0.9082240762812872</v>
      </c>
      <c r="AY59" s="42" t="s">
        <v>79</v>
      </c>
      <c r="AZ59" s="43">
        <v>1</v>
      </c>
      <c r="BA59" s="41">
        <f>SUM(AZ$8:AZ59)/AZ$144</f>
        <v>0.9994223469219343</v>
      </c>
    </row>
    <row r="60" spans="1:53" ht="13.5" customHeight="1">
      <c r="A60" s="9"/>
      <c r="B60" s="30" t="s">
        <v>21</v>
      </c>
      <c r="C60" s="31">
        <v>1651</v>
      </c>
      <c r="D60" s="31">
        <v>366</v>
      </c>
      <c r="E60" s="31">
        <v>446</v>
      </c>
      <c r="F60" s="31">
        <v>13</v>
      </c>
      <c r="G60" s="31">
        <v>667</v>
      </c>
      <c r="H60" s="31">
        <v>237</v>
      </c>
      <c r="I60" s="31">
        <v>312</v>
      </c>
      <c r="J60" s="30">
        <v>101</v>
      </c>
      <c r="K60" s="31">
        <v>1278</v>
      </c>
      <c r="L60" s="31">
        <v>2995</v>
      </c>
      <c r="M60" s="31">
        <v>211</v>
      </c>
      <c r="N60" s="31">
        <v>10</v>
      </c>
      <c r="O60" s="32">
        <f t="shared" si="4"/>
        <v>4494</v>
      </c>
      <c r="P60" s="31">
        <f t="shared" si="5"/>
        <v>8287</v>
      </c>
      <c r="Q60" s="25"/>
      <c r="R60" s="41">
        <f t="shared" si="3"/>
        <v>0.5422951610956921</v>
      </c>
      <c r="S60" s="42"/>
      <c r="T60" s="42"/>
      <c r="U60" s="42"/>
      <c r="V60" s="43"/>
      <c r="W60" s="41"/>
      <c r="X60" s="42"/>
      <c r="Y60" s="43"/>
      <c r="Z60" s="41"/>
      <c r="AA60" s="42"/>
      <c r="AB60" s="43"/>
      <c r="AC60" s="41"/>
      <c r="AD60" s="42"/>
      <c r="AE60" s="43"/>
      <c r="AF60" s="41"/>
      <c r="AG60" s="42"/>
      <c r="AH60" s="43"/>
      <c r="AI60" s="41"/>
      <c r="AJ60" s="42"/>
      <c r="AK60" s="43"/>
      <c r="AL60" s="41"/>
      <c r="AM60" s="42"/>
      <c r="AN60" s="43">
        <v>3</v>
      </c>
      <c r="AO60" s="41">
        <f>SUM(AN$8:AN60)/AN$144</f>
        <v>0.9915418076365394</v>
      </c>
      <c r="AP60" s="42" t="s">
        <v>98</v>
      </c>
      <c r="AQ60" s="43">
        <v>51</v>
      </c>
      <c r="AR60" s="41">
        <f>SUM(AQ$8:AQ60)/AQ$144</f>
        <v>0.9007407407407407</v>
      </c>
      <c r="AS60" s="42" t="s">
        <v>85</v>
      </c>
      <c r="AT60" s="43">
        <v>4</v>
      </c>
      <c r="AU60" s="41">
        <f>SUM(AT$8:AT60)/AT$144</f>
        <v>0.9835721107927412</v>
      </c>
      <c r="AV60" s="42" t="s">
        <v>49</v>
      </c>
      <c r="AW60" s="43">
        <v>14</v>
      </c>
      <c r="AX60" s="41">
        <f>SUM(AW$8:AW60)/AW$144</f>
        <v>0.9123957091775924</v>
      </c>
      <c r="AY60" s="42" t="s">
        <v>70</v>
      </c>
      <c r="AZ60" s="43">
        <v>1</v>
      </c>
      <c r="BA60" s="41">
        <f>SUM(AZ$8:AZ60)/AZ$144</f>
        <v>0.9995048687902294</v>
      </c>
    </row>
    <row r="61" spans="1:53" ht="13.5" customHeight="1">
      <c r="A61" s="9"/>
      <c r="B61" s="30" t="s">
        <v>51</v>
      </c>
      <c r="C61" s="31">
        <v>14</v>
      </c>
      <c r="D61" s="31">
        <v>16</v>
      </c>
      <c r="E61" s="31">
        <v>10</v>
      </c>
      <c r="F61" s="31">
        <v>4</v>
      </c>
      <c r="G61" s="31">
        <v>178</v>
      </c>
      <c r="H61" s="31">
        <v>2443</v>
      </c>
      <c r="I61" s="31">
        <v>2</v>
      </c>
      <c r="J61" s="30">
        <v>0</v>
      </c>
      <c r="K61" s="31">
        <v>120</v>
      </c>
      <c r="L61" s="31">
        <v>13</v>
      </c>
      <c r="M61" s="31">
        <v>24</v>
      </c>
      <c r="N61" s="31">
        <v>1</v>
      </c>
      <c r="O61" s="32">
        <f t="shared" si="4"/>
        <v>158</v>
      </c>
      <c r="P61" s="31">
        <f t="shared" si="5"/>
        <v>2825</v>
      </c>
      <c r="Q61" s="25"/>
      <c r="R61" s="41">
        <f t="shared" si="3"/>
        <v>0.05592920353982301</v>
      </c>
      <c r="S61" s="42"/>
      <c r="T61" s="42"/>
      <c r="U61" s="42"/>
      <c r="V61" s="43"/>
      <c r="W61" s="41"/>
      <c r="X61" s="42"/>
      <c r="Y61" s="43"/>
      <c r="Z61" s="41"/>
      <c r="AA61" s="42"/>
      <c r="AB61" s="43"/>
      <c r="AC61" s="41"/>
      <c r="AD61" s="42"/>
      <c r="AE61" s="43"/>
      <c r="AF61" s="41"/>
      <c r="AG61" s="42"/>
      <c r="AH61" s="43"/>
      <c r="AI61" s="41"/>
      <c r="AJ61" s="42"/>
      <c r="AK61" s="43"/>
      <c r="AL61" s="41"/>
      <c r="AM61" s="42"/>
      <c r="AN61" s="43">
        <v>3</v>
      </c>
      <c r="AO61" s="41">
        <f>SUM(AN$8:AN61)/AN$144</f>
        <v>0.9922667955534075</v>
      </c>
      <c r="AP61" s="42" t="s">
        <v>63</v>
      </c>
      <c r="AQ61" s="43">
        <v>51</v>
      </c>
      <c r="AR61" s="41">
        <f>SUM(AQ$8:AQ61)/AQ$144</f>
        <v>0.9040257648953302</v>
      </c>
      <c r="AS61" s="42" t="s">
        <v>109</v>
      </c>
      <c r="AT61" s="43">
        <v>4</v>
      </c>
      <c r="AU61" s="41">
        <f>SUM(AT$8:AT61)/AT$144</f>
        <v>0.9843361986628463</v>
      </c>
      <c r="AV61" s="42" t="s">
        <v>114</v>
      </c>
      <c r="AW61" s="43">
        <v>13</v>
      </c>
      <c r="AX61" s="41">
        <f>SUM(AW$8:AW61)/AW$144</f>
        <v>0.91626936829559</v>
      </c>
      <c r="AY61" s="42" t="s">
        <v>115</v>
      </c>
      <c r="AZ61" s="43">
        <v>1</v>
      </c>
      <c r="BA61" s="41">
        <f>SUM(AZ$8:AZ61)/AZ$144</f>
        <v>0.9995873906585245</v>
      </c>
    </row>
    <row r="62" spans="1:53" ht="13.5" customHeight="1">
      <c r="A62" s="9"/>
      <c r="B62" s="30" t="s">
        <v>33</v>
      </c>
      <c r="C62" s="31">
        <v>83</v>
      </c>
      <c r="D62" s="31">
        <v>113</v>
      </c>
      <c r="E62" s="31">
        <v>5</v>
      </c>
      <c r="F62" s="31">
        <v>367</v>
      </c>
      <c r="G62" s="31">
        <v>226</v>
      </c>
      <c r="H62" s="31">
        <v>2</v>
      </c>
      <c r="I62" s="31">
        <v>6</v>
      </c>
      <c r="J62" s="30">
        <v>1</v>
      </c>
      <c r="K62" s="31">
        <v>273</v>
      </c>
      <c r="L62" s="31">
        <v>28</v>
      </c>
      <c r="M62" s="31">
        <v>118</v>
      </c>
      <c r="N62" s="31">
        <v>412</v>
      </c>
      <c r="O62" s="32">
        <f t="shared" si="4"/>
        <v>831</v>
      </c>
      <c r="P62" s="31">
        <f t="shared" si="5"/>
        <v>1634</v>
      </c>
      <c r="Q62" s="25"/>
      <c r="R62" s="41">
        <f t="shared" si="3"/>
        <v>0.5085679314565483</v>
      </c>
      <c r="S62" s="42"/>
      <c r="T62" s="42"/>
      <c r="U62" s="42"/>
      <c r="V62" s="43"/>
      <c r="W62" s="41"/>
      <c r="X62" s="42"/>
      <c r="Y62" s="43"/>
      <c r="Z62" s="41"/>
      <c r="AA62" s="42"/>
      <c r="AB62" s="43"/>
      <c r="AC62" s="41"/>
      <c r="AD62" s="42"/>
      <c r="AE62" s="43"/>
      <c r="AF62" s="41"/>
      <c r="AG62" s="42"/>
      <c r="AH62" s="43"/>
      <c r="AI62" s="41"/>
      <c r="AJ62" s="42"/>
      <c r="AK62" s="43"/>
      <c r="AL62" s="41"/>
      <c r="AM62" s="42"/>
      <c r="AN62" s="43">
        <v>2</v>
      </c>
      <c r="AO62" s="41">
        <f>SUM(AN$8:AN62)/AN$144</f>
        <v>0.9927501208313195</v>
      </c>
      <c r="AP62" s="42" t="s">
        <v>43</v>
      </c>
      <c r="AQ62" s="43">
        <v>51</v>
      </c>
      <c r="AR62" s="41">
        <f>SUM(AQ$8:AQ62)/AQ$144</f>
        <v>0.9073107890499195</v>
      </c>
      <c r="AS62" s="42" t="s">
        <v>22</v>
      </c>
      <c r="AT62" s="43">
        <v>4</v>
      </c>
      <c r="AU62" s="41">
        <f>SUM(AT$8:AT62)/AT$144</f>
        <v>0.9851002865329513</v>
      </c>
      <c r="AV62" s="42" t="s">
        <v>97</v>
      </c>
      <c r="AW62" s="43">
        <v>13</v>
      </c>
      <c r="AX62" s="41">
        <f>SUM(AW$8:AW62)/AW$144</f>
        <v>0.9201430274135876</v>
      </c>
      <c r="AY62" s="42" t="s">
        <v>31</v>
      </c>
      <c r="AZ62" s="43">
        <v>1</v>
      </c>
      <c r="BA62" s="41">
        <f>SUM(AZ$8:AZ62)/AZ$144</f>
        <v>0.9996699125268196</v>
      </c>
    </row>
    <row r="63" spans="1:53" ht="13.5" customHeight="1">
      <c r="A63" s="9"/>
      <c r="B63" s="30" t="s">
        <v>55</v>
      </c>
      <c r="C63" s="31">
        <v>1268</v>
      </c>
      <c r="D63" s="31">
        <v>10</v>
      </c>
      <c r="E63" s="31">
        <v>4</v>
      </c>
      <c r="F63" s="31">
        <v>3</v>
      </c>
      <c r="G63" s="31">
        <v>45</v>
      </c>
      <c r="H63" s="31">
        <v>2</v>
      </c>
      <c r="I63" s="31">
        <v>3</v>
      </c>
      <c r="J63" s="30">
        <v>0</v>
      </c>
      <c r="K63" s="31">
        <v>97</v>
      </c>
      <c r="L63" s="31">
        <v>10</v>
      </c>
      <c r="M63" s="31">
        <v>11</v>
      </c>
      <c r="N63" s="31">
        <v>0</v>
      </c>
      <c r="O63" s="32">
        <f t="shared" si="4"/>
        <v>118</v>
      </c>
      <c r="P63" s="31">
        <f t="shared" si="5"/>
        <v>1453</v>
      </c>
      <c r="Q63" s="25"/>
      <c r="R63" s="41">
        <f t="shared" si="3"/>
        <v>0.08121128699242945</v>
      </c>
      <c r="S63" s="42"/>
      <c r="T63" s="42"/>
      <c r="U63" s="42"/>
      <c r="V63" s="43"/>
      <c r="W63" s="41"/>
      <c r="X63" s="42"/>
      <c r="Y63" s="43"/>
      <c r="Z63" s="41"/>
      <c r="AA63" s="42"/>
      <c r="AB63" s="43"/>
      <c r="AC63" s="41"/>
      <c r="AD63" s="42"/>
      <c r="AE63" s="43"/>
      <c r="AF63" s="41"/>
      <c r="AG63" s="42"/>
      <c r="AH63" s="43"/>
      <c r="AI63" s="41"/>
      <c r="AJ63" s="42"/>
      <c r="AK63" s="43"/>
      <c r="AL63" s="41"/>
      <c r="AM63" s="42"/>
      <c r="AN63" s="43">
        <v>2</v>
      </c>
      <c r="AO63" s="41">
        <f>SUM(AN$8:AN63)/AN$144</f>
        <v>0.9932334461092315</v>
      </c>
      <c r="AP63" s="42" t="s">
        <v>74</v>
      </c>
      <c r="AQ63" s="43">
        <v>50</v>
      </c>
      <c r="AR63" s="41">
        <f>SUM(AQ$8:AQ63)/AQ$144</f>
        <v>0.9105314009661836</v>
      </c>
      <c r="AS63" s="42" t="s">
        <v>95</v>
      </c>
      <c r="AT63" s="43">
        <v>4</v>
      </c>
      <c r="AU63" s="41">
        <f>SUM(AT$8:AT63)/AT$144</f>
        <v>0.9858643744030563</v>
      </c>
      <c r="AV63" s="42" t="s">
        <v>31</v>
      </c>
      <c r="AW63" s="43">
        <v>13</v>
      </c>
      <c r="AX63" s="41">
        <f>SUM(AW$8:AW63)/AW$144</f>
        <v>0.9240166865315852</v>
      </c>
      <c r="AY63" s="42" t="s">
        <v>75</v>
      </c>
      <c r="AZ63" s="43">
        <v>1</v>
      </c>
      <c r="BA63" s="41">
        <f>SUM(AZ$8:AZ63)/AZ$144</f>
        <v>0.9997524343951147</v>
      </c>
    </row>
    <row r="64" spans="1:53" ht="13.5" customHeight="1">
      <c r="A64" s="9"/>
      <c r="B64" s="30" t="s">
        <v>116</v>
      </c>
      <c r="C64" s="31">
        <v>5</v>
      </c>
      <c r="D64" s="31">
        <v>28</v>
      </c>
      <c r="E64" s="31">
        <v>2</v>
      </c>
      <c r="F64" s="31">
        <v>0</v>
      </c>
      <c r="G64" s="31">
        <v>2</v>
      </c>
      <c r="H64" s="31">
        <v>1</v>
      </c>
      <c r="I64" s="31">
        <v>13</v>
      </c>
      <c r="J64" s="30">
        <v>0</v>
      </c>
      <c r="K64" s="31">
        <v>9</v>
      </c>
      <c r="L64" s="31">
        <v>0</v>
      </c>
      <c r="M64" s="31">
        <v>3</v>
      </c>
      <c r="N64" s="31">
        <v>0</v>
      </c>
      <c r="O64" s="32">
        <f t="shared" si="4"/>
        <v>12</v>
      </c>
      <c r="P64" s="31">
        <f t="shared" si="5"/>
        <v>63</v>
      </c>
      <c r="Q64" s="25"/>
      <c r="R64" s="41">
        <f t="shared" si="3"/>
        <v>0.19047619047619047</v>
      </c>
      <c r="S64" s="42"/>
      <c r="T64" s="42"/>
      <c r="U64" s="42"/>
      <c r="V64" s="43"/>
      <c r="W64" s="41"/>
      <c r="X64" s="42"/>
      <c r="Y64" s="43"/>
      <c r="Z64" s="41"/>
      <c r="AA64" s="42"/>
      <c r="AB64" s="43"/>
      <c r="AC64" s="41"/>
      <c r="AD64" s="42"/>
      <c r="AE64" s="43"/>
      <c r="AF64" s="41"/>
      <c r="AG64" s="42"/>
      <c r="AH64" s="43"/>
      <c r="AI64" s="41"/>
      <c r="AJ64" s="42"/>
      <c r="AK64" s="43"/>
      <c r="AL64" s="41"/>
      <c r="AM64" s="42"/>
      <c r="AN64" s="43">
        <v>2</v>
      </c>
      <c r="AO64" s="41">
        <f>SUM(AN$8:AN64)/AN$144</f>
        <v>0.9937167713871435</v>
      </c>
      <c r="AP64" s="42" t="s">
        <v>110</v>
      </c>
      <c r="AQ64" s="43">
        <v>49</v>
      </c>
      <c r="AR64" s="41">
        <f>SUM(AQ$8:AQ64)/AQ$144</f>
        <v>0.9136876006441224</v>
      </c>
      <c r="AS64" s="42" t="s">
        <v>30</v>
      </c>
      <c r="AT64" s="43">
        <v>4</v>
      </c>
      <c r="AU64" s="41">
        <f>SUM(AT$8:AT64)/AT$144</f>
        <v>0.9866284622731614</v>
      </c>
      <c r="AV64" s="42" t="s">
        <v>87</v>
      </c>
      <c r="AW64" s="43">
        <v>12</v>
      </c>
      <c r="AX64" s="41">
        <f>SUM(AW$8:AW64)/AW$144</f>
        <v>0.9275923718712753</v>
      </c>
      <c r="AY64" s="42" t="s">
        <v>117</v>
      </c>
      <c r="AZ64" s="43">
        <v>1</v>
      </c>
      <c r="BA64" s="41">
        <f>SUM(AZ$8:AZ64)/AZ$144</f>
        <v>0.9998349562634098</v>
      </c>
    </row>
    <row r="65" spans="1:53" ht="13.5" customHeight="1">
      <c r="A65" s="9"/>
      <c r="B65" s="30" t="s">
        <v>105</v>
      </c>
      <c r="C65" s="31">
        <v>20</v>
      </c>
      <c r="D65" s="31">
        <v>5</v>
      </c>
      <c r="E65" s="31">
        <v>5</v>
      </c>
      <c r="F65" s="31">
        <v>6</v>
      </c>
      <c r="G65" s="31">
        <v>219</v>
      </c>
      <c r="H65" s="31">
        <v>20</v>
      </c>
      <c r="I65" s="31">
        <v>2</v>
      </c>
      <c r="J65" s="30">
        <v>1</v>
      </c>
      <c r="K65" s="31">
        <v>41</v>
      </c>
      <c r="L65" s="31">
        <v>0</v>
      </c>
      <c r="M65" s="31">
        <v>16</v>
      </c>
      <c r="N65" s="31">
        <v>3</v>
      </c>
      <c r="O65" s="32">
        <f t="shared" si="4"/>
        <v>60</v>
      </c>
      <c r="P65" s="31">
        <f t="shared" si="5"/>
        <v>338</v>
      </c>
      <c r="Q65" s="25"/>
      <c r="R65" s="41">
        <f t="shared" si="3"/>
        <v>0.17751479289940827</v>
      </c>
      <c r="S65" s="42"/>
      <c r="T65" s="42"/>
      <c r="U65" s="42"/>
      <c r="V65" s="43"/>
      <c r="W65" s="41"/>
      <c r="X65" s="42"/>
      <c r="Y65" s="43"/>
      <c r="Z65" s="41"/>
      <c r="AA65" s="42"/>
      <c r="AB65" s="43"/>
      <c r="AC65" s="41"/>
      <c r="AD65" s="42"/>
      <c r="AE65" s="43"/>
      <c r="AF65" s="41"/>
      <c r="AG65" s="42"/>
      <c r="AH65" s="43"/>
      <c r="AI65" s="41"/>
      <c r="AJ65" s="42"/>
      <c r="AK65" s="43"/>
      <c r="AL65" s="41"/>
      <c r="AM65" s="42"/>
      <c r="AN65" s="43">
        <v>2</v>
      </c>
      <c r="AO65" s="41">
        <f>SUM(AN$8:AN65)/AN$144</f>
        <v>0.9942000966650556</v>
      </c>
      <c r="AP65" s="42" t="s">
        <v>70</v>
      </c>
      <c r="AQ65" s="43">
        <v>49</v>
      </c>
      <c r="AR65" s="41">
        <f>SUM(AQ$8:AQ65)/AQ$144</f>
        <v>0.9168438003220611</v>
      </c>
      <c r="AS65" s="42" t="s">
        <v>107</v>
      </c>
      <c r="AT65" s="43">
        <v>4</v>
      </c>
      <c r="AU65" s="41">
        <f>SUM(AT$8:AT65)/AT$144</f>
        <v>0.9873925501432664</v>
      </c>
      <c r="AV65" s="42" t="s">
        <v>34</v>
      </c>
      <c r="AW65" s="43">
        <v>12</v>
      </c>
      <c r="AX65" s="41">
        <f>SUM(AW$8:AW65)/AW$144</f>
        <v>0.9311680572109654</v>
      </c>
      <c r="AY65" s="42" t="s">
        <v>58</v>
      </c>
      <c r="AZ65" s="43">
        <v>1</v>
      </c>
      <c r="BA65" s="41">
        <f>SUM(AZ$8:AZ65)/AZ$144</f>
        <v>0.999917478131705</v>
      </c>
    </row>
    <row r="66" spans="1:53" ht="13.5" customHeight="1">
      <c r="A66" s="9"/>
      <c r="B66" s="30" t="s">
        <v>46</v>
      </c>
      <c r="C66" s="31">
        <v>363</v>
      </c>
      <c r="D66" s="31">
        <v>12</v>
      </c>
      <c r="E66" s="31">
        <v>30</v>
      </c>
      <c r="F66" s="31">
        <v>1</v>
      </c>
      <c r="G66" s="31">
        <v>51</v>
      </c>
      <c r="H66" s="31">
        <v>3</v>
      </c>
      <c r="I66" s="31">
        <v>13</v>
      </c>
      <c r="J66" s="30">
        <v>0</v>
      </c>
      <c r="K66" s="31">
        <v>110</v>
      </c>
      <c r="L66" s="31">
        <v>26</v>
      </c>
      <c r="M66" s="31">
        <v>16</v>
      </c>
      <c r="N66" s="31">
        <v>0</v>
      </c>
      <c r="O66" s="32">
        <f t="shared" si="4"/>
        <v>152</v>
      </c>
      <c r="P66" s="31">
        <f t="shared" si="5"/>
        <v>625</v>
      </c>
      <c r="Q66" s="25"/>
      <c r="R66" s="41">
        <f t="shared" si="3"/>
        <v>0.2432</v>
      </c>
      <c r="S66" s="42"/>
      <c r="T66" s="42"/>
      <c r="U66" s="42"/>
      <c r="V66" s="43"/>
      <c r="W66" s="41"/>
      <c r="X66" s="42"/>
      <c r="Y66" s="43"/>
      <c r="Z66" s="41"/>
      <c r="AA66" s="42"/>
      <c r="AB66" s="43"/>
      <c r="AC66" s="41"/>
      <c r="AD66" s="42"/>
      <c r="AE66" s="43"/>
      <c r="AF66" s="41"/>
      <c r="AG66" s="42"/>
      <c r="AH66" s="43"/>
      <c r="AI66" s="41"/>
      <c r="AJ66" s="42"/>
      <c r="AK66" s="43"/>
      <c r="AL66" s="41"/>
      <c r="AM66" s="42"/>
      <c r="AN66" s="43">
        <v>2</v>
      </c>
      <c r="AO66" s="41">
        <f>SUM(AN$8:AN66)/AN$144</f>
        <v>0.9946834219429677</v>
      </c>
      <c r="AP66" s="42" t="s">
        <v>60</v>
      </c>
      <c r="AQ66" s="43">
        <v>48</v>
      </c>
      <c r="AR66" s="41">
        <f>SUM(AQ$8:AQ66)/AQ$144</f>
        <v>0.9199355877616747</v>
      </c>
      <c r="AS66" s="42" t="s">
        <v>96</v>
      </c>
      <c r="AT66" s="43">
        <v>3</v>
      </c>
      <c r="AU66" s="41">
        <f>SUM(AT$8:AT66)/AT$144</f>
        <v>0.9879656160458453</v>
      </c>
      <c r="AV66" s="42" t="s">
        <v>62</v>
      </c>
      <c r="AW66" s="43">
        <v>11</v>
      </c>
      <c r="AX66" s="41">
        <f>SUM(AW$8:AW66)/AW$144</f>
        <v>0.9344457687723481</v>
      </c>
      <c r="AY66" s="42" t="s">
        <v>118</v>
      </c>
      <c r="AZ66" s="43">
        <v>1</v>
      </c>
      <c r="BA66" s="41">
        <f>SUM(AZ$8:AZ66)/AZ$144</f>
        <v>1</v>
      </c>
    </row>
    <row r="67" spans="1:53" ht="13.5" customHeight="1">
      <c r="A67" s="9"/>
      <c r="B67" s="30" t="s">
        <v>110</v>
      </c>
      <c r="C67" s="31">
        <v>10</v>
      </c>
      <c r="D67" s="31">
        <v>5</v>
      </c>
      <c r="E67" s="31">
        <v>7</v>
      </c>
      <c r="F67" s="31">
        <v>7</v>
      </c>
      <c r="G67" s="31">
        <v>252</v>
      </c>
      <c r="H67" s="31">
        <v>206</v>
      </c>
      <c r="I67" s="31">
        <v>0</v>
      </c>
      <c r="J67" s="30">
        <v>1</v>
      </c>
      <c r="K67" s="31">
        <v>36</v>
      </c>
      <c r="L67" s="31">
        <v>3</v>
      </c>
      <c r="M67" s="31">
        <v>9</v>
      </c>
      <c r="N67" s="31">
        <v>0</v>
      </c>
      <c r="O67" s="32">
        <f t="shared" si="4"/>
        <v>48</v>
      </c>
      <c r="P67" s="31">
        <f t="shared" si="5"/>
        <v>536</v>
      </c>
      <c r="Q67" s="25"/>
      <c r="R67" s="41">
        <f t="shared" si="3"/>
        <v>0.08955223880597014</v>
      </c>
      <c r="S67" s="42"/>
      <c r="T67" s="42"/>
      <c r="U67" s="42"/>
      <c r="V67" s="43"/>
      <c r="W67" s="41"/>
      <c r="X67" s="42"/>
      <c r="Y67" s="43"/>
      <c r="Z67" s="41"/>
      <c r="AA67" s="42"/>
      <c r="AB67" s="43"/>
      <c r="AC67" s="41"/>
      <c r="AD67" s="42"/>
      <c r="AE67" s="43"/>
      <c r="AF67" s="41"/>
      <c r="AG67" s="42"/>
      <c r="AH67" s="43"/>
      <c r="AI67" s="41"/>
      <c r="AJ67" s="42"/>
      <c r="AK67" s="43"/>
      <c r="AL67" s="41"/>
      <c r="AM67" s="42"/>
      <c r="AN67" s="43">
        <v>2</v>
      </c>
      <c r="AO67" s="41">
        <f>SUM(AN$8:AN67)/AN$144</f>
        <v>0.9951667472208796</v>
      </c>
      <c r="AP67" s="42" t="s">
        <v>106</v>
      </c>
      <c r="AQ67" s="43">
        <v>47</v>
      </c>
      <c r="AR67" s="41">
        <f>SUM(AQ$8:AQ67)/AQ$144</f>
        <v>0.922962962962963</v>
      </c>
      <c r="AS67" s="42" t="s">
        <v>44</v>
      </c>
      <c r="AT67" s="43">
        <v>3</v>
      </c>
      <c r="AU67" s="41">
        <f>SUM(AT$8:AT67)/AT$144</f>
        <v>0.9885386819484241</v>
      </c>
      <c r="AV67" s="42" t="s">
        <v>66</v>
      </c>
      <c r="AW67" s="43">
        <v>10</v>
      </c>
      <c r="AX67" s="41">
        <f>SUM(AW$8:AW67)/AW$144</f>
        <v>0.9374255065554231</v>
      </c>
      <c r="AY67" s="42" t="s">
        <v>98</v>
      </c>
      <c r="AZ67" s="43">
        <v>0</v>
      </c>
      <c r="BA67" s="41">
        <f>SUM(AZ$8:AZ67)/AZ$144</f>
        <v>1</v>
      </c>
    </row>
    <row r="68" spans="1:53" ht="13.5" customHeight="1">
      <c r="A68" s="9"/>
      <c r="B68" s="30" t="s">
        <v>117</v>
      </c>
      <c r="C68" s="31">
        <v>5</v>
      </c>
      <c r="D68" s="31">
        <v>10</v>
      </c>
      <c r="E68" s="31">
        <v>0</v>
      </c>
      <c r="F68" s="31">
        <v>2</v>
      </c>
      <c r="G68" s="31">
        <v>6</v>
      </c>
      <c r="H68" s="31">
        <v>0</v>
      </c>
      <c r="I68" s="31">
        <v>17</v>
      </c>
      <c r="J68" s="30">
        <v>0</v>
      </c>
      <c r="K68" s="31">
        <v>34</v>
      </c>
      <c r="L68" s="31">
        <v>1</v>
      </c>
      <c r="M68" s="31">
        <v>3</v>
      </c>
      <c r="N68" s="31">
        <v>1</v>
      </c>
      <c r="O68" s="32">
        <f t="shared" si="4"/>
        <v>39</v>
      </c>
      <c r="P68" s="31">
        <f t="shared" si="5"/>
        <v>79</v>
      </c>
      <c r="Q68" s="25"/>
      <c r="R68" s="41">
        <f t="shared" si="3"/>
        <v>0.4936708860759494</v>
      </c>
      <c r="S68" s="42"/>
      <c r="T68" s="42"/>
      <c r="U68" s="42"/>
      <c r="V68" s="43"/>
      <c r="W68" s="41"/>
      <c r="X68" s="42"/>
      <c r="Y68" s="43"/>
      <c r="Z68" s="41"/>
      <c r="AA68" s="42"/>
      <c r="AB68" s="43"/>
      <c r="AC68" s="41"/>
      <c r="AD68" s="42"/>
      <c r="AE68" s="43"/>
      <c r="AF68" s="41"/>
      <c r="AG68" s="42"/>
      <c r="AH68" s="43"/>
      <c r="AI68" s="41"/>
      <c r="AJ68" s="42"/>
      <c r="AK68" s="43"/>
      <c r="AL68" s="41"/>
      <c r="AM68" s="42"/>
      <c r="AN68" s="43">
        <v>2</v>
      </c>
      <c r="AO68" s="41">
        <f>SUM(AN$8:AN68)/AN$144</f>
        <v>0.9956500724987917</v>
      </c>
      <c r="AP68" s="42" t="s">
        <v>30</v>
      </c>
      <c r="AQ68" s="43">
        <v>46</v>
      </c>
      <c r="AR68" s="41">
        <f>SUM(AQ$8:AQ68)/AQ$144</f>
        <v>0.9259259259259259</v>
      </c>
      <c r="AS68" s="42" t="s">
        <v>47</v>
      </c>
      <c r="AT68" s="43">
        <v>3</v>
      </c>
      <c r="AU68" s="41">
        <f>SUM(AT$8:AT68)/AT$144</f>
        <v>0.9891117478510029</v>
      </c>
      <c r="AV68" s="42" t="s">
        <v>119</v>
      </c>
      <c r="AW68" s="43">
        <v>9</v>
      </c>
      <c r="AX68" s="41">
        <f>SUM(AW$8:AW68)/AW$144</f>
        <v>0.9401072705601907</v>
      </c>
      <c r="AY68" s="42" t="s">
        <v>120</v>
      </c>
      <c r="AZ68" s="43">
        <v>0</v>
      </c>
      <c r="BA68" s="41">
        <f>SUM(AZ$8:AZ68)/AZ$144</f>
        <v>1</v>
      </c>
    </row>
    <row r="69" spans="1:53" ht="13.5" customHeight="1">
      <c r="A69" s="9"/>
      <c r="B69" s="30" t="s">
        <v>12</v>
      </c>
      <c r="C69" s="31">
        <v>38</v>
      </c>
      <c r="D69" s="31">
        <v>32</v>
      </c>
      <c r="E69" s="31">
        <v>3</v>
      </c>
      <c r="F69" s="31">
        <v>16</v>
      </c>
      <c r="G69" s="31">
        <v>36</v>
      </c>
      <c r="H69" s="31">
        <v>0</v>
      </c>
      <c r="I69" s="31">
        <v>6</v>
      </c>
      <c r="J69" s="30">
        <v>2</v>
      </c>
      <c r="K69" s="31">
        <v>93</v>
      </c>
      <c r="L69" s="31">
        <v>4</v>
      </c>
      <c r="M69" s="31">
        <v>17</v>
      </c>
      <c r="N69" s="31">
        <v>64</v>
      </c>
      <c r="O69" s="32">
        <f t="shared" si="4"/>
        <v>178</v>
      </c>
      <c r="P69" s="31">
        <f t="shared" si="5"/>
        <v>311</v>
      </c>
      <c r="Q69" s="25"/>
      <c r="R69" s="41">
        <f t="shared" si="3"/>
        <v>0.572347266881029</v>
      </c>
      <c r="S69" s="42"/>
      <c r="T69" s="42"/>
      <c r="U69" s="42"/>
      <c r="V69" s="43"/>
      <c r="W69" s="41"/>
      <c r="X69" s="42"/>
      <c r="Y69" s="43"/>
      <c r="Z69" s="41"/>
      <c r="AA69" s="42"/>
      <c r="AB69" s="43"/>
      <c r="AC69" s="41"/>
      <c r="AD69" s="42"/>
      <c r="AE69" s="43"/>
      <c r="AF69" s="41"/>
      <c r="AG69" s="42"/>
      <c r="AH69" s="43"/>
      <c r="AI69" s="41"/>
      <c r="AJ69" s="42"/>
      <c r="AK69" s="43"/>
      <c r="AL69" s="41"/>
      <c r="AM69" s="42"/>
      <c r="AN69" s="43">
        <v>2</v>
      </c>
      <c r="AO69" s="41">
        <f>SUM(AN$8:AN69)/AN$144</f>
        <v>0.9961333977767037</v>
      </c>
      <c r="AP69" s="42" t="s">
        <v>83</v>
      </c>
      <c r="AQ69" s="43">
        <v>44</v>
      </c>
      <c r="AR69" s="41">
        <f>SUM(AQ$8:AQ69)/AQ$144</f>
        <v>0.9287600644122384</v>
      </c>
      <c r="AS69" s="42" t="s">
        <v>68</v>
      </c>
      <c r="AT69" s="43">
        <v>3</v>
      </c>
      <c r="AU69" s="41">
        <f>SUM(AT$8:AT69)/AT$144</f>
        <v>0.9896848137535816</v>
      </c>
      <c r="AV69" s="42" t="s">
        <v>82</v>
      </c>
      <c r="AW69" s="43">
        <v>8</v>
      </c>
      <c r="AX69" s="41">
        <f>SUM(AW$8:AW69)/AW$144</f>
        <v>0.9424910607866508</v>
      </c>
      <c r="AY69" s="42" t="s">
        <v>69</v>
      </c>
      <c r="AZ69" s="43">
        <v>0</v>
      </c>
      <c r="BA69" s="41">
        <f>SUM(AZ$8:AZ69)/AZ$144</f>
        <v>1</v>
      </c>
    </row>
    <row r="70" spans="1:53" ht="13.5" customHeight="1">
      <c r="A70" s="9"/>
      <c r="B70" s="30" t="s">
        <v>98</v>
      </c>
      <c r="C70" s="31">
        <v>23</v>
      </c>
      <c r="D70" s="31">
        <v>22</v>
      </c>
      <c r="E70" s="31">
        <v>24</v>
      </c>
      <c r="F70" s="31">
        <v>0</v>
      </c>
      <c r="G70" s="31">
        <v>27</v>
      </c>
      <c r="H70" s="31">
        <v>0</v>
      </c>
      <c r="I70" s="31">
        <v>56</v>
      </c>
      <c r="J70" s="30">
        <v>0</v>
      </c>
      <c r="K70" s="31">
        <v>61</v>
      </c>
      <c r="L70" s="31">
        <v>7</v>
      </c>
      <c r="M70" s="31">
        <v>5</v>
      </c>
      <c r="N70" s="31">
        <v>0</v>
      </c>
      <c r="O70" s="32">
        <f t="shared" si="4"/>
        <v>73</v>
      </c>
      <c r="P70" s="31">
        <f t="shared" si="5"/>
        <v>225</v>
      </c>
      <c r="Q70" s="25"/>
      <c r="R70" s="41">
        <f t="shared" si="3"/>
        <v>0.3244444444444444</v>
      </c>
      <c r="S70" s="42"/>
      <c r="T70" s="42"/>
      <c r="U70" s="42"/>
      <c r="V70" s="43"/>
      <c r="W70" s="41"/>
      <c r="X70" s="42"/>
      <c r="Y70" s="43"/>
      <c r="Z70" s="41"/>
      <c r="AA70" s="42"/>
      <c r="AB70" s="43"/>
      <c r="AC70" s="41"/>
      <c r="AD70" s="42"/>
      <c r="AE70" s="43"/>
      <c r="AF70" s="41"/>
      <c r="AG70" s="42"/>
      <c r="AH70" s="43"/>
      <c r="AI70" s="41"/>
      <c r="AJ70" s="42"/>
      <c r="AK70" s="43"/>
      <c r="AL70" s="41"/>
      <c r="AM70" s="42"/>
      <c r="AN70" s="43">
        <v>2</v>
      </c>
      <c r="AO70" s="41">
        <f>SUM(AN$8:AN70)/AN$144</f>
        <v>0.9966167230546158</v>
      </c>
      <c r="AP70" s="42" t="s">
        <v>82</v>
      </c>
      <c r="AQ70" s="43">
        <v>44</v>
      </c>
      <c r="AR70" s="41">
        <f>SUM(AQ$8:AQ70)/AQ$144</f>
        <v>0.9315942028985508</v>
      </c>
      <c r="AS70" s="42" t="s">
        <v>75</v>
      </c>
      <c r="AT70" s="43">
        <v>3</v>
      </c>
      <c r="AU70" s="41">
        <f>SUM(AT$8:AT70)/AT$144</f>
        <v>0.9902578796561604</v>
      </c>
      <c r="AV70" s="42" t="s">
        <v>121</v>
      </c>
      <c r="AW70" s="43">
        <v>8</v>
      </c>
      <c r="AX70" s="41">
        <f>SUM(AW$8:AW70)/AW$144</f>
        <v>0.9448748510131109</v>
      </c>
      <c r="AY70" s="42" t="s">
        <v>46</v>
      </c>
      <c r="AZ70" s="43">
        <v>0</v>
      </c>
      <c r="BA70" s="41">
        <f>SUM(AZ$8:AZ70)/AZ$144</f>
        <v>1</v>
      </c>
    </row>
    <row r="71" spans="1:53" ht="13.5" customHeight="1">
      <c r="A71" s="9"/>
      <c r="B71" s="30" t="s">
        <v>109</v>
      </c>
      <c r="C71" s="31">
        <v>18</v>
      </c>
      <c r="D71" s="31">
        <v>14</v>
      </c>
      <c r="E71" s="31">
        <v>44</v>
      </c>
      <c r="F71" s="31">
        <v>3</v>
      </c>
      <c r="G71" s="31">
        <v>30</v>
      </c>
      <c r="H71" s="31">
        <v>0</v>
      </c>
      <c r="I71" s="31">
        <v>60</v>
      </c>
      <c r="J71" s="30">
        <v>1</v>
      </c>
      <c r="K71" s="31">
        <v>46</v>
      </c>
      <c r="L71" s="31">
        <v>8</v>
      </c>
      <c r="M71" s="31">
        <v>6</v>
      </c>
      <c r="N71" s="31">
        <v>0</v>
      </c>
      <c r="O71" s="32">
        <f t="shared" si="4"/>
        <v>60</v>
      </c>
      <c r="P71" s="31">
        <f t="shared" si="5"/>
        <v>230</v>
      </c>
      <c r="Q71" s="25"/>
      <c r="R71" s="41">
        <f aca="true" t="shared" si="6" ref="R71:R100">IF(O71&gt;0,+O71/P71," ")</f>
        <v>0.2608695652173913</v>
      </c>
      <c r="S71" s="42"/>
      <c r="T71" s="42"/>
      <c r="U71" s="42"/>
      <c r="V71" s="43"/>
      <c r="W71" s="41"/>
      <c r="X71" s="42"/>
      <c r="Y71" s="43"/>
      <c r="Z71" s="41"/>
      <c r="AA71" s="42"/>
      <c r="AB71" s="43"/>
      <c r="AC71" s="41"/>
      <c r="AD71" s="42"/>
      <c r="AE71" s="43"/>
      <c r="AF71" s="41"/>
      <c r="AG71" s="42"/>
      <c r="AH71" s="43"/>
      <c r="AI71" s="41"/>
      <c r="AJ71" s="42"/>
      <c r="AK71" s="43"/>
      <c r="AL71" s="41"/>
      <c r="AM71" s="42"/>
      <c r="AN71" s="43">
        <v>2</v>
      </c>
      <c r="AO71" s="41">
        <f>SUM(AN$8:AN71)/AN$144</f>
        <v>0.9971000483325277</v>
      </c>
      <c r="AP71" s="42" t="s">
        <v>105</v>
      </c>
      <c r="AQ71" s="43">
        <v>42</v>
      </c>
      <c r="AR71" s="41">
        <f>SUM(AQ$8:AQ71)/AQ$144</f>
        <v>0.9342995169082126</v>
      </c>
      <c r="AS71" s="42" t="s">
        <v>122</v>
      </c>
      <c r="AT71" s="43">
        <v>3</v>
      </c>
      <c r="AU71" s="41">
        <f>SUM(AT$8:AT71)/AT$144</f>
        <v>0.9908309455587393</v>
      </c>
      <c r="AV71" s="42" t="s">
        <v>110</v>
      </c>
      <c r="AW71" s="43">
        <v>8</v>
      </c>
      <c r="AX71" s="41">
        <f>SUM(AW$8:AW71)/AW$144</f>
        <v>0.9472586412395709</v>
      </c>
      <c r="AY71" s="42" t="s">
        <v>123</v>
      </c>
      <c r="AZ71" s="43">
        <v>0</v>
      </c>
      <c r="BA71" s="41">
        <f>SUM(AZ$8:AZ71)/AZ$144</f>
        <v>1</v>
      </c>
    </row>
    <row r="72" spans="1:53" ht="13.5" customHeight="1">
      <c r="A72" s="9"/>
      <c r="B72" s="30" t="s">
        <v>115</v>
      </c>
      <c r="C72" s="31">
        <v>4</v>
      </c>
      <c r="D72" s="31">
        <v>1</v>
      </c>
      <c r="E72" s="31">
        <v>5</v>
      </c>
      <c r="F72" s="31">
        <v>0</v>
      </c>
      <c r="G72" s="31">
        <v>21</v>
      </c>
      <c r="H72" s="31">
        <v>84</v>
      </c>
      <c r="I72" s="31">
        <v>0</v>
      </c>
      <c r="J72" s="30">
        <v>0</v>
      </c>
      <c r="K72" s="31">
        <v>5</v>
      </c>
      <c r="L72" s="31">
        <v>1</v>
      </c>
      <c r="M72" s="31">
        <v>6</v>
      </c>
      <c r="N72" s="31">
        <v>1</v>
      </c>
      <c r="O72" s="32">
        <f t="shared" si="4"/>
        <v>13</v>
      </c>
      <c r="P72" s="31">
        <f t="shared" si="5"/>
        <v>128</v>
      </c>
      <c r="Q72" s="25"/>
      <c r="R72" s="41">
        <f t="shared" si="6"/>
        <v>0.1015625</v>
      </c>
      <c r="S72" s="42"/>
      <c r="T72" s="42"/>
      <c r="U72" s="42"/>
      <c r="V72" s="43"/>
      <c r="W72" s="41"/>
      <c r="X72" s="42"/>
      <c r="Y72" s="43"/>
      <c r="Z72" s="41"/>
      <c r="AA72" s="42"/>
      <c r="AB72" s="43"/>
      <c r="AC72" s="41"/>
      <c r="AD72" s="42"/>
      <c r="AE72" s="43"/>
      <c r="AF72" s="41"/>
      <c r="AG72" s="42"/>
      <c r="AH72" s="43"/>
      <c r="AI72" s="41"/>
      <c r="AJ72" s="42"/>
      <c r="AK72" s="43"/>
      <c r="AL72" s="41"/>
      <c r="AM72" s="42"/>
      <c r="AN72" s="43">
        <v>2</v>
      </c>
      <c r="AO72" s="41">
        <f>SUM(AN$8:AN72)/AN$144</f>
        <v>0.9975833736104398</v>
      </c>
      <c r="AP72" s="42" t="s">
        <v>97</v>
      </c>
      <c r="AQ72" s="43">
        <v>40</v>
      </c>
      <c r="AR72" s="41">
        <f>SUM(AQ$8:AQ72)/AQ$144</f>
        <v>0.9368760064412238</v>
      </c>
      <c r="AS72" s="42" t="s">
        <v>73</v>
      </c>
      <c r="AT72" s="43">
        <v>3</v>
      </c>
      <c r="AU72" s="41">
        <f>SUM(AT$8:AT72)/AT$144</f>
        <v>0.9914040114613181</v>
      </c>
      <c r="AV72" s="42" t="s">
        <v>120</v>
      </c>
      <c r="AW72" s="43">
        <v>8</v>
      </c>
      <c r="AX72" s="41">
        <f>SUM(AW$8:AW72)/AW$144</f>
        <v>0.949642431466031</v>
      </c>
      <c r="AY72" s="42" t="s">
        <v>116</v>
      </c>
      <c r="AZ72" s="43">
        <v>0</v>
      </c>
      <c r="BA72" s="41">
        <f>SUM(AZ$8:AZ72)/AZ$144</f>
        <v>1</v>
      </c>
    </row>
    <row r="73" spans="1:53" ht="13.5" customHeight="1">
      <c r="A73" s="9"/>
      <c r="B73" s="30" t="s">
        <v>84</v>
      </c>
      <c r="C73" s="31">
        <v>6</v>
      </c>
      <c r="D73" s="31">
        <v>49</v>
      </c>
      <c r="E73" s="31">
        <v>12</v>
      </c>
      <c r="F73" s="31">
        <v>1</v>
      </c>
      <c r="G73" s="31">
        <v>16</v>
      </c>
      <c r="H73" s="31">
        <v>0</v>
      </c>
      <c r="I73" s="31">
        <v>32</v>
      </c>
      <c r="J73" s="30">
        <v>0</v>
      </c>
      <c r="K73" s="31">
        <v>58</v>
      </c>
      <c r="L73" s="31">
        <v>8</v>
      </c>
      <c r="M73" s="31">
        <v>6</v>
      </c>
      <c r="N73" s="31">
        <v>0</v>
      </c>
      <c r="O73" s="32">
        <f t="shared" si="4"/>
        <v>72</v>
      </c>
      <c r="P73" s="31">
        <f t="shared" si="5"/>
        <v>188</v>
      </c>
      <c r="Q73" s="25"/>
      <c r="R73" s="41">
        <f t="shared" si="6"/>
        <v>0.3829787234042553</v>
      </c>
      <c r="S73" s="42"/>
      <c r="T73" s="42"/>
      <c r="U73" s="42"/>
      <c r="V73" s="43"/>
      <c r="W73" s="41"/>
      <c r="X73" s="42"/>
      <c r="Y73" s="43"/>
      <c r="Z73" s="41"/>
      <c r="AA73" s="42"/>
      <c r="AB73" s="43"/>
      <c r="AC73" s="41"/>
      <c r="AD73" s="42"/>
      <c r="AE73" s="43"/>
      <c r="AF73" s="41"/>
      <c r="AG73" s="42"/>
      <c r="AH73" s="43"/>
      <c r="AI73" s="41"/>
      <c r="AJ73" s="42"/>
      <c r="AK73" s="43"/>
      <c r="AL73" s="41"/>
      <c r="AM73" s="42"/>
      <c r="AN73" s="43">
        <v>1</v>
      </c>
      <c r="AO73" s="41">
        <f>SUM(AN$8:AN73)/AN$144</f>
        <v>0.9978250362493959</v>
      </c>
      <c r="AP73" s="42" t="s">
        <v>76</v>
      </c>
      <c r="AQ73" s="43">
        <v>40</v>
      </c>
      <c r="AR73" s="41">
        <f>SUM(AQ$8:AQ73)/AQ$144</f>
        <v>0.9394524959742351</v>
      </c>
      <c r="AS73" s="42" t="s">
        <v>123</v>
      </c>
      <c r="AT73" s="43">
        <v>3</v>
      </c>
      <c r="AU73" s="41">
        <f>SUM(AT$8:AT73)/AT$144</f>
        <v>0.9919770773638968</v>
      </c>
      <c r="AV73" s="42" t="s">
        <v>69</v>
      </c>
      <c r="AW73" s="43">
        <v>8</v>
      </c>
      <c r="AX73" s="41">
        <f>SUM(AW$8:AW73)/AW$144</f>
        <v>0.9520262216924911</v>
      </c>
      <c r="AY73" s="42" t="s">
        <v>32</v>
      </c>
      <c r="AZ73" s="43">
        <v>0</v>
      </c>
      <c r="BA73" s="41">
        <f>SUM(AZ$8:AZ73)/AZ$144</f>
        <v>1</v>
      </c>
    </row>
    <row r="74" spans="1:53" ht="13.5" customHeight="1">
      <c r="A74" s="9"/>
      <c r="B74" s="30" t="s">
        <v>94</v>
      </c>
      <c r="C74" s="31">
        <v>3</v>
      </c>
      <c r="D74" s="31">
        <v>2</v>
      </c>
      <c r="E74" s="31">
        <v>0</v>
      </c>
      <c r="F74" s="31">
        <v>54</v>
      </c>
      <c r="G74" s="31">
        <v>11</v>
      </c>
      <c r="H74" s="31">
        <v>2</v>
      </c>
      <c r="I74" s="31">
        <v>1</v>
      </c>
      <c r="J74" s="30">
        <v>2</v>
      </c>
      <c r="K74" s="31">
        <v>11</v>
      </c>
      <c r="L74" s="31">
        <v>1</v>
      </c>
      <c r="M74" s="31">
        <v>4</v>
      </c>
      <c r="N74" s="31">
        <v>3</v>
      </c>
      <c r="O74" s="32">
        <f t="shared" si="4"/>
        <v>19</v>
      </c>
      <c r="P74" s="31">
        <f t="shared" si="5"/>
        <v>94</v>
      </c>
      <c r="Q74" s="25"/>
      <c r="R74" s="41">
        <f t="shared" si="6"/>
        <v>0.20212765957446807</v>
      </c>
      <c r="S74" s="42"/>
      <c r="T74" s="42"/>
      <c r="U74" s="42"/>
      <c r="V74" s="43"/>
      <c r="W74" s="41"/>
      <c r="X74" s="42"/>
      <c r="Y74" s="43"/>
      <c r="Z74" s="41"/>
      <c r="AA74" s="42"/>
      <c r="AB74" s="43"/>
      <c r="AC74" s="41"/>
      <c r="AD74" s="42"/>
      <c r="AE74" s="43"/>
      <c r="AF74" s="41"/>
      <c r="AG74" s="42"/>
      <c r="AH74" s="43"/>
      <c r="AI74" s="41"/>
      <c r="AJ74" s="42"/>
      <c r="AK74" s="43"/>
      <c r="AL74" s="41"/>
      <c r="AM74" s="42"/>
      <c r="AN74" s="43">
        <v>1</v>
      </c>
      <c r="AO74" s="41">
        <f>SUM(AN$8:AN74)/AN$144</f>
        <v>0.9980666988883519</v>
      </c>
      <c r="AP74" s="42" t="s">
        <v>48</v>
      </c>
      <c r="AQ74" s="43">
        <v>39</v>
      </c>
      <c r="AR74" s="41">
        <f>SUM(AQ$8:AQ74)/AQ$144</f>
        <v>0.9419645732689211</v>
      </c>
      <c r="AS74" s="42" t="s">
        <v>54</v>
      </c>
      <c r="AT74" s="43">
        <v>3</v>
      </c>
      <c r="AU74" s="41">
        <f>SUM(AT$8:AT74)/AT$144</f>
        <v>0.9925501432664756</v>
      </c>
      <c r="AV74" s="42" t="s">
        <v>45</v>
      </c>
      <c r="AW74" s="43">
        <v>7</v>
      </c>
      <c r="AX74" s="41">
        <f>SUM(AW$8:AW74)/AW$144</f>
        <v>0.9541120381406436</v>
      </c>
      <c r="AY74" s="42" t="s">
        <v>63</v>
      </c>
      <c r="AZ74" s="43">
        <v>0</v>
      </c>
      <c r="BA74" s="41">
        <f>SUM(AZ$8:AZ74)/AZ$144</f>
        <v>1</v>
      </c>
    </row>
    <row r="75" spans="1:53" ht="13.5" customHeight="1">
      <c r="A75" s="9"/>
      <c r="B75" s="30" t="s">
        <v>79</v>
      </c>
      <c r="C75" s="31">
        <v>15</v>
      </c>
      <c r="D75" s="31">
        <v>0</v>
      </c>
      <c r="E75" s="31">
        <v>0</v>
      </c>
      <c r="F75" s="31">
        <v>1</v>
      </c>
      <c r="G75" s="31">
        <v>10</v>
      </c>
      <c r="H75" s="31">
        <v>0</v>
      </c>
      <c r="I75" s="31">
        <v>2</v>
      </c>
      <c r="J75" s="30">
        <v>40</v>
      </c>
      <c r="K75" s="31">
        <v>34</v>
      </c>
      <c r="L75" s="31">
        <v>2</v>
      </c>
      <c r="M75" s="31">
        <v>21</v>
      </c>
      <c r="N75" s="31">
        <v>0</v>
      </c>
      <c r="O75" s="32">
        <f t="shared" si="4"/>
        <v>57</v>
      </c>
      <c r="P75" s="31">
        <f t="shared" si="5"/>
        <v>125</v>
      </c>
      <c r="Q75" s="25"/>
      <c r="R75" s="41">
        <f t="shared" si="6"/>
        <v>0.456</v>
      </c>
      <c r="S75" s="42"/>
      <c r="T75" s="42"/>
      <c r="U75" s="42"/>
      <c r="V75" s="43"/>
      <c r="W75" s="41"/>
      <c r="X75" s="42"/>
      <c r="Y75" s="43"/>
      <c r="Z75" s="41"/>
      <c r="AA75" s="42"/>
      <c r="AB75" s="43"/>
      <c r="AC75" s="41"/>
      <c r="AD75" s="42"/>
      <c r="AE75" s="43"/>
      <c r="AF75" s="41"/>
      <c r="AG75" s="42"/>
      <c r="AH75" s="43"/>
      <c r="AI75" s="41"/>
      <c r="AJ75" s="42"/>
      <c r="AK75" s="43"/>
      <c r="AL75" s="41"/>
      <c r="AM75" s="42"/>
      <c r="AN75" s="43">
        <v>1</v>
      </c>
      <c r="AO75" s="41">
        <f>SUM(AN$8:AN75)/AN$144</f>
        <v>0.9983083615273078</v>
      </c>
      <c r="AP75" s="42" t="s">
        <v>28</v>
      </c>
      <c r="AQ75" s="43">
        <v>39</v>
      </c>
      <c r="AR75" s="41">
        <f>SUM(AQ$8:AQ75)/AQ$144</f>
        <v>0.9444766505636071</v>
      </c>
      <c r="AS75" s="42" t="s">
        <v>71</v>
      </c>
      <c r="AT75" s="43">
        <v>3</v>
      </c>
      <c r="AU75" s="41">
        <f>SUM(AT$8:AT75)/AT$144</f>
        <v>0.9931232091690544</v>
      </c>
      <c r="AV75" s="42" t="s">
        <v>99</v>
      </c>
      <c r="AW75" s="43">
        <v>7</v>
      </c>
      <c r="AX75" s="41">
        <f>SUM(AW$8:AW75)/AW$144</f>
        <v>0.9561978545887961</v>
      </c>
      <c r="AY75" s="42" t="s">
        <v>66</v>
      </c>
      <c r="AZ75" s="43">
        <v>0</v>
      </c>
      <c r="BA75" s="41">
        <f>SUM(AZ$8:AZ75)/AZ$144</f>
        <v>1</v>
      </c>
    </row>
    <row r="76" spans="1:53" ht="13.5" customHeight="1">
      <c r="A76" s="9"/>
      <c r="B76" s="30" t="s">
        <v>61</v>
      </c>
      <c r="C76" s="31">
        <v>24</v>
      </c>
      <c r="D76" s="31">
        <v>37</v>
      </c>
      <c r="E76" s="31">
        <v>27</v>
      </c>
      <c r="F76" s="31">
        <v>14</v>
      </c>
      <c r="G76" s="31">
        <v>45</v>
      </c>
      <c r="H76" s="31">
        <v>0</v>
      </c>
      <c r="I76" s="31">
        <v>13</v>
      </c>
      <c r="J76" s="30">
        <v>3</v>
      </c>
      <c r="K76" s="31">
        <v>99</v>
      </c>
      <c r="L76" s="31">
        <v>5</v>
      </c>
      <c r="M76" s="31">
        <v>25</v>
      </c>
      <c r="N76" s="31">
        <v>6</v>
      </c>
      <c r="O76" s="32">
        <f t="shared" si="4"/>
        <v>135</v>
      </c>
      <c r="P76" s="31">
        <f t="shared" si="5"/>
        <v>298</v>
      </c>
      <c r="Q76" s="25"/>
      <c r="R76" s="41">
        <f t="shared" si="6"/>
        <v>0.45302013422818793</v>
      </c>
      <c r="S76" s="42"/>
      <c r="T76" s="42"/>
      <c r="U76" s="42"/>
      <c r="V76" s="43"/>
      <c r="W76" s="41"/>
      <c r="X76" s="42"/>
      <c r="Y76" s="43"/>
      <c r="Z76" s="41"/>
      <c r="AA76" s="42"/>
      <c r="AB76" s="43"/>
      <c r="AC76" s="41"/>
      <c r="AD76" s="42"/>
      <c r="AE76" s="43"/>
      <c r="AF76" s="41"/>
      <c r="AG76" s="42"/>
      <c r="AH76" s="43"/>
      <c r="AI76" s="41"/>
      <c r="AJ76" s="42"/>
      <c r="AK76" s="43"/>
      <c r="AL76" s="41"/>
      <c r="AM76" s="42"/>
      <c r="AN76" s="43">
        <v>1</v>
      </c>
      <c r="AO76" s="41">
        <f>SUM(AN$8:AN76)/AN$144</f>
        <v>0.9985500241662639</v>
      </c>
      <c r="AP76" s="42" t="s">
        <v>86</v>
      </c>
      <c r="AQ76" s="43">
        <v>38</v>
      </c>
      <c r="AR76" s="41">
        <f>SUM(AQ$8:AQ76)/AQ$144</f>
        <v>0.9469243156199678</v>
      </c>
      <c r="AS76" s="42" t="s">
        <v>124</v>
      </c>
      <c r="AT76" s="43">
        <v>2</v>
      </c>
      <c r="AU76" s="41">
        <f>SUM(AT$8:AT76)/AT$144</f>
        <v>0.993505253104107</v>
      </c>
      <c r="AV76" s="42" t="s">
        <v>84</v>
      </c>
      <c r="AW76" s="43">
        <v>7</v>
      </c>
      <c r="AX76" s="41">
        <f>SUM(AW$8:AW76)/AW$144</f>
        <v>0.9582836710369488</v>
      </c>
      <c r="AY76" s="42" t="s">
        <v>100</v>
      </c>
      <c r="AZ76" s="43">
        <v>0</v>
      </c>
      <c r="BA76" s="41">
        <f>SUM(AZ$8:AZ76)/AZ$144</f>
        <v>1</v>
      </c>
    </row>
    <row r="77" spans="1:53" ht="13.5" customHeight="1">
      <c r="A77" s="9"/>
      <c r="B77" s="30" t="s">
        <v>125</v>
      </c>
      <c r="C77" s="31">
        <v>1</v>
      </c>
      <c r="D77" s="31">
        <v>0</v>
      </c>
      <c r="E77" s="31">
        <v>18</v>
      </c>
      <c r="F77" s="31">
        <v>0</v>
      </c>
      <c r="G77" s="31">
        <v>4</v>
      </c>
      <c r="H77" s="31">
        <v>0</v>
      </c>
      <c r="I77" s="31">
        <v>5</v>
      </c>
      <c r="J77" s="30">
        <v>0</v>
      </c>
      <c r="K77" s="31">
        <v>18</v>
      </c>
      <c r="L77" s="31">
        <v>1</v>
      </c>
      <c r="M77" s="31">
        <v>3</v>
      </c>
      <c r="N77" s="31">
        <v>0</v>
      </c>
      <c r="O77" s="32">
        <f t="shared" si="4"/>
        <v>22</v>
      </c>
      <c r="P77" s="31">
        <f t="shared" si="5"/>
        <v>50</v>
      </c>
      <c r="Q77" s="25"/>
      <c r="R77" s="41">
        <f t="shared" si="6"/>
        <v>0.44</v>
      </c>
      <c r="S77" s="42"/>
      <c r="T77" s="42"/>
      <c r="U77" s="42"/>
      <c r="V77" s="43"/>
      <c r="W77" s="41"/>
      <c r="X77" s="42"/>
      <c r="Y77" s="43"/>
      <c r="Z77" s="41"/>
      <c r="AA77" s="42"/>
      <c r="AB77" s="43"/>
      <c r="AC77" s="41"/>
      <c r="AD77" s="42"/>
      <c r="AE77" s="43"/>
      <c r="AF77" s="41"/>
      <c r="AG77" s="42"/>
      <c r="AH77" s="43"/>
      <c r="AI77" s="41"/>
      <c r="AJ77" s="42"/>
      <c r="AK77" s="43"/>
      <c r="AL77" s="41"/>
      <c r="AM77" s="42"/>
      <c r="AN77" s="43">
        <v>1</v>
      </c>
      <c r="AO77" s="41">
        <f>SUM(AN$8:AN77)/AN$144</f>
        <v>0.9987916868052199</v>
      </c>
      <c r="AP77" s="42" t="s">
        <v>114</v>
      </c>
      <c r="AQ77" s="43">
        <v>37</v>
      </c>
      <c r="AR77" s="41">
        <f>SUM(AQ$8:AQ77)/AQ$144</f>
        <v>0.9493075684380032</v>
      </c>
      <c r="AS77" s="42" t="s">
        <v>31</v>
      </c>
      <c r="AT77" s="43">
        <v>2</v>
      </c>
      <c r="AU77" s="41">
        <f>SUM(AT$8:AT77)/AT$144</f>
        <v>0.9938872970391595</v>
      </c>
      <c r="AV77" s="42" t="s">
        <v>46</v>
      </c>
      <c r="AW77" s="43">
        <v>7</v>
      </c>
      <c r="AX77" s="41">
        <f>SUM(AW$8:AW77)/AW$144</f>
        <v>0.9603694874851013</v>
      </c>
      <c r="AY77" s="42" t="s">
        <v>43</v>
      </c>
      <c r="AZ77" s="43">
        <v>0</v>
      </c>
      <c r="BA77" s="41">
        <f>SUM(AZ$8:AZ77)/AZ$144</f>
        <v>1</v>
      </c>
    </row>
    <row r="78" spans="1:53" ht="13.5" customHeight="1">
      <c r="A78" s="9"/>
      <c r="B78" s="30" t="s">
        <v>96</v>
      </c>
      <c r="C78" s="31">
        <v>57</v>
      </c>
      <c r="D78" s="31">
        <v>8</v>
      </c>
      <c r="E78" s="31">
        <v>3</v>
      </c>
      <c r="F78" s="31">
        <v>2</v>
      </c>
      <c r="G78" s="31">
        <v>58</v>
      </c>
      <c r="H78" s="31">
        <v>4</v>
      </c>
      <c r="I78" s="31">
        <v>3</v>
      </c>
      <c r="J78" s="30">
        <v>120</v>
      </c>
      <c r="K78" s="31">
        <v>59</v>
      </c>
      <c r="L78" s="31">
        <v>5</v>
      </c>
      <c r="M78" s="31">
        <v>9</v>
      </c>
      <c r="N78" s="31">
        <v>2</v>
      </c>
      <c r="O78" s="32">
        <f t="shared" si="4"/>
        <v>75</v>
      </c>
      <c r="P78" s="31">
        <f t="shared" si="5"/>
        <v>330</v>
      </c>
      <c r="Q78" s="25"/>
      <c r="R78" s="41">
        <f t="shared" si="6"/>
        <v>0.22727272727272727</v>
      </c>
      <c r="S78" s="42"/>
      <c r="T78" s="42"/>
      <c r="U78" s="42"/>
      <c r="V78" s="43"/>
      <c r="W78" s="41"/>
      <c r="X78" s="42"/>
      <c r="Y78" s="43"/>
      <c r="Z78" s="41"/>
      <c r="AA78" s="42"/>
      <c r="AB78" s="43"/>
      <c r="AC78" s="41"/>
      <c r="AD78" s="42"/>
      <c r="AE78" s="43"/>
      <c r="AF78" s="41"/>
      <c r="AG78" s="42"/>
      <c r="AH78" s="43"/>
      <c r="AI78" s="41"/>
      <c r="AJ78" s="42"/>
      <c r="AK78" s="43"/>
      <c r="AL78" s="41"/>
      <c r="AM78" s="42"/>
      <c r="AN78" s="43">
        <v>1</v>
      </c>
      <c r="AO78" s="41">
        <f>SUM(AN$8:AN78)/AN$144</f>
        <v>0.9990333494441759</v>
      </c>
      <c r="AP78" s="42" t="s">
        <v>117</v>
      </c>
      <c r="AQ78" s="43">
        <v>35</v>
      </c>
      <c r="AR78" s="41">
        <f>SUM(AQ$8:AQ78)/AQ$144</f>
        <v>0.9515619967793881</v>
      </c>
      <c r="AS78" s="42" t="s">
        <v>101</v>
      </c>
      <c r="AT78" s="43">
        <v>2</v>
      </c>
      <c r="AU78" s="41">
        <f>SUM(AT$8:AT78)/AT$144</f>
        <v>0.994269340974212</v>
      </c>
      <c r="AV78" s="42" t="s">
        <v>73</v>
      </c>
      <c r="AW78" s="43">
        <v>7</v>
      </c>
      <c r="AX78" s="41">
        <f>SUM(AW$8:AW78)/AW$144</f>
        <v>0.9624553039332538</v>
      </c>
      <c r="AY78" s="42" t="s">
        <v>111</v>
      </c>
      <c r="AZ78" s="43">
        <v>0</v>
      </c>
      <c r="BA78" s="41">
        <f>SUM(AZ$8:AZ78)/AZ$144</f>
        <v>1</v>
      </c>
    </row>
    <row r="79" spans="1:53" ht="13.5" customHeight="1">
      <c r="A79" s="9"/>
      <c r="B79" s="30" t="s">
        <v>119</v>
      </c>
      <c r="C79" s="31">
        <v>0</v>
      </c>
      <c r="D79" s="31">
        <v>2</v>
      </c>
      <c r="E79" s="31">
        <v>0</v>
      </c>
      <c r="F79" s="31">
        <v>164</v>
      </c>
      <c r="G79" s="31">
        <v>2</v>
      </c>
      <c r="H79" s="31">
        <v>0</v>
      </c>
      <c r="I79" s="31">
        <v>1</v>
      </c>
      <c r="J79" s="30">
        <v>2</v>
      </c>
      <c r="K79" s="31">
        <v>18</v>
      </c>
      <c r="L79" s="31">
        <v>3</v>
      </c>
      <c r="M79" s="31">
        <v>6</v>
      </c>
      <c r="N79" s="31">
        <v>1</v>
      </c>
      <c r="O79" s="32">
        <f t="shared" si="4"/>
        <v>28</v>
      </c>
      <c r="P79" s="31">
        <f t="shared" si="5"/>
        <v>199</v>
      </c>
      <c r="Q79" s="25"/>
      <c r="R79" s="41">
        <f t="shared" si="6"/>
        <v>0.1407035175879397</v>
      </c>
      <c r="S79" s="42"/>
      <c r="T79" s="42"/>
      <c r="U79" s="42"/>
      <c r="V79" s="43"/>
      <c r="W79" s="41"/>
      <c r="X79" s="42"/>
      <c r="Y79" s="43"/>
      <c r="Z79" s="41"/>
      <c r="AA79" s="42"/>
      <c r="AB79" s="43"/>
      <c r="AC79" s="41"/>
      <c r="AD79" s="42"/>
      <c r="AE79" s="43"/>
      <c r="AF79" s="41"/>
      <c r="AG79" s="42"/>
      <c r="AH79" s="43"/>
      <c r="AI79" s="41"/>
      <c r="AJ79" s="42"/>
      <c r="AK79" s="43"/>
      <c r="AL79" s="41"/>
      <c r="AM79" s="42"/>
      <c r="AN79" s="43">
        <v>1</v>
      </c>
      <c r="AO79" s="41">
        <f>SUM(AN$8:AN79)/AN$144</f>
        <v>0.999275012083132</v>
      </c>
      <c r="AP79" s="42" t="s">
        <v>22</v>
      </c>
      <c r="AQ79" s="43">
        <v>35</v>
      </c>
      <c r="AR79" s="41">
        <f>SUM(AQ$8:AQ79)/AQ$144</f>
        <v>0.9538164251207729</v>
      </c>
      <c r="AS79" s="42" t="s">
        <v>114</v>
      </c>
      <c r="AT79" s="43">
        <v>2</v>
      </c>
      <c r="AU79" s="41">
        <f>SUM(AT$8:AT79)/AT$144</f>
        <v>0.9946513849092645</v>
      </c>
      <c r="AV79" s="42" t="s">
        <v>104</v>
      </c>
      <c r="AW79" s="43">
        <v>6</v>
      </c>
      <c r="AX79" s="41">
        <f>SUM(AW$8:AW79)/AW$144</f>
        <v>0.964243146603099</v>
      </c>
      <c r="AY79" s="42" t="s">
        <v>113</v>
      </c>
      <c r="AZ79" s="43">
        <v>0</v>
      </c>
      <c r="BA79" s="41">
        <f>SUM(AZ$8:AZ79)/AZ$144</f>
        <v>1</v>
      </c>
    </row>
    <row r="80" spans="1:18" ht="13.5" customHeight="1">
      <c r="A80" s="9"/>
      <c r="B80" s="1"/>
      <c r="C80" s="1"/>
      <c r="D80" s="1"/>
      <c r="E80" s="1"/>
      <c r="F80" s="1"/>
      <c r="G80" s="1"/>
      <c r="H80" s="1"/>
      <c r="I80" s="21" t="s">
        <v>2</v>
      </c>
      <c r="J80" s="1"/>
      <c r="K80" s="1"/>
      <c r="L80" s="1"/>
      <c r="M80" s="1"/>
      <c r="N80" s="1"/>
      <c r="O80" s="1"/>
      <c r="P80" s="1"/>
      <c r="Q80" s="5"/>
      <c r="R80" s="41" t="str">
        <f t="shared" si="6"/>
        <v> </v>
      </c>
    </row>
    <row r="81" spans="1:18" ht="13.5" customHeight="1">
      <c r="A81" s="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5"/>
      <c r="R81" s="41" t="str">
        <f t="shared" si="6"/>
        <v> </v>
      </c>
    </row>
    <row r="82" spans="1:18" ht="13.5" customHeight="1">
      <c r="A82" s="9"/>
      <c r="B82" s="19" t="s">
        <v>143</v>
      </c>
      <c r="C82" s="1"/>
      <c r="D82" s="1"/>
      <c r="E82" s="1"/>
      <c r="F82" s="1"/>
      <c r="G82" s="1"/>
      <c r="H82" s="1"/>
      <c r="I82" s="1"/>
      <c r="J82" s="1"/>
      <c r="K82" s="1"/>
      <c r="L82" s="2"/>
      <c r="M82" s="2"/>
      <c r="N82" s="2"/>
      <c r="O82" s="2"/>
      <c r="P82" s="1"/>
      <c r="Q82" s="5"/>
      <c r="R82" s="41" t="str">
        <f t="shared" si="6"/>
        <v> </v>
      </c>
    </row>
    <row r="83" spans="1:18" ht="13.5" customHeight="1">
      <c r="A83" s="9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/>
      <c r="M83" s="31"/>
      <c r="N83" s="31"/>
      <c r="O83" s="31"/>
      <c r="P83" s="30"/>
      <c r="Q83" s="25"/>
      <c r="R83" s="41" t="str">
        <f t="shared" si="6"/>
        <v> </v>
      </c>
    </row>
    <row r="84" spans="1:18" ht="13.5" customHeight="1">
      <c r="A84" s="9"/>
      <c r="B84" s="26"/>
      <c r="C84" s="27" t="s">
        <v>5</v>
      </c>
      <c r="D84" s="27" t="s">
        <v>137</v>
      </c>
      <c r="E84" s="27" t="s">
        <v>7</v>
      </c>
      <c r="F84" s="27" t="s">
        <v>8</v>
      </c>
      <c r="G84" s="27" t="s">
        <v>9</v>
      </c>
      <c r="H84" s="27" t="s">
        <v>10</v>
      </c>
      <c r="I84" s="27" t="s">
        <v>11</v>
      </c>
      <c r="J84" s="27" t="s">
        <v>12</v>
      </c>
      <c r="K84" s="27" t="s">
        <v>13</v>
      </c>
      <c r="L84" s="28" t="s">
        <v>14</v>
      </c>
      <c r="M84" s="28" t="s">
        <v>15</v>
      </c>
      <c r="N84" s="28" t="s">
        <v>16</v>
      </c>
      <c r="O84" s="34" t="s">
        <v>17</v>
      </c>
      <c r="P84" s="27" t="s">
        <v>18</v>
      </c>
      <c r="Q84" s="25"/>
      <c r="R84" s="41" t="str">
        <f t="shared" si="6"/>
        <v> </v>
      </c>
    </row>
    <row r="85" spans="1:18" ht="13.5" customHeight="1">
      <c r="A85" s="9"/>
      <c r="B85" s="30" t="s">
        <v>104</v>
      </c>
      <c r="C85" s="31">
        <v>86</v>
      </c>
      <c r="D85" s="31">
        <v>8</v>
      </c>
      <c r="E85" s="31">
        <v>3</v>
      </c>
      <c r="F85" s="31">
        <v>1</v>
      </c>
      <c r="G85" s="31">
        <v>24</v>
      </c>
      <c r="H85" s="31">
        <v>1</v>
      </c>
      <c r="I85" s="31">
        <v>0</v>
      </c>
      <c r="J85" s="30">
        <v>77</v>
      </c>
      <c r="K85" s="31">
        <v>59</v>
      </c>
      <c r="L85" s="31">
        <v>1</v>
      </c>
      <c r="M85" s="31">
        <v>3</v>
      </c>
      <c r="N85" s="31">
        <v>0</v>
      </c>
      <c r="O85" s="32">
        <f aca="true" t="shared" si="7" ref="O85:O91">SUM(K85:N85)</f>
        <v>63</v>
      </c>
      <c r="P85" s="31">
        <f aca="true" t="shared" si="8" ref="P85:P91">SUM(C85:N85)</f>
        <v>263</v>
      </c>
      <c r="Q85" s="25"/>
      <c r="R85" s="41">
        <f t="shared" si="6"/>
        <v>0.23954372623574144</v>
      </c>
    </row>
    <row r="86" spans="1:18" ht="13.5" customHeight="1">
      <c r="A86" s="9"/>
      <c r="B86" s="30" t="s">
        <v>112</v>
      </c>
      <c r="C86" s="31">
        <v>14</v>
      </c>
      <c r="D86" s="31">
        <v>15</v>
      </c>
      <c r="E86" s="31">
        <v>11</v>
      </c>
      <c r="F86" s="31">
        <v>1</v>
      </c>
      <c r="G86" s="31">
        <v>30</v>
      </c>
      <c r="H86" s="31">
        <v>0</v>
      </c>
      <c r="I86" s="31">
        <v>7</v>
      </c>
      <c r="J86" s="30">
        <v>1</v>
      </c>
      <c r="K86" s="31">
        <v>49</v>
      </c>
      <c r="L86" s="31">
        <v>0</v>
      </c>
      <c r="M86" s="31">
        <v>8</v>
      </c>
      <c r="N86" s="31">
        <v>0</v>
      </c>
      <c r="O86" s="32">
        <f t="shared" si="7"/>
        <v>57</v>
      </c>
      <c r="P86" s="31">
        <f t="shared" si="8"/>
        <v>136</v>
      </c>
      <c r="Q86" s="25"/>
      <c r="R86" s="41">
        <f t="shared" si="6"/>
        <v>0.41911764705882354</v>
      </c>
    </row>
    <row r="87" spans="1:18" ht="13.5" customHeight="1">
      <c r="A87" s="9"/>
      <c r="B87" s="30" t="s">
        <v>80</v>
      </c>
      <c r="C87" s="31">
        <v>30</v>
      </c>
      <c r="D87" s="31">
        <v>8</v>
      </c>
      <c r="E87" s="31">
        <v>5</v>
      </c>
      <c r="F87" s="31">
        <v>8</v>
      </c>
      <c r="G87" s="31">
        <v>22</v>
      </c>
      <c r="H87" s="31">
        <v>0</v>
      </c>
      <c r="I87" s="31">
        <v>3</v>
      </c>
      <c r="J87" s="30">
        <v>8</v>
      </c>
      <c r="K87" s="31">
        <v>69</v>
      </c>
      <c r="L87" s="31">
        <v>2</v>
      </c>
      <c r="M87" s="31">
        <v>9</v>
      </c>
      <c r="N87" s="31">
        <v>7</v>
      </c>
      <c r="O87" s="32">
        <f t="shared" si="7"/>
        <v>87</v>
      </c>
      <c r="P87" s="31">
        <f t="shared" si="8"/>
        <v>171</v>
      </c>
      <c r="Q87" s="25"/>
      <c r="R87" s="41">
        <f t="shared" si="6"/>
        <v>0.5087719298245614</v>
      </c>
    </row>
    <row r="88" spans="1:18" ht="13.5" customHeight="1">
      <c r="A88" s="9"/>
      <c r="B88" s="30" t="s">
        <v>129</v>
      </c>
      <c r="C88" s="31">
        <v>51</v>
      </c>
      <c r="D88" s="31">
        <v>4</v>
      </c>
      <c r="E88" s="31">
        <v>7</v>
      </c>
      <c r="F88" s="31">
        <v>1</v>
      </c>
      <c r="G88" s="31">
        <v>19</v>
      </c>
      <c r="H88" s="31">
        <v>2</v>
      </c>
      <c r="I88" s="31">
        <v>2</v>
      </c>
      <c r="J88" s="30">
        <v>21</v>
      </c>
      <c r="K88" s="31">
        <v>28</v>
      </c>
      <c r="L88" s="31">
        <v>5</v>
      </c>
      <c r="M88" s="31">
        <v>4</v>
      </c>
      <c r="N88" s="31">
        <v>0</v>
      </c>
      <c r="O88" s="32">
        <f t="shared" si="7"/>
        <v>37</v>
      </c>
      <c r="P88" s="31">
        <f t="shared" si="8"/>
        <v>144</v>
      </c>
      <c r="Q88" s="25"/>
      <c r="R88" s="41">
        <f t="shared" si="6"/>
        <v>0.2569444444444444</v>
      </c>
    </row>
    <row r="89" spans="1:18" ht="13.5" customHeight="1">
      <c r="A89" s="9"/>
      <c r="B89" s="30" t="s">
        <v>59</v>
      </c>
      <c r="C89" s="31">
        <v>3</v>
      </c>
      <c r="D89" s="31">
        <v>2</v>
      </c>
      <c r="E89" s="31">
        <v>0</v>
      </c>
      <c r="F89" s="31">
        <v>206</v>
      </c>
      <c r="G89" s="31">
        <v>13</v>
      </c>
      <c r="H89" s="31">
        <v>2</v>
      </c>
      <c r="I89" s="31">
        <v>0</v>
      </c>
      <c r="J89" s="30">
        <v>6</v>
      </c>
      <c r="K89" s="31">
        <v>31</v>
      </c>
      <c r="L89" s="31">
        <v>0</v>
      </c>
      <c r="M89" s="31">
        <v>10</v>
      </c>
      <c r="N89" s="31">
        <v>2</v>
      </c>
      <c r="O89" s="32">
        <f t="shared" si="7"/>
        <v>43</v>
      </c>
      <c r="P89" s="31">
        <f t="shared" si="8"/>
        <v>275</v>
      </c>
      <c r="Q89" s="25"/>
      <c r="R89" s="41">
        <f t="shared" si="6"/>
        <v>0.15636363636363637</v>
      </c>
    </row>
    <row r="90" spans="1:18" ht="13.5" customHeight="1">
      <c r="A90" s="9"/>
      <c r="B90" s="30" t="s">
        <v>58</v>
      </c>
      <c r="C90" s="31">
        <v>5</v>
      </c>
      <c r="D90" s="31">
        <v>5</v>
      </c>
      <c r="E90" s="31">
        <v>2</v>
      </c>
      <c r="F90" s="31">
        <v>2</v>
      </c>
      <c r="G90" s="31">
        <v>104</v>
      </c>
      <c r="H90" s="31">
        <v>734</v>
      </c>
      <c r="I90" s="31">
        <v>1</v>
      </c>
      <c r="J90" s="30">
        <v>1</v>
      </c>
      <c r="K90" s="31">
        <v>42</v>
      </c>
      <c r="L90" s="31">
        <v>11</v>
      </c>
      <c r="M90" s="31">
        <v>21</v>
      </c>
      <c r="N90" s="31">
        <v>0</v>
      </c>
      <c r="O90" s="32">
        <f t="shared" si="7"/>
        <v>74</v>
      </c>
      <c r="P90" s="31">
        <f t="shared" si="8"/>
        <v>928</v>
      </c>
      <c r="Q90" s="25"/>
      <c r="R90" s="41">
        <f t="shared" si="6"/>
        <v>0.07974137931034483</v>
      </c>
    </row>
    <row r="91" spans="1:18" ht="13.5" customHeight="1">
      <c r="A91" s="9"/>
      <c r="B91" s="30" t="s">
        <v>74</v>
      </c>
      <c r="C91" s="31">
        <v>15</v>
      </c>
      <c r="D91" s="31">
        <v>11</v>
      </c>
      <c r="E91" s="31">
        <v>750</v>
      </c>
      <c r="F91" s="31">
        <v>0</v>
      </c>
      <c r="G91" s="31">
        <v>19</v>
      </c>
      <c r="H91" s="31">
        <v>2</v>
      </c>
      <c r="I91" s="31">
        <v>52</v>
      </c>
      <c r="J91" s="30">
        <v>1</v>
      </c>
      <c r="K91" s="31">
        <v>52</v>
      </c>
      <c r="L91" s="31">
        <v>6</v>
      </c>
      <c r="M91" s="31">
        <v>4</v>
      </c>
      <c r="N91" s="31">
        <v>1</v>
      </c>
      <c r="O91" s="32">
        <f t="shared" si="7"/>
        <v>63</v>
      </c>
      <c r="P91" s="31">
        <f t="shared" si="8"/>
        <v>913</v>
      </c>
      <c r="Q91" s="25"/>
      <c r="R91" s="41">
        <f t="shared" si="6"/>
        <v>0.06900328587075576</v>
      </c>
    </row>
    <row r="92" spans="1:53" ht="13.5" customHeight="1">
      <c r="A92" s="9"/>
      <c r="B92" s="30" t="s">
        <v>124</v>
      </c>
      <c r="C92" s="31">
        <v>3</v>
      </c>
      <c r="D92" s="31">
        <v>0</v>
      </c>
      <c r="E92" s="31">
        <v>0</v>
      </c>
      <c r="F92" s="31">
        <v>1</v>
      </c>
      <c r="G92" s="31">
        <v>37</v>
      </c>
      <c r="H92" s="31">
        <v>0</v>
      </c>
      <c r="I92" s="31">
        <v>0</v>
      </c>
      <c r="J92" s="30">
        <v>0</v>
      </c>
      <c r="K92" s="31">
        <v>6</v>
      </c>
      <c r="L92" s="31">
        <v>1</v>
      </c>
      <c r="M92" s="31">
        <v>6</v>
      </c>
      <c r="N92" s="31">
        <v>0</v>
      </c>
      <c r="O92" s="32">
        <f aca="true" t="shared" si="9" ref="O92:O117">SUM(K92:N92)</f>
        <v>13</v>
      </c>
      <c r="P92" s="31">
        <f aca="true" t="shared" si="10" ref="P92:P117">SUM(C92:N92)</f>
        <v>54</v>
      </c>
      <c r="Q92" s="25"/>
      <c r="R92" s="41">
        <f t="shared" si="6"/>
        <v>0.24074074074074073</v>
      </c>
      <c r="S92" s="42"/>
      <c r="T92" s="42"/>
      <c r="U92" s="42"/>
      <c r="V92" s="43"/>
      <c r="W92" s="41"/>
      <c r="X92" s="42"/>
      <c r="Y92" s="43"/>
      <c r="Z92" s="41"/>
      <c r="AA92" s="42"/>
      <c r="AB92" s="43"/>
      <c r="AC92" s="41"/>
      <c r="AD92" s="42"/>
      <c r="AE92" s="43"/>
      <c r="AF92" s="41"/>
      <c r="AG92" s="42"/>
      <c r="AH92" s="43"/>
      <c r="AI92" s="41"/>
      <c r="AJ92" s="42"/>
      <c r="AK92" s="43"/>
      <c r="AL92" s="41"/>
      <c r="AM92" s="42"/>
      <c r="AN92" s="43">
        <v>1</v>
      </c>
      <c r="AO92" s="41">
        <f>SUM(AN$8:AN92)/AN$144</f>
        <v>0.9995166747220879</v>
      </c>
      <c r="AP92" s="42" t="s">
        <v>78</v>
      </c>
      <c r="AQ92" s="43">
        <v>29</v>
      </c>
      <c r="AR92" s="41">
        <f>SUM(AQ$8:AQ92)/AQ$144</f>
        <v>0.9556843800322061</v>
      </c>
      <c r="AS92" s="42" t="s">
        <v>93</v>
      </c>
      <c r="AT92" s="43">
        <v>2</v>
      </c>
      <c r="AU92" s="41">
        <f>SUM(AT$8:AT92)/AT$144</f>
        <v>0.9950334288443171</v>
      </c>
      <c r="AV92" s="42" t="s">
        <v>74</v>
      </c>
      <c r="AW92" s="43">
        <v>6</v>
      </c>
      <c r="AX92" s="41">
        <f>SUM(AW$8:AW92)/AW$144</f>
        <v>0.966030989272944</v>
      </c>
      <c r="AY92" s="42" t="s">
        <v>60</v>
      </c>
      <c r="AZ92" s="43">
        <v>0</v>
      </c>
      <c r="BA92" s="41">
        <f>SUM(AZ$8:AZ92)/AZ$144</f>
        <v>1</v>
      </c>
    </row>
    <row r="93" spans="1:53" ht="13.5" customHeight="1">
      <c r="A93" s="9"/>
      <c r="B93" s="30" t="s">
        <v>92</v>
      </c>
      <c r="C93" s="31">
        <v>30</v>
      </c>
      <c r="D93" s="31">
        <v>11</v>
      </c>
      <c r="E93" s="31">
        <v>5</v>
      </c>
      <c r="F93" s="31">
        <v>0</v>
      </c>
      <c r="G93" s="31">
        <v>28</v>
      </c>
      <c r="H93" s="31">
        <v>2</v>
      </c>
      <c r="I93" s="31">
        <v>1</v>
      </c>
      <c r="J93" s="30">
        <v>225</v>
      </c>
      <c r="K93" s="31">
        <v>37</v>
      </c>
      <c r="L93" s="31">
        <v>0</v>
      </c>
      <c r="M93" s="31">
        <v>16</v>
      </c>
      <c r="N93" s="31">
        <v>0</v>
      </c>
      <c r="O93" s="32">
        <f t="shared" si="9"/>
        <v>53</v>
      </c>
      <c r="P93" s="31">
        <f t="shared" si="10"/>
        <v>355</v>
      </c>
      <c r="Q93" s="25"/>
      <c r="R93" s="41">
        <f t="shared" si="6"/>
        <v>0.14929577464788732</v>
      </c>
      <c r="S93" s="42"/>
      <c r="T93" s="42"/>
      <c r="U93" s="42"/>
      <c r="V93" s="43"/>
      <c r="W93" s="41"/>
      <c r="X93" s="42"/>
      <c r="Y93" s="43"/>
      <c r="Z93" s="41"/>
      <c r="AA93" s="42"/>
      <c r="AB93" s="43"/>
      <c r="AC93" s="41"/>
      <c r="AD93" s="42"/>
      <c r="AE93" s="43"/>
      <c r="AF93" s="41"/>
      <c r="AG93" s="42"/>
      <c r="AH93" s="43"/>
      <c r="AI93" s="41"/>
      <c r="AJ93" s="42"/>
      <c r="AK93" s="43"/>
      <c r="AL93" s="41"/>
      <c r="AM93" s="42"/>
      <c r="AN93" s="43">
        <v>1</v>
      </c>
      <c r="AO93" s="41">
        <f>SUM(AN$8:AN93)/AN$144</f>
        <v>0.999758337361044</v>
      </c>
      <c r="AP93" s="42" t="s">
        <v>42</v>
      </c>
      <c r="AQ93" s="43">
        <v>28</v>
      </c>
      <c r="AR93" s="41">
        <f>SUM(AQ$8:AQ93)/AQ$144</f>
        <v>0.957487922705314</v>
      </c>
      <c r="AS93" s="42" t="s">
        <v>83</v>
      </c>
      <c r="AT93" s="43">
        <v>2</v>
      </c>
      <c r="AU93" s="41">
        <f>SUM(AT$8:AT93)/AT$144</f>
        <v>0.9954154727793696</v>
      </c>
      <c r="AV93" s="42" t="s">
        <v>40</v>
      </c>
      <c r="AW93" s="43">
        <v>6</v>
      </c>
      <c r="AX93" s="41">
        <f>SUM(AW$8:AW93)/AW$144</f>
        <v>0.9678188319427891</v>
      </c>
      <c r="AY93" s="42" t="s">
        <v>103</v>
      </c>
      <c r="AZ93" s="43">
        <v>0</v>
      </c>
      <c r="BA93" s="41">
        <f>SUM(AZ$8:AZ93)/AZ$144</f>
        <v>1</v>
      </c>
    </row>
    <row r="94" spans="1:53" ht="13.5" customHeight="1">
      <c r="A94" s="9"/>
      <c r="B94" s="30" t="s">
        <v>90</v>
      </c>
      <c r="C94" s="31">
        <v>2</v>
      </c>
      <c r="D94" s="31">
        <v>0</v>
      </c>
      <c r="E94" s="31">
        <v>0</v>
      </c>
      <c r="F94" s="31">
        <v>1</v>
      </c>
      <c r="G94" s="31">
        <v>68</v>
      </c>
      <c r="H94" s="31">
        <v>1</v>
      </c>
      <c r="I94" s="31">
        <v>0</v>
      </c>
      <c r="J94" s="30">
        <v>0</v>
      </c>
      <c r="K94" s="31">
        <v>7</v>
      </c>
      <c r="L94" s="31">
        <v>2</v>
      </c>
      <c r="M94" s="31">
        <v>4</v>
      </c>
      <c r="N94" s="31">
        <v>0</v>
      </c>
      <c r="O94" s="32">
        <f t="shared" si="9"/>
        <v>13</v>
      </c>
      <c r="P94" s="31">
        <f t="shared" si="10"/>
        <v>85</v>
      </c>
      <c r="Q94" s="25"/>
      <c r="R94" s="41">
        <f t="shared" si="6"/>
        <v>0.15294117647058825</v>
      </c>
      <c r="S94" s="42"/>
      <c r="T94" s="42"/>
      <c r="U94" s="42"/>
      <c r="V94" s="43"/>
      <c r="W94" s="41"/>
      <c r="X94" s="42"/>
      <c r="Y94" s="43"/>
      <c r="Z94" s="41"/>
      <c r="AA94" s="42"/>
      <c r="AB94" s="43"/>
      <c r="AC94" s="41"/>
      <c r="AD94" s="42"/>
      <c r="AE94" s="43"/>
      <c r="AF94" s="41"/>
      <c r="AG94" s="42"/>
      <c r="AH94" s="43"/>
      <c r="AI94" s="41"/>
      <c r="AJ94" s="42"/>
      <c r="AK94" s="43"/>
      <c r="AL94" s="41"/>
      <c r="AM94" s="42"/>
      <c r="AN94" s="43">
        <v>1</v>
      </c>
      <c r="AO94" s="41">
        <f>SUM(AN$8:AN94)/AN$144</f>
        <v>1</v>
      </c>
      <c r="AP94" s="42" t="s">
        <v>88</v>
      </c>
      <c r="AQ94" s="43">
        <v>28</v>
      </c>
      <c r="AR94" s="41">
        <f>SUM(AQ$8:AQ94)/AQ$144</f>
        <v>0.9592914653784219</v>
      </c>
      <c r="AS94" s="42" t="s">
        <v>89</v>
      </c>
      <c r="AT94" s="43">
        <v>1</v>
      </c>
      <c r="AU94" s="41">
        <f>SUM(AT$8:AT94)/AT$144</f>
        <v>0.9956064947468959</v>
      </c>
      <c r="AV94" s="42" t="s">
        <v>78</v>
      </c>
      <c r="AW94" s="43">
        <v>5</v>
      </c>
      <c r="AX94" s="41">
        <f>SUM(AW$8:AW94)/AW$144</f>
        <v>0.9693087008343266</v>
      </c>
      <c r="AY94" s="42" t="s">
        <v>54</v>
      </c>
      <c r="AZ94" s="43">
        <v>0</v>
      </c>
      <c r="BA94" s="41">
        <f>SUM(AZ$8:AZ94)/AZ$144</f>
        <v>1</v>
      </c>
    </row>
    <row r="95" spans="1:53" ht="13.5" customHeight="1">
      <c r="A95" s="9"/>
      <c r="B95" s="30" t="s">
        <v>78</v>
      </c>
      <c r="C95" s="31">
        <v>4</v>
      </c>
      <c r="D95" s="31">
        <v>1</v>
      </c>
      <c r="E95" s="31">
        <v>0</v>
      </c>
      <c r="F95" s="31">
        <v>40</v>
      </c>
      <c r="G95" s="31">
        <v>10</v>
      </c>
      <c r="H95" s="31">
        <v>0</v>
      </c>
      <c r="I95" s="31">
        <v>0</v>
      </c>
      <c r="J95" s="30">
        <v>7</v>
      </c>
      <c r="K95" s="31">
        <v>16</v>
      </c>
      <c r="L95" s="31">
        <v>2</v>
      </c>
      <c r="M95" s="31">
        <v>4</v>
      </c>
      <c r="N95" s="31">
        <v>3</v>
      </c>
      <c r="O95" s="32">
        <f t="shared" si="9"/>
        <v>25</v>
      </c>
      <c r="P95" s="31">
        <f t="shared" si="10"/>
        <v>87</v>
      </c>
      <c r="Q95" s="25"/>
      <c r="R95" s="41">
        <f t="shared" si="6"/>
        <v>0.28735632183908044</v>
      </c>
      <c r="S95" s="42"/>
      <c r="T95" s="42"/>
      <c r="U95" s="42"/>
      <c r="V95" s="43"/>
      <c r="W95" s="41"/>
      <c r="X95" s="42"/>
      <c r="Y95" s="43"/>
      <c r="Z95" s="41"/>
      <c r="AA95" s="42"/>
      <c r="AB95" s="43"/>
      <c r="AC95" s="41"/>
      <c r="AD95" s="42"/>
      <c r="AE95" s="43"/>
      <c r="AF95" s="41"/>
      <c r="AG95" s="42"/>
      <c r="AH95" s="43"/>
      <c r="AI95" s="41"/>
      <c r="AJ95" s="42"/>
      <c r="AK95" s="43"/>
      <c r="AL95" s="41"/>
      <c r="AM95" s="42"/>
      <c r="AN95" s="43">
        <v>0</v>
      </c>
      <c r="AO95" s="41">
        <f>SUM(AN$8:AN95)/AN$144</f>
        <v>1</v>
      </c>
      <c r="AP95" s="42" t="s">
        <v>103</v>
      </c>
      <c r="AQ95" s="43">
        <v>28</v>
      </c>
      <c r="AR95" s="41">
        <f>SUM(AQ$8:AQ95)/AQ$144</f>
        <v>0.9610950080515298</v>
      </c>
      <c r="AS95" s="42" t="s">
        <v>100</v>
      </c>
      <c r="AT95" s="43">
        <v>1</v>
      </c>
      <c r="AU95" s="41">
        <f>SUM(AT$8:AT95)/AT$144</f>
        <v>0.9957975167144222</v>
      </c>
      <c r="AV95" s="42" t="s">
        <v>107</v>
      </c>
      <c r="AW95" s="43">
        <v>5</v>
      </c>
      <c r="AX95" s="41">
        <f>SUM(AW$8:AW95)/AW$144</f>
        <v>0.9707985697258641</v>
      </c>
      <c r="AY95" s="42" t="s">
        <v>74</v>
      </c>
      <c r="AZ95" s="43">
        <v>0</v>
      </c>
      <c r="BA95" s="41">
        <f>SUM(AZ$8:AZ95)/AZ$144</f>
        <v>1</v>
      </c>
    </row>
    <row r="96" spans="1:53" ht="13.5" customHeight="1">
      <c r="A96" s="9"/>
      <c r="B96" s="30" t="s">
        <v>83</v>
      </c>
      <c r="C96" s="31">
        <v>9</v>
      </c>
      <c r="D96" s="31">
        <v>10</v>
      </c>
      <c r="E96" s="31">
        <v>1</v>
      </c>
      <c r="F96" s="31">
        <v>275</v>
      </c>
      <c r="G96" s="31">
        <v>9</v>
      </c>
      <c r="H96" s="31">
        <v>5</v>
      </c>
      <c r="I96" s="31">
        <v>0</v>
      </c>
      <c r="J96" s="30">
        <v>1</v>
      </c>
      <c r="K96" s="31">
        <v>56</v>
      </c>
      <c r="L96" s="31">
        <v>2</v>
      </c>
      <c r="M96" s="31">
        <v>13</v>
      </c>
      <c r="N96" s="31">
        <v>3</v>
      </c>
      <c r="O96" s="32">
        <f t="shared" si="9"/>
        <v>74</v>
      </c>
      <c r="P96" s="31">
        <f t="shared" si="10"/>
        <v>384</v>
      </c>
      <c r="Q96" s="25"/>
      <c r="R96" s="41">
        <f t="shared" si="6"/>
        <v>0.19270833333333334</v>
      </c>
      <c r="S96" s="42"/>
      <c r="T96" s="42"/>
      <c r="U96" s="42"/>
      <c r="V96" s="43"/>
      <c r="W96" s="41"/>
      <c r="X96" s="42"/>
      <c r="Y96" s="43"/>
      <c r="Z96" s="41"/>
      <c r="AA96" s="42"/>
      <c r="AB96" s="43"/>
      <c r="AC96" s="41"/>
      <c r="AD96" s="42"/>
      <c r="AE96" s="43"/>
      <c r="AF96" s="41"/>
      <c r="AG96" s="42"/>
      <c r="AH96" s="43"/>
      <c r="AI96" s="41"/>
      <c r="AJ96" s="42"/>
      <c r="AK96" s="43"/>
      <c r="AL96" s="41"/>
      <c r="AM96" s="42"/>
      <c r="AN96" s="43">
        <v>0</v>
      </c>
      <c r="AO96" s="41">
        <f>SUM(AN$8:AN96)/AN$144</f>
        <v>1</v>
      </c>
      <c r="AP96" s="42" t="s">
        <v>129</v>
      </c>
      <c r="AQ96" s="43">
        <v>27</v>
      </c>
      <c r="AR96" s="41">
        <f>SUM(AQ$8:AQ96)/AQ$144</f>
        <v>0.9628341384863124</v>
      </c>
      <c r="AS96" s="42" t="s">
        <v>53</v>
      </c>
      <c r="AT96" s="43">
        <v>1</v>
      </c>
      <c r="AU96" s="41">
        <f>SUM(AT$8:AT96)/AT$144</f>
        <v>0.9959885386819485</v>
      </c>
      <c r="AV96" s="42" t="s">
        <v>94</v>
      </c>
      <c r="AW96" s="43">
        <v>5</v>
      </c>
      <c r="AX96" s="41">
        <f>SUM(AW$8:AW96)/AW$144</f>
        <v>0.9722884386174017</v>
      </c>
      <c r="AY96" s="42" t="s">
        <v>45</v>
      </c>
      <c r="AZ96" s="43">
        <v>0</v>
      </c>
      <c r="BA96" s="41">
        <f>SUM(AZ$8:AZ96)/AZ$144</f>
        <v>1</v>
      </c>
    </row>
    <row r="97" spans="1:53" ht="13.5" customHeight="1">
      <c r="A97" s="9"/>
      <c r="B97" s="30" t="s">
        <v>67</v>
      </c>
      <c r="C97" s="31">
        <v>370</v>
      </c>
      <c r="D97" s="31">
        <v>15</v>
      </c>
      <c r="E97" s="31">
        <v>6</v>
      </c>
      <c r="F97" s="31">
        <v>7</v>
      </c>
      <c r="G97" s="31">
        <v>57</v>
      </c>
      <c r="H97" s="31">
        <v>5</v>
      </c>
      <c r="I97" s="31">
        <v>4</v>
      </c>
      <c r="J97" s="30">
        <v>3</v>
      </c>
      <c r="K97" s="31">
        <v>110</v>
      </c>
      <c r="L97" s="31">
        <v>17</v>
      </c>
      <c r="M97" s="31">
        <v>11</v>
      </c>
      <c r="N97" s="31">
        <v>0</v>
      </c>
      <c r="O97" s="32">
        <f t="shared" si="9"/>
        <v>138</v>
      </c>
      <c r="P97" s="31">
        <f t="shared" si="10"/>
        <v>605</v>
      </c>
      <c r="Q97" s="25"/>
      <c r="R97" s="41">
        <f t="shared" si="6"/>
        <v>0.228099173553719</v>
      </c>
      <c r="S97" s="42"/>
      <c r="T97" s="42"/>
      <c r="U97" s="42"/>
      <c r="V97" s="43"/>
      <c r="W97" s="41"/>
      <c r="X97" s="42"/>
      <c r="Y97" s="43"/>
      <c r="Z97" s="41"/>
      <c r="AA97" s="42"/>
      <c r="AB97" s="43"/>
      <c r="AC97" s="41"/>
      <c r="AD97" s="42"/>
      <c r="AE97" s="43"/>
      <c r="AF97" s="41"/>
      <c r="AG97" s="42"/>
      <c r="AH97" s="43"/>
      <c r="AI97" s="41"/>
      <c r="AJ97" s="42"/>
      <c r="AK97" s="43"/>
      <c r="AL97" s="41"/>
      <c r="AM97" s="42"/>
      <c r="AN97" s="43">
        <v>0</v>
      </c>
      <c r="AO97" s="41">
        <f>SUM(AN$8:AN97)/AN$144</f>
        <v>1</v>
      </c>
      <c r="AP97" s="42" t="s">
        <v>120</v>
      </c>
      <c r="AQ97" s="43">
        <v>27</v>
      </c>
      <c r="AR97" s="41">
        <f>SUM(AQ$8:AQ97)/AQ$144</f>
        <v>0.964573268921095</v>
      </c>
      <c r="AS97" s="42" t="s">
        <v>80</v>
      </c>
      <c r="AT97" s="43">
        <v>1</v>
      </c>
      <c r="AU97" s="41">
        <f>SUM(AT$8:AT97)/AT$144</f>
        <v>0.9961795606494747</v>
      </c>
      <c r="AV97" s="42" t="s">
        <v>91</v>
      </c>
      <c r="AW97" s="43">
        <v>5</v>
      </c>
      <c r="AX97" s="41">
        <f>SUM(AW$8:AW97)/AW$144</f>
        <v>0.9737783075089392</v>
      </c>
      <c r="AY97" s="42" t="s">
        <v>92</v>
      </c>
      <c r="AZ97" s="43">
        <v>0</v>
      </c>
      <c r="BA97" s="41">
        <f>SUM(AZ$8:AZ97)/AZ$144</f>
        <v>1</v>
      </c>
    </row>
    <row r="98" spans="1:53" ht="13.5" customHeight="1">
      <c r="A98" s="9"/>
      <c r="B98" s="30" t="s">
        <v>26</v>
      </c>
      <c r="C98" s="31">
        <v>42</v>
      </c>
      <c r="D98" s="31">
        <v>21</v>
      </c>
      <c r="E98" s="31">
        <v>1</v>
      </c>
      <c r="F98" s="31">
        <v>17</v>
      </c>
      <c r="G98" s="31">
        <v>105</v>
      </c>
      <c r="H98" s="31">
        <v>9</v>
      </c>
      <c r="I98" s="31">
        <v>4</v>
      </c>
      <c r="J98" s="30">
        <v>53</v>
      </c>
      <c r="K98" s="31">
        <v>129</v>
      </c>
      <c r="L98" s="31">
        <v>14</v>
      </c>
      <c r="M98" s="31">
        <v>278</v>
      </c>
      <c r="N98" s="31">
        <v>7</v>
      </c>
      <c r="O98" s="32">
        <f t="shared" si="9"/>
        <v>428</v>
      </c>
      <c r="P98" s="31">
        <f t="shared" si="10"/>
        <v>680</v>
      </c>
      <c r="Q98" s="25"/>
      <c r="R98" s="41">
        <f t="shared" si="6"/>
        <v>0.6294117647058823</v>
      </c>
      <c r="S98" s="42"/>
      <c r="T98" s="42"/>
      <c r="U98" s="42"/>
      <c r="V98" s="43"/>
      <c r="W98" s="41"/>
      <c r="X98" s="42"/>
      <c r="Y98" s="43"/>
      <c r="Z98" s="41"/>
      <c r="AA98" s="42"/>
      <c r="AB98" s="43"/>
      <c r="AC98" s="41"/>
      <c r="AD98" s="42"/>
      <c r="AE98" s="43"/>
      <c r="AF98" s="41"/>
      <c r="AG98" s="42"/>
      <c r="AH98" s="43"/>
      <c r="AI98" s="41"/>
      <c r="AJ98" s="42"/>
      <c r="AK98" s="43"/>
      <c r="AL98" s="41"/>
      <c r="AM98" s="42"/>
      <c r="AN98" s="43">
        <v>0</v>
      </c>
      <c r="AO98" s="41">
        <f>SUM(AN$8:AN98)/AN$144</f>
        <v>1</v>
      </c>
      <c r="AP98" s="42" t="s">
        <v>119</v>
      </c>
      <c r="AQ98" s="43">
        <v>27</v>
      </c>
      <c r="AR98" s="41">
        <f>SUM(AQ$8:AQ98)/AQ$144</f>
        <v>0.9663123993558776</v>
      </c>
      <c r="AS98" s="42" t="s">
        <v>121</v>
      </c>
      <c r="AT98" s="43">
        <v>1</v>
      </c>
      <c r="AU98" s="41">
        <f>SUM(AT$8:AT98)/AT$144</f>
        <v>0.996370582617001</v>
      </c>
      <c r="AV98" s="42" t="s">
        <v>60</v>
      </c>
      <c r="AW98" s="43">
        <v>5</v>
      </c>
      <c r="AX98" s="41">
        <f>SUM(AW$8:AW98)/AW$144</f>
        <v>0.9752681764004768</v>
      </c>
      <c r="AY98" s="42" t="s">
        <v>62</v>
      </c>
      <c r="AZ98" s="43">
        <v>0</v>
      </c>
      <c r="BA98" s="41">
        <f>SUM(AZ$8:AZ98)/AZ$144</f>
        <v>1</v>
      </c>
    </row>
    <row r="99" spans="1:53" ht="13.5" customHeight="1">
      <c r="A99" s="9"/>
      <c r="B99" s="30" t="s">
        <v>64</v>
      </c>
      <c r="C99" s="31">
        <v>18</v>
      </c>
      <c r="D99" s="31">
        <v>10</v>
      </c>
      <c r="E99" s="31">
        <v>12</v>
      </c>
      <c r="F99" s="31">
        <v>7</v>
      </c>
      <c r="G99" s="31">
        <v>29</v>
      </c>
      <c r="H99" s="31">
        <v>2</v>
      </c>
      <c r="I99" s="31">
        <v>4</v>
      </c>
      <c r="J99" s="30">
        <v>0</v>
      </c>
      <c r="K99" s="31">
        <v>75</v>
      </c>
      <c r="L99" s="31">
        <v>3</v>
      </c>
      <c r="M99" s="31">
        <v>12</v>
      </c>
      <c r="N99" s="31">
        <v>5</v>
      </c>
      <c r="O99" s="32">
        <f t="shared" si="9"/>
        <v>95</v>
      </c>
      <c r="P99" s="31">
        <f t="shared" si="10"/>
        <v>177</v>
      </c>
      <c r="Q99" s="25"/>
      <c r="R99" s="41">
        <f t="shared" si="6"/>
        <v>0.536723163841808</v>
      </c>
      <c r="S99" s="42"/>
      <c r="T99" s="42"/>
      <c r="U99" s="42"/>
      <c r="V99" s="43"/>
      <c r="W99" s="41"/>
      <c r="X99" s="42"/>
      <c r="Y99" s="43"/>
      <c r="Z99" s="41"/>
      <c r="AA99" s="42"/>
      <c r="AB99" s="43"/>
      <c r="AC99" s="41"/>
      <c r="AD99" s="42"/>
      <c r="AE99" s="43"/>
      <c r="AF99" s="41"/>
      <c r="AG99" s="42"/>
      <c r="AH99" s="43"/>
      <c r="AI99" s="41"/>
      <c r="AJ99" s="42"/>
      <c r="AK99" s="43"/>
      <c r="AL99" s="41"/>
      <c r="AM99" s="42"/>
      <c r="AN99" s="43">
        <v>0</v>
      </c>
      <c r="AO99" s="41">
        <f>SUM(AN$8:AN99)/AN$144</f>
        <v>1</v>
      </c>
      <c r="AP99" s="42" t="s">
        <v>111</v>
      </c>
      <c r="AQ99" s="43">
        <v>27</v>
      </c>
      <c r="AR99" s="41">
        <f>SUM(AQ$8:AQ99)/AQ$144</f>
        <v>0.9680515297906602</v>
      </c>
      <c r="AS99" s="42" t="s">
        <v>119</v>
      </c>
      <c r="AT99" s="43">
        <v>1</v>
      </c>
      <c r="AU99" s="41">
        <f>SUM(AT$8:AT99)/AT$144</f>
        <v>0.9965616045845272</v>
      </c>
      <c r="AV99" s="42" t="s">
        <v>124</v>
      </c>
      <c r="AW99" s="43">
        <v>5</v>
      </c>
      <c r="AX99" s="41">
        <f>SUM(AW$8:AW99)/AW$144</f>
        <v>0.9767580452920143</v>
      </c>
      <c r="AY99" s="42" t="s">
        <v>95</v>
      </c>
      <c r="AZ99" s="43">
        <v>0</v>
      </c>
      <c r="BA99" s="41">
        <f>SUM(AZ$8:AZ99)/AZ$144</f>
        <v>1</v>
      </c>
    </row>
    <row r="100" spans="1:53" ht="13.5" customHeight="1">
      <c r="A100" s="9"/>
      <c r="B100" s="30" t="s">
        <v>29</v>
      </c>
      <c r="C100" s="31">
        <v>96</v>
      </c>
      <c r="D100" s="31">
        <v>80</v>
      </c>
      <c r="E100" s="31">
        <v>229</v>
      </c>
      <c r="F100" s="31">
        <v>4</v>
      </c>
      <c r="G100" s="31">
        <v>126</v>
      </c>
      <c r="H100" s="31">
        <v>4</v>
      </c>
      <c r="I100" s="31">
        <v>216</v>
      </c>
      <c r="J100" s="30">
        <v>0</v>
      </c>
      <c r="K100" s="31">
        <v>201</v>
      </c>
      <c r="L100" s="31">
        <v>166</v>
      </c>
      <c r="M100" s="31">
        <v>44</v>
      </c>
      <c r="N100" s="31">
        <v>0</v>
      </c>
      <c r="O100" s="32">
        <f t="shared" si="9"/>
        <v>411</v>
      </c>
      <c r="P100" s="31">
        <f t="shared" si="10"/>
        <v>1166</v>
      </c>
      <c r="Q100" s="25"/>
      <c r="R100" s="41">
        <f t="shared" si="6"/>
        <v>0.3524871355060034</v>
      </c>
      <c r="S100" s="42"/>
      <c r="T100" s="42"/>
      <c r="U100" s="42"/>
      <c r="V100" s="43"/>
      <c r="W100" s="41"/>
      <c r="X100" s="42"/>
      <c r="Y100" s="43"/>
      <c r="Z100" s="41"/>
      <c r="AA100" s="42"/>
      <c r="AB100" s="43"/>
      <c r="AC100" s="41"/>
      <c r="AD100" s="42"/>
      <c r="AE100" s="43"/>
      <c r="AF100" s="41"/>
      <c r="AG100" s="42"/>
      <c r="AH100" s="43"/>
      <c r="AI100" s="41"/>
      <c r="AJ100" s="42"/>
      <c r="AK100" s="43"/>
      <c r="AL100" s="41"/>
      <c r="AM100" s="42"/>
      <c r="AN100" s="43">
        <v>0</v>
      </c>
      <c r="AO100" s="41">
        <f>SUM(AN$8:AN100)/AN$144</f>
        <v>1</v>
      </c>
      <c r="AP100" s="42" t="s">
        <v>59</v>
      </c>
      <c r="AQ100" s="43">
        <v>26</v>
      </c>
      <c r="AR100" s="41">
        <f>SUM(AQ$8:AQ100)/AQ$144</f>
        <v>0.9697262479871176</v>
      </c>
      <c r="AS100" s="42" t="s">
        <v>65</v>
      </c>
      <c r="AT100" s="43">
        <v>1</v>
      </c>
      <c r="AU100" s="41">
        <f>SUM(AT$8:AT100)/AT$144</f>
        <v>0.9967526265520534</v>
      </c>
      <c r="AV100" s="42" t="s">
        <v>130</v>
      </c>
      <c r="AW100" s="43">
        <v>4</v>
      </c>
      <c r="AX100" s="41">
        <f>SUM(AW$8:AW100)/AW$144</f>
        <v>0.9779499404052443</v>
      </c>
      <c r="AY100" s="42" t="s">
        <v>131</v>
      </c>
      <c r="AZ100" s="43">
        <v>0</v>
      </c>
      <c r="BA100" s="41">
        <f>SUM(AZ$8:AZ100)/AZ$144</f>
        <v>1</v>
      </c>
    </row>
    <row r="101" spans="1:53" ht="13.5" customHeight="1">
      <c r="A101" s="9"/>
      <c r="B101" s="30" t="s">
        <v>120</v>
      </c>
      <c r="C101" s="31">
        <v>15</v>
      </c>
      <c r="D101" s="31">
        <v>3</v>
      </c>
      <c r="E101" s="31">
        <v>1</v>
      </c>
      <c r="F101" s="31">
        <v>3</v>
      </c>
      <c r="G101" s="31">
        <v>206</v>
      </c>
      <c r="H101" s="31">
        <v>11</v>
      </c>
      <c r="I101" s="31">
        <v>3</v>
      </c>
      <c r="J101" s="30">
        <v>0</v>
      </c>
      <c r="K101" s="31">
        <v>22</v>
      </c>
      <c r="L101" s="31">
        <v>5</v>
      </c>
      <c r="M101" s="31">
        <v>6</v>
      </c>
      <c r="N101" s="31">
        <v>1</v>
      </c>
      <c r="O101" s="32">
        <f t="shared" si="9"/>
        <v>34</v>
      </c>
      <c r="P101" s="31">
        <f t="shared" si="10"/>
        <v>276</v>
      </c>
      <c r="Q101" s="25"/>
      <c r="R101" s="41">
        <f aca="true" t="shared" si="11" ref="R101:R130">IF(O101&gt;0,+O101/P101," ")</f>
        <v>0.12318840579710146</v>
      </c>
      <c r="S101" s="42"/>
      <c r="T101" s="42"/>
      <c r="U101" s="42"/>
      <c r="V101" s="43"/>
      <c r="W101" s="41"/>
      <c r="X101" s="42"/>
      <c r="Y101" s="43"/>
      <c r="Z101" s="41"/>
      <c r="AA101" s="42"/>
      <c r="AB101" s="43"/>
      <c r="AC101" s="41"/>
      <c r="AD101" s="42"/>
      <c r="AE101" s="43"/>
      <c r="AF101" s="41"/>
      <c r="AG101" s="42"/>
      <c r="AH101" s="43"/>
      <c r="AI101" s="41"/>
      <c r="AJ101" s="42"/>
      <c r="AK101" s="43"/>
      <c r="AL101" s="41"/>
      <c r="AM101" s="42"/>
      <c r="AN101" s="43">
        <v>0</v>
      </c>
      <c r="AO101" s="41">
        <f>SUM(AN$8:AN101)/AN$144</f>
        <v>1</v>
      </c>
      <c r="AP101" s="42" t="s">
        <v>34</v>
      </c>
      <c r="AQ101" s="43">
        <v>25</v>
      </c>
      <c r="AR101" s="41">
        <f>SUM(AQ$8:AQ101)/AQ$144</f>
        <v>0.9713365539452496</v>
      </c>
      <c r="AS101" s="42" t="s">
        <v>104</v>
      </c>
      <c r="AT101" s="43">
        <v>1</v>
      </c>
      <c r="AU101" s="41">
        <f>SUM(AT$8:AT101)/AT$144</f>
        <v>0.9969436485195797</v>
      </c>
      <c r="AV101" s="42" t="s">
        <v>95</v>
      </c>
      <c r="AW101" s="43">
        <v>4</v>
      </c>
      <c r="AX101" s="41">
        <f>SUM(AW$8:AW101)/AW$144</f>
        <v>0.9791418355184743</v>
      </c>
      <c r="AY101" s="42" t="s">
        <v>93</v>
      </c>
      <c r="AZ101" s="43">
        <v>0</v>
      </c>
      <c r="BA101" s="41">
        <f>SUM(AZ$8:AZ101)/AZ$144</f>
        <v>1</v>
      </c>
    </row>
    <row r="102" spans="1:18" ht="13.5" customHeight="1">
      <c r="A102" s="9"/>
      <c r="B102" s="30" t="s">
        <v>47</v>
      </c>
      <c r="C102" s="31">
        <v>25</v>
      </c>
      <c r="D102" s="31">
        <v>16</v>
      </c>
      <c r="E102" s="31">
        <v>0</v>
      </c>
      <c r="F102" s="31">
        <v>4</v>
      </c>
      <c r="G102" s="31">
        <v>112</v>
      </c>
      <c r="H102" s="31">
        <v>22</v>
      </c>
      <c r="I102" s="31">
        <v>2</v>
      </c>
      <c r="J102" s="30">
        <v>84</v>
      </c>
      <c r="K102" s="31">
        <v>84</v>
      </c>
      <c r="L102" s="31">
        <v>5</v>
      </c>
      <c r="M102" s="31">
        <v>51</v>
      </c>
      <c r="N102" s="31">
        <v>2</v>
      </c>
      <c r="O102" s="32">
        <f t="shared" si="9"/>
        <v>142</v>
      </c>
      <c r="P102" s="31">
        <f t="shared" si="10"/>
        <v>407</v>
      </c>
      <c r="Q102" s="25"/>
      <c r="R102" s="41">
        <f t="shared" si="11"/>
        <v>0.3488943488943489</v>
      </c>
    </row>
    <row r="103" spans="1:18" ht="13.5" customHeight="1">
      <c r="A103" s="9"/>
      <c r="B103" s="30" t="s">
        <v>123</v>
      </c>
      <c r="C103" s="31">
        <v>12</v>
      </c>
      <c r="D103" s="31">
        <v>13</v>
      </c>
      <c r="E103" s="31">
        <v>14</v>
      </c>
      <c r="F103" s="31">
        <v>0</v>
      </c>
      <c r="G103" s="31">
        <v>3</v>
      </c>
      <c r="H103" s="31">
        <v>1</v>
      </c>
      <c r="I103" s="31">
        <v>9</v>
      </c>
      <c r="J103" s="30">
        <v>0</v>
      </c>
      <c r="K103" s="31">
        <v>16</v>
      </c>
      <c r="L103" s="31">
        <v>0</v>
      </c>
      <c r="M103" s="31">
        <v>1</v>
      </c>
      <c r="N103" s="31">
        <v>0</v>
      </c>
      <c r="O103" s="32">
        <f t="shared" si="9"/>
        <v>17</v>
      </c>
      <c r="P103" s="31">
        <f t="shared" si="10"/>
        <v>69</v>
      </c>
      <c r="Q103" s="25"/>
      <c r="R103" s="41">
        <f t="shared" si="11"/>
        <v>0.2463768115942029</v>
      </c>
    </row>
    <row r="104" spans="1:18" ht="13.5" customHeight="1">
      <c r="A104" s="9"/>
      <c r="B104" s="30" t="s">
        <v>88</v>
      </c>
      <c r="C104" s="31">
        <v>10</v>
      </c>
      <c r="D104" s="31">
        <v>13</v>
      </c>
      <c r="E104" s="31">
        <v>15</v>
      </c>
      <c r="F104" s="31">
        <v>2</v>
      </c>
      <c r="G104" s="31">
        <v>14</v>
      </c>
      <c r="H104" s="31">
        <v>0</v>
      </c>
      <c r="I104" s="31">
        <v>5</v>
      </c>
      <c r="J104" s="30">
        <v>1</v>
      </c>
      <c r="K104" s="31">
        <v>34</v>
      </c>
      <c r="L104" s="31">
        <v>0</v>
      </c>
      <c r="M104" s="31">
        <v>4</v>
      </c>
      <c r="N104" s="31">
        <v>0</v>
      </c>
      <c r="O104" s="32">
        <f t="shared" si="9"/>
        <v>38</v>
      </c>
      <c r="P104" s="31">
        <f t="shared" si="10"/>
        <v>98</v>
      </c>
      <c r="Q104" s="25"/>
      <c r="R104" s="41">
        <f t="shared" si="11"/>
        <v>0.3877551020408163</v>
      </c>
    </row>
    <row r="105" spans="1:53" ht="13.5" customHeight="1">
      <c r="A105" s="9"/>
      <c r="B105" s="30" t="s">
        <v>66</v>
      </c>
      <c r="C105" s="31">
        <v>53</v>
      </c>
      <c r="D105" s="31">
        <v>15</v>
      </c>
      <c r="E105" s="31">
        <v>11</v>
      </c>
      <c r="F105" s="31">
        <v>1</v>
      </c>
      <c r="G105" s="31">
        <v>37</v>
      </c>
      <c r="H105" s="31">
        <v>0</v>
      </c>
      <c r="I105" s="31">
        <v>23</v>
      </c>
      <c r="J105" s="30">
        <v>0</v>
      </c>
      <c r="K105" s="31">
        <v>83</v>
      </c>
      <c r="L105" s="31">
        <v>3</v>
      </c>
      <c r="M105" s="31">
        <v>12</v>
      </c>
      <c r="N105" s="31">
        <v>3</v>
      </c>
      <c r="O105" s="32">
        <f t="shared" si="9"/>
        <v>101</v>
      </c>
      <c r="P105" s="31">
        <f t="shared" si="10"/>
        <v>241</v>
      </c>
      <c r="Q105" s="25"/>
      <c r="R105" s="41">
        <f t="shared" si="11"/>
        <v>0.4190871369294606</v>
      </c>
      <c r="S105" s="42"/>
      <c r="T105" s="42"/>
      <c r="U105" s="42"/>
      <c r="V105" s="43"/>
      <c r="W105" s="41"/>
      <c r="X105" s="42"/>
      <c r="Y105" s="43"/>
      <c r="Z105" s="41"/>
      <c r="AA105" s="42"/>
      <c r="AB105" s="43"/>
      <c r="AC105" s="41"/>
      <c r="AD105" s="42"/>
      <c r="AE105" s="43"/>
      <c r="AF105" s="41"/>
      <c r="AG105" s="42"/>
      <c r="AH105" s="43"/>
      <c r="AI105" s="41"/>
      <c r="AJ105" s="42"/>
      <c r="AK105" s="43"/>
      <c r="AL105" s="41"/>
      <c r="AM105" s="42"/>
      <c r="AN105" s="43">
        <v>0</v>
      </c>
      <c r="AO105" s="41">
        <f>SUM(AN$8:AN105)/AN$144</f>
        <v>1</v>
      </c>
      <c r="AP105" s="42" t="s">
        <v>116</v>
      </c>
      <c r="AQ105" s="43">
        <v>25</v>
      </c>
      <c r="AR105" s="41">
        <f>SUM(AQ$8:AQ105)/AQ$144</f>
        <v>0.9729468599033816</v>
      </c>
      <c r="AS105" s="42" t="s">
        <v>50</v>
      </c>
      <c r="AT105" s="43">
        <v>1</v>
      </c>
      <c r="AU105" s="41">
        <f>SUM(AT$8:AT105)/AT$144</f>
        <v>0.997134670487106</v>
      </c>
      <c r="AV105" s="42" t="s">
        <v>127</v>
      </c>
      <c r="AW105" s="43">
        <v>4</v>
      </c>
      <c r="AX105" s="41">
        <f>SUM(AW$8:AW105)/AW$144</f>
        <v>0.9803337306317044</v>
      </c>
      <c r="AY105" s="42" t="s">
        <v>128</v>
      </c>
      <c r="AZ105" s="43">
        <v>0</v>
      </c>
      <c r="BA105" s="41">
        <f>SUM(AZ$8:AZ105)/AZ$144</f>
        <v>1</v>
      </c>
    </row>
    <row r="106" spans="1:53" ht="13.5" customHeight="1">
      <c r="A106" s="9"/>
      <c r="B106" s="30" t="s">
        <v>43</v>
      </c>
      <c r="C106" s="31">
        <v>102</v>
      </c>
      <c r="D106" s="31">
        <v>7</v>
      </c>
      <c r="E106" s="31">
        <v>43</v>
      </c>
      <c r="F106" s="31">
        <v>0</v>
      </c>
      <c r="G106" s="31">
        <v>38</v>
      </c>
      <c r="H106" s="31">
        <v>0</v>
      </c>
      <c r="I106" s="31">
        <v>41</v>
      </c>
      <c r="J106" s="30">
        <v>0</v>
      </c>
      <c r="K106" s="31">
        <v>43</v>
      </c>
      <c r="L106" s="31">
        <v>58</v>
      </c>
      <c r="M106" s="31">
        <v>8</v>
      </c>
      <c r="N106" s="31">
        <v>1</v>
      </c>
      <c r="O106" s="32">
        <f t="shared" si="9"/>
        <v>110</v>
      </c>
      <c r="P106" s="31">
        <f t="shared" si="10"/>
        <v>341</v>
      </c>
      <c r="Q106" s="25"/>
      <c r="R106" s="41">
        <f t="shared" si="11"/>
        <v>0.3225806451612903</v>
      </c>
      <c r="S106" s="42"/>
      <c r="T106" s="42"/>
      <c r="U106" s="42"/>
      <c r="V106" s="43"/>
      <c r="W106" s="41"/>
      <c r="X106" s="42"/>
      <c r="Y106" s="43"/>
      <c r="Z106" s="41"/>
      <c r="AA106" s="42"/>
      <c r="AB106" s="43"/>
      <c r="AC106" s="41"/>
      <c r="AD106" s="42"/>
      <c r="AE106" s="43"/>
      <c r="AF106" s="41"/>
      <c r="AG106" s="42"/>
      <c r="AH106" s="43"/>
      <c r="AI106" s="41"/>
      <c r="AJ106" s="42"/>
      <c r="AK106" s="43"/>
      <c r="AL106" s="41"/>
      <c r="AM106" s="42"/>
      <c r="AN106" s="43">
        <v>0</v>
      </c>
      <c r="AO106" s="41">
        <f>SUM(AN$8:AN106)/AN$144</f>
        <v>1</v>
      </c>
      <c r="AP106" s="42" t="s">
        <v>54</v>
      </c>
      <c r="AQ106" s="43">
        <v>24</v>
      </c>
      <c r="AR106" s="41">
        <f>SUM(AQ$8:AQ106)/AQ$144</f>
        <v>0.9744927536231884</v>
      </c>
      <c r="AS106" s="42" t="s">
        <v>132</v>
      </c>
      <c r="AT106" s="43">
        <v>1</v>
      </c>
      <c r="AU106" s="41">
        <f>SUM(AT$8:AT106)/AT$144</f>
        <v>0.9973256924546323</v>
      </c>
      <c r="AV106" s="42" t="s">
        <v>118</v>
      </c>
      <c r="AW106" s="43">
        <v>4</v>
      </c>
      <c r="AX106" s="41">
        <f>SUM(AW$8:AW106)/AW$144</f>
        <v>0.9815256257449344</v>
      </c>
      <c r="AY106" s="42" t="s">
        <v>89</v>
      </c>
      <c r="AZ106" s="43">
        <v>0</v>
      </c>
      <c r="BA106" s="41">
        <f>SUM(AZ$8:AZ106)/AZ$144</f>
        <v>1</v>
      </c>
    </row>
    <row r="107" spans="1:53" ht="13.5" customHeight="1">
      <c r="A107" s="9"/>
      <c r="B107" s="30" t="s">
        <v>113</v>
      </c>
      <c r="C107" s="31">
        <v>4</v>
      </c>
      <c r="D107" s="31">
        <v>4</v>
      </c>
      <c r="E107" s="31">
        <v>0</v>
      </c>
      <c r="F107" s="31">
        <v>15</v>
      </c>
      <c r="G107" s="31">
        <v>6</v>
      </c>
      <c r="H107" s="31">
        <v>0</v>
      </c>
      <c r="I107" s="31">
        <v>0</v>
      </c>
      <c r="J107" s="30">
        <v>0</v>
      </c>
      <c r="K107" s="31">
        <v>11</v>
      </c>
      <c r="L107" s="31">
        <v>0</v>
      </c>
      <c r="M107" s="31">
        <v>4</v>
      </c>
      <c r="N107" s="31">
        <v>1</v>
      </c>
      <c r="O107" s="32">
        <f t="shared" si="9"/>
        <v>16</v>
      </c>
      <c r="P107" s="31">
        <f t="shared" si="10"/>
        <v>45</v>
      </c>
      <c r="Q107" s="25"/>
      <c r="R107" s="41">
        <f t="shared" si="11"/>
        <v>0.35555555555555557</v>
      </c>
      <c r="S107" s="42"/>
      <c r="T107" s="42"/>
      <c r="U107" s="42"/>
      <c r="V107" s="43"/>
      <c r="W107" s="41"/>
      <c r="X107" s="42"/>
      <c r="Y107" s="43"/>
      <c r="Z107" s="41"/>
      <c r="AA107" s="42"/>
      <c r="AB107" s="43"/>
      <c r="AC107" s="41"/>
      <c r="AD107" s="42"/>
      <c r="AE107" s="43"/>
      <c r="AF107" s="41"/>
      <c r="AG107" s="42"/>
      <c r="AH107" s="43"/>
      <c r="AI107" s="41"/>
      <c r="AJ107" s="42"/>
      <c r="AK107" s="43"/>
      <c r="AL107" s="41"/>
      <c r="AM107" s="42"/>
      <c r="AN107" s="43">
        <v>0</v>
      </c>
      <c r="AO107" s="41">
        <f>SUM(AN$8:AN107)/AN$144</f>
        <v>1</v>
      </c>
      <c r="AP107" s="42" t="s">
        <v>40</v>
      </c>
      <c r="AQ107" s="43">
        <v>23</v>
      </c>
      <c r="AR107" s="41">
        <f>SUM(AQ$8:AQ107)/AQ$144</f>
        <v>0.9759742351046699</v>
      </c>
      <c r="AS107" s="42" t="s">
        <v>69</v>
      </c>
      <c r="AT107" s="43">
        <v>1</v>
      </c>
      <c r="AU107" s="41">
        <f>SUM(AT$8:AT107)/AT$144</f>
        <v>0.9975167144221585</v>
      </c>
      <c r="AV107" s="42" t="s">
        <v>93</v>
      </c>
      <c r="AW107" s="43">
        <v>4</v>
      </c>
      <c r="AX107" s="41">
        <f>SUM(AW$8:AW107)/AW$144</f>
        <v>0.9827175208581644</v>
      </c>
      <c r="AY107" s="42" t="s">
        <v>42</v>
      </c>
      <c r="AZ107" s="43">
        <v>0</v>
      </c>
      <c r="BA107" s="41">
        <f>SUM(AZ$8:AZ107)/AZ$144</f>
        <v>1</v>
      </c>
    </row>
    <row r="108" spans="1:53" ht="13.5" customHeight="1">
      <c r="A108" s="9"/>
      <c r="B108" s="30" t="s">
        <v>127</v>
      </c>
      <c r="C108" s="31">
        <v>2</v>
      </c>
      <c r="D108" s="31">
        <v>0</v>
      </c>
      <c r="E108" s="31">
        <v>0</v>
      </c>
      <c r="F108" s="31">
        <v>13</v>
      </c>
      <c r="G108" s="31">
        <v>12</v>
      </c>
      <c r="H108" s="31">
        <v>0</v>
      </c>
      <c r="I108" s="31">
        <v>0</v>
      </c>
      <c r="J108" s="30">
        <v>0</v>
      </c>
      <c r="K108" s="31">
        <v>21</v>
      </c>
      <c r="L108" s="31">
        <v>1</v>
      </c>
      <c r="M108" s="31">
        <v>4</v>
      </c>
      <c r="N108" s="31">
        <v>0</v>
      </c>
      <c r="O108" s="32">
        <f t="shared" si="9"/>
        <v>26</v>
      </c>
      <c r="P108" s="31">
        <f t="shared" si="10"/>
        <v>53</v>
      </c>
      <c r="Q108" s="25"/>
      <c r="R108" s="41">
        <f t="shared" si="11"/>
        <v>0.49056603773584906</v>
      </c>
      <c r="S108" s="42"/>
      <c r="T108" s="42"/>
      <c r="U108" s="42"/>
      <c r="V108" s="43"/>
      <c r="W108" s="41"/>
      <c r="X108" s="42"/>
      <c r="Y108" s="43"/>
      <c r="Z108" s="41"/>
      <c r="AA108" s="42"/>
      <c r="AB108" s="43"/>
      <c r="AC108" s="41"/>
      <c r="AD108" s="42"/>
      <c r="AE108" s="43"/>
      <c r="AF108" s="41"/>
      <c r="AG108" s="42"/>
      <c r="AH108" s="43"/>
      <c r="AI108" s="41"/>
      <c r="AJ108" s="42"/>
      <c r="AK108" s="43"/>
      <c r="AL108" s="41"/>
      <c r="AM108" s="42"/>
      <c r="AN108" s="43">
        <v>0</v>
      </c>
      <c r="AO108" s="41">
        <f>SUM(AN$8:AN108)/AN$144</f>
        <v>1</v>
      </c>
      <c r="AP108" s="42" t="s">
        <v>93</v>
      </c>
      <c r="AQ108" s="43">
        <v>23</v>
      </c>
      <c r="AR108" s="41">
        <f>SUM(AQ$8:AQ108)/AQ$144</f>
        <v>0.9774557165861514</v>
      </c>
      <c r="AS108" s="42" t="s">
        <v>126</v>
      </c>
      <c r="AT108" s="43">
        <v>1</v>
      </c>
      <c r="AU108" s="41">
        <f>SUM(AT$8:AT108)/AT$144</f>
        <v>0.9977077363896848</v>
      </c>
      <c r="AV108" s="42" t="s">
        <v>116</v>
      </c>
      <c r="AW108" s="43">
        <v>4</v>
      </c>
      <c r="AX108" s="41">
        <f>SUM(AW$8:AW108)/AW$144</f>
        <v>0.9839094159713945</v>
      </c>
      <c r="AY108" s="42" t="s">
        <v>105</v>
      </c>
      <c r="AZ108" s="43">
        <v>0</v>
      </c>
      <c r="BA108" s="41">
        <f>SUM(AZ$8:AZ108)/AZ$144</f>
        <v>1</v>
      </c>
    </row>
    <row r="109" spans="1:53" ht="13.5" customHeight="1">
      <c r="A109" s="9"/>
      <c r="B109" s="30" t="s">
        <v>27</v>
      </c>
      <c r="C109" s="31">
        <v>174</v>
      </c>
      <c r="D109" s="31">
        <v>415</v>
      </c>
      <c r="E109" s="31">
        <v>37</v>
      </c>
      <c r="F109" s="31">
        <v>254</v>
      </c>
      <c r="G109" s="31">
        <v>487</v>
      </c>
      <c r="H109" s="31">
        <v>4</v>
      </c>
      <c r="I109" s="31">
        <v>28</v>
      </c>
      <c r="J109" s="30">
        <v>5</v>
      </c>
      <c r="K109" s="31">
        <v>871</v>
      </c>
      <c r="L109" s="31">
        <v>40</v>
      </c>
      <c r="M109" s="31">
        <v>200</v>
      </c>
      <c r="N109" s="31">
        <v>1714</v>
      </c>
      <c r="O109" s="32">
        <f t="shared" si="9"/>
        <v>2825</v>
      </c>
      <c r="P109" s="31">
        <f t="shared" si="10"/>
        <v>4229</v>
      </c>
      <c r="Q109" s="25"/>
      <c r="R109" s="41">
        <f t="shared" si="11"/>
        <v>0.6680066209505794</v>
      </c>
      <c r="S109" s="42"/>
      <c r="T109" s="42"/>
      <c r="U109" s="42"/>
      <c r="V109" s="43"/>
      <c r="W109" s="41"/>
      <c r="X109" s="42"/>
      <c r="Y109" s="43"/>
      <c r="Z109" s="41"/>
      <c r="AA109" s="42"/>
      <c r="AB109" s="43"/>
      <c r="AC109" s="41"/>
      <c r="AD109" s="42"/>
      <c r="AE109" s="43"/>
      <c r="AF109" s="41"/>
      <c r="AG109" s="42"/>
      <c r="AH109" s="43"/>
      <c r="AI109" s="41"/>
      <c r="AJ109" s="42"/>
      <c r="AK109" s="43"/>
      <c r="AL109" s="41"/>
      <c r="AM109" s="42"/>
      <c r="AN109" s="43">
        <v>0</v>
      </c>
      <c r="AO109" s="41">
        <f>SUM(AN$8:AN109)/AN$144</f>
        <v>1</v>
      </c>
      <c r="AP109" s="42" t="s">
        <v>107</v>
      </c>
      <c r="AQ109" s="43">
        <v>23</v>
      </c>
      <c r="AR109" s="41">
        <f>SUM(AQ$8:AQ109)/AQ$144</f>
        <v>0.9789371980676328</v>
      </c>
      <c r="AS109" s="42" t="s">
        <v>116</v>
      </c>
      <c r="AT109" s="43">
        <v>1</v>
      </c>
      <c r="AU109" s="41">
        <f>SUM(AT$8:AT109)/AT$144</f>
        <v>0.9978987583572111</v>
      </c>
      <c r="AV109" s="42" t="s">
        <v>70</v>
      </c>
      <c r="AW109" s="43">
        <v>4</v>
      </c>
      <c r="AX109" s="41">
        <f>SUM(AW$8:AW109)/AW$144</f>
        <v>0.9851013110846245</v>
      </c>
      <c r="AY109" s="42" t="s">
        <v>130</v>
      </c>
      <c r="AZ109" s="43">
        <v>0</v>
      </c>
      <c r="BA109" s="41">
        <f>SUM(AZ$8:AZ109)/AZ$144</f>
        <v>1</v>
      </c>
    </row>
    <row r="110" spans="1:53" ht="13.5" customHeight="1">
      <c r="A110" s="9"/>
      <c r="B110" s="30" t="s">
        <v>126</v>
      </c>
      <c r="C110" s="31">
        <v>42</v>
      </c>
      <c r="D110" s="31">
        <v>3</v>
      </c>
      <c r="E110" s="31">
        <v>2</v>
      </c>
      <c r="F110" s="31">
        <v>0</v>
      </c>
      <c r="G110" s="31">
        <v>49</v>
      </c>
      <c r="H110" s="31">
        <v>6</v>
      </c>
      <c r="I110" s="31">
        <v>1</v>
      </c>
      <c r="J110" s="30">
        <v>1</v>
      </c>
      <c r="K110" s="31">
        <v>11</v>
      </c>
      <c r="L110" s="31">
        <v>1</v>
      </c>
      <c r="M110" s="31">
        <v>4</v>
      </c>
      <c r="N110" s="31">
        <v>0</v>
      </c>
      <c r="O110" s="32">
        <f t="shared" si="9"/>
        <v>16</v>
      </c>
      <c r="P110" s="31">
        <f t="shared" si="10"/>
        <v>120</v>
      </c>
      <c r="Q110" s="25"/>
      <c r="R110" s="41">
        <f t="shared" si="11"/>
        <v>0.13333333333333333</v>
      </c>
      <c r="S110" s="42"/>
      <c r="T110" s="42"/>
      <c r="U110" s="42"/>
      <c r="V110" s="43"/>
      <c r="W110" s="41"/>
      <c r="X110" s="42"/>
      <c r="Y110" s="43"/>
      <c r="Z110" s="41"/>
      <c r="AA110" s="42"/>
      <c r="AB110" s="43"/>
      <c r="AC110" s="41"/>
      <c r="AD110" s="42"/>
      <c r="AE110" s="43"/>
      <c r="AF110" s="41"/>
      <c r="AG110" s="42"/>
      <c r="AH110" s="43"/>
      <c r="AI110" s="41"/>
      <c r="AJ110" s="42"/>
      <c r="AK110" s="43"/>
      <c r="AL110" s="41"/>
      <c r="AM110" s="42"/>
      <c r="AN110" s="43">
        <v>0</v>
      </c>
      <c r="AO110" s="41">
        <f>SUM(AN$8:AN110)/AN$144</f>
        <v>1</v>
      </c>
      <c r="AP110" s="42" t="s">
        <v>123</v>
      </c>
      <c r="AQ110" s="43">
        <v>22</v>
      </c>
      <c r="AR110" s="41">
        <f>SUM(AQ$8:AQ110)/AQ$144</f>
        <v>0.980354267310789</v>
      </c>
      <c r="AS110" s="42" t="s">
        <v>63</v>
      </c>
      <c r="AT110" s="43">
        <v>1</v>
      </c>
      <c r="AU110" s="41">
        <f>SUM(AT$8:AT110)/AT$144</f>
        <v>0.9980897803247374</v>
      </c>
      <c r="AV110" s="42" t="s">
        <v>42</v>
      </c>
      <c r="AW110" s="43">
        <v>4</v>
      </c>
      <c r="AX110" s="41">
        <f>SUM(AW$8:AW110)/AW$144</f>
        <v>0.9862932061978545</v>
      </c>
      <c r="AY110" s="42" t="s">
        <v>55</v>
      </c>
      <c r="AZ110" s="43">
        <v>0</v>
      </c>
      <c r="BA110" s="41">
        <f>SUM(AZ$8:AZ110)/AZ$144</f>
        <v>1</v>
      </c>
    </row>
    <row r="111" spans="1:53" ht="13.5" customHeight="1">
      <c r="A111" s="9"/>
      <c r="B111" s="30" t="s">
        <v>44</v>
      </c>
      <c r="C111" s="31">
        <v>8</v>
      </c>
      <c r="D111" s="31">
        <v>9</v>
      </c>
      <c r="E111" s="31">
        <v>2</v>
      </c>
      <c r="F111" s="31">
        <v>116</v>
      </c>
      <c r="G111" s="31">
        <v>52</v>
      </c>
      <c r="H111" s="31">
        <v>0</v>
      </c>
      <c r="I111" s="31">
        <v>0</v>
      </c>
      <c r="J111" s="30">
        <v>0</v>
      </c>
      <c r="K111" s="31">
        <v>77</v>
      </c>
      <c r="L111" s="31">
        <v>3</v>
      </c>
      <c r="M111" s="31">
        <v>34</v>
      </c>
      <c r="N111" s="31">
        <v>19</v>
      </c>
      <c r="O111" s="32">
        <f t="shared" si="9"/>
        <v>133</v>
      </c>
      <c r="P111" s="31">
        <f t="shared" si="10"/>
        <v>320</v>
      </c>
      <c r="Q111" s="25"/>
      <c r="R111" s="41">
        <f t="shared" si="11"/>
        <v>0.415625</v>
      </c>
      <c r="S111" s="42"/>
      <c r="T111" s="42"/>
      <c r="U111" s="42"/>
      <c r="V111" s="43"/>
      <c r="W111" s="41"/>
      <c r="X111" s="42"/>
      <c r="Y111" s="43"/>
      <c r="Z111" s="41"/>
      <c r="AA111" s="42"/>
      <c r="AB111" s="43"/>
      <c r="AC111" s="41"/>
      <c r="AD111" s="42"/>
      <c r="AE111" s="43"/>
      <c r="AF111" s="41"/>
      <c r="AG111" s="42"/>
      <c r="AH111" s="43"/>
      <c r="AI111" s="41"/>
      <c r="AJ111" s="42"/>
      <c r="AK111" s="43"/>
      <c r="AL111" s="41"/>
      <c r="AM111" s="42"/>
      <c r="AN111" s="43">
        <v>0</v>
      </c>
      <c r="AO111" s="41">
        <f>SUM(AN$8:AN111)/AN$144</f>
        <v>1</v>
      </c>
      <c r="AP111" s="42" t="s">
        <v>37</v>
      </c>
      <c r="AQ111" s="43">
        <v>22</v>
      </c>
      <c r="AR111" s="41">
        <f>SUM(AQ$8:AQ111)/AQ$144</f>
        <v>0.9817713365539452</v>
      </c>
      <c r="AS111" s="42" t="s">
        <v>88</v>
      </c>
      <c r="AT111" s="43">
        <v>1</v>
      </c>
      <c r="AU111" s="41">
        <f>SUM(AT$8:AT111)/AT$144</f>
        <v>0.9982808022922636</v>
      </c>
      <c r="AV111" s="42" t="s">
        <v>132</v>
      </c>
      <c r="AW111" s="43">
        <v>4</v>
      </c>
      <c r="AX111" s="41">
        <f>SUM(AW$8:AW111)/AW$144</f>
        <v>0.9874851013110846</v>
      </c>
      <c r="AY111" s="42" t="s">
        <v>101</v>
      </c>
      <c r="AZ111" s="43">
        <v>0</v>
      </c>
      <c r="BA111" s="41">
        <f>SUM(AZ$8:AZ111)/AZ$144</f>
        <v>1</v>
      </c>
    </row>
    <row r="112" spans="1:53" ht="13.5" customHeight="1">
      <c r="A112" s="9"/>
      <c r="B112" s="30" t="s">
        <v>20</v>
      </c>
      <c r="C112" s="31">
        <v>469</v>
      </c>
      <c r="D112" s="31">
        <v>1146</v>
      </c>
      <c r="E112" s="31">
        <v>33</v>
      </c>
      <c r="F112" s="31">
        <v>715</v>
      </c>
      <c r="G112" s="31">
        <v>1375</v>
      </c>
      <c r="H112" s="31">
        <v>23</v>
      </c>
      <c r="I112" s="31">
        <v>114</v>
      </c>
      <c r="J112" s="30">
        <v>54</v>
      </c>
      <c r="K112" s="31">
        <v>3813</v>
      </c>
      <c r="L112" s="31">
        <v>169</v>
      </c>
      <c r="M112" s="31">
        <v>607</v>
      </c>
      <c r="N112" s="31">
        <v>8376</v>
      </c>
      <c r="O112" s="32">
        <f t="shared" si="9"/>
        <v>12965</v>
      </c>
      <c r="P112" s="31">
        <f t="shared" si="10"/>
        <v>16894</v>
      </c>
      <c r="Q112" s="25"/>
      <c r="R112" s="41">
        <f t="shared" si="11"/>
        <v>0.7674322244583875</v>
      </c>
      <c r="S112" s="42"/>
      <c r="T112" s="42"/>
      <c r="U112" s="42"/>
      <c r="V112" s="43"/>
      <c r="W112" s="41"/>
      <c r="X112" s="42"/>
      <c r="Y112" s="43"/>
      <c r="Z112" s="41"/>
      <c r="AA112" s="42"/>
      <c r="AB112" s="43"/>
      <c r="AC112" s="41"/>
      <c r="AD112" s="42"/>
      <c r="AE112" s="43"/>
      <c r="AF112" s="41"/>
      <c r="AG112" s="42"/>
      <c r="AH112" s="43"/>
      <c r="AI112" s="41"/>
      <c r="AJ112" s="42"/>
      <c r="AK112" s="43"/>
      <c r="AL112" s="41"/>
      <c r="AM112" s="42"/>
      <c r="AN112" s="43">
        <v>0</v>
      </c>
      <c r="AO112" s="41">
        <f>SUM(AN$8:AN112)/AN$144</f>
        <v>1</v>
      </c>
      <c r="AP112" s="42" t="s">
        <v>87</v>
      </c>
      <c r="AQ112" s="43">
        <v>21</v>
      </c>
      <c r="AR112" s="41">
        <f>SUM(AQ$8:AQ112)/AQ$144</f>
        <v>0.9831239935587762</v>
      </c>
      <c r="AS112" s="42" t="s">
        <v>99</v>
      </c>
      <c r="AT112" s="43">
        <v>1</v>
      </c>
      <c r="AU112" s="41">
        <f>SUM(AT$8:AT112)/AT$144</f>
        <v>0.9984718242597899</v>
      </c>
      <c r="AV112" s="42" t="s">
        <v>72</v>
      </c>
      <c r="AW112" s="43">
        <v>3</v>
      </c>
      <c r="AX112" s="41">
        <f>SUM(AW$8:AW112)/AW$144</f>
        <v>0.9883790226460072</v>
      </c>
      <c r="AY112" s="42" t="s">
        <v>84</v>
      </c>
      <c r="AZ112" s="43">
        <v>0</v>
      </c>
      <c r="BA112" s="41">
        <f>SUM(AZ$8:AZ112)/AZ$144</f>
        <v>1</v>
      </c>
    </row>
    <row r="113" spans="1:53" ht="13.5" customHeight="1">
      <c r="A113" s="9"/>
      <c r="B113" s="30" t="s">
        <v>48</v>
      </c>
      <c r="C113" s="31">
        <v>16</v>
      </c>
      <c r="D113" s="31">
        <v>13</v>
      </c>
      <c r="E113" s="31">
        <v>0</v>
      </c>
      <c r="F113" s="31">
        <v>101</v>
      </c>
      <c r="G113" s="31">
        <v>40</v>
      </c>
      <c r="H113" s="31">
        <v>0</v>
      </c>
      <c r="I113" s="31">
        <v>0</v>
      </c>
      <c r="J113" s="30">
        <v>1</v>
      </c>
      <c r="K113" s="31">
        <v>27</v>
      </c>
      <c r="L113" s="31">
        <v>3</v>
      </c>
      <c r="M113" s="31">
        <v>20</v>
      </c>
      <c r="N113" s="31">
        <v>14</v>
      </c>
      <c r="O113" s="32">
        <f t="shared" si="9"/>
        <v>64</v>
      </c>
      <c r="P113" s="31">
        <f t="shared" si="10"/>
        <v>235</v>
      </c>
      <c r="Q113" s="25"/>
      <c r="R113" s="41">
        <f t="shared" si="11"/>
        <v>0.2723404255319149</v>
      </c>
      <c r="S113" s="42"/>
      <c r="T113" s="42"/>
      <c r="U113" s="42"/>
      <c r="V113" s="43"/>
      <c r="W113" s="41"/>
      <c r="X113" s="42"/>
      <c r="Y113" s="43"/>
      <c r="Z113" s="41"/>
      <c r="AA113" s="42"/>
      <c r="AB113" s="43"/>
      <c r="AC113" s="41"/>
      <c r="AD113" s="42"/>
      <c r="AE113" s="43"/>
      <c r="AF113" s="41"/>
      <c r="AG113" s="42"/>
      <c r="AH113" s="43"/>
      <c r="AI113" s="41"/>
      <c r="AJ113" s="42"/>
      <c r="AK113" s="43"/>
      <c r="AL113" s="41"/>
      <c r="AM113" s="42"/>
      <c r="AN113" s="43">
        <v>0</v>
      </c>
      <c r="AO113" s="41">
        <f>SUM(AN$8:AN113)/AN$144</f>
        <v>1</v>
      </c>
      <c r="AP113" s="42" t="s">
        <v>121</v>
      </c>
      <c r="AQ113" s="43">
        <v>20</v>
      </c>
      <c r="AR113" s="41">
        <f>SUM(AQ$8:AQ113)/AQ$144</f>
        <v>0.9844122383252818</v>
      </c>
      <c r="AS113" s="42" t="s">
        <v>133</v>
      </c>
      <c r="AT113" s="43">
        <v>1</v>
      </c>
      <c r="AU113" s="41">
        <f>SUM(AT$8:AT113)/AT$144</f>
        <v>0.9986628462273162</v>
      </c>
      <c r="AV113" s="42" t="s">
        <v>131</v>
      </c>
      <c r="AW113" s="43">
        <v>3</v>
      </c>
      <c r="AX113" s="41">
        <f>SUM(AW$8:AW113)/AW$144</f>
        <v>0.9892729439809297</v>
      </c>
      <c r="AY113" s="42" t="s">
        <v>86</v>
      </c>
      <c r="AZ113" s="43">
        <v>0</v>
      </c>
      <c r="BA113" s="41">
        <f>SUM(AZ$8:AZ113)/AZ$144</f>
        <v>1</v>
      </c>
    </row>
    <row r="114" spans="1:53" ht="13.5" customHeight="1">
      <c r="A114" s="9"/>
      <c r="B114" s="30" t="s">
        <v>62</v>
      </c>
      <c r="C114" s="31">
        <v>117</v>
      </c>
      <c r="D114" s="31">
        <v>1</v>
      </c>
      <c r="E114" s="31">
        <v>25</v>
      </c>
      <c r="F114" s="31">
        <v>1</v>
      </c>
      <c r="G114" s="31">
        <v>26</v>
      </c>
      <c r="H114" s="31">
        <v>0</v>
      </c>
      <c r="I114" s="31">
        <v>11</v>
      </c>
      <c r="J114" s="30">
        <v>0</v>
      </c>
      <c r="K114" s="31">
        <v>89</v>
      </c>
      <c r="L114" s="31">
        <v>15</v>
      </c>
      <c r="M114" s="31">
        <v>14</v>
      </c>
      <c r="N114" s="31">
        <v>1</v>
      </c>
      <c r="O114" s="32">
        <f t="shared" si="9"/>
        <v>119</v>
      </c>
      <c r="P114" s="31">
        <f t="shared" si="10"/>
        <v>300</v>
      </c>
      <c r="Q114" s="25"/>
      <c r="R114" s="41">
        <f t="shared" si="11"/>
        <v>0.39666666666666667</v>
      </c>
      <c r="S114" s="42"/>
      <c r="T114" s="42"/>
      <c r="U114" s="42"/>
      <c r="V114" s="43"/>
      <c r="W114" s="41"/>
      <c r="X114" s="42"/>
      <c r="Y114" s="43"/>
      <c r="Z114" s="41"/>
      <c r="AA114" s="42"/>
      <c r="AB114" s="43"/>
      <c r="AC114" s="41"/>
      <c r="AD114" s="42"/>
      <c r="AE114" s="43"/>
      <c r="AF114" s="41"/>
      <c r="AG114" s="42"/>
      <c r="AH114" s="43"/>
      <c r="AI114" s="41"/>
      <c r="AJ114" s="42"/>
      <c r="AK114" s="43"/>
      <c r="AL114" s="41"/>
      <c r="AM114" s="42"/>
      <c r="AN114" s="43">
        <v>0</v>
      </c>
      <c r="AO114" s="41">
        <f>SUM(AN$8:AN114)/AN$144</f>
        <v>1</v>
      </c>
      <c r="AP114" s="42" t="s">
        <v>122</v>
      </c>
      <c r="AQ114" s="43">
        <v>20</v>
      </c>
      <c r="AR114" s="41">
        <f>SUM(AQ$8:AQ114)/AQ$144</f>
        <v>0.9857004830917875</v>
      </c>
      <c r="AS114" s="42" t="s">
        <v>112</v>
      </c>
      <c r="AT114" s="43">
        <v>1</v>
      </c>
      <c r="AU114" s="41">
        <f>SUM(AT$8:AT114)/AT$144</f>
        <v>0.9988538681948425</v>
      </c>
      <c r="AV114" s="42" t="s">
        <v>113</v>
      </c>
      <c r="AW114" s="43">
        <v>3</v>
      </c>
      <c r="AX114" s="41">
        <f>SUM(AW$8:AW114)/AW$144</f>
        <v>0.9901668653158522</v>
      </c>
      <c r="AY114" s="42" t="s">
        <v>125</v>
      </c>
      <c r="AZ114" s="43">
        <v>0</v>
      </c>
      <c r="BA114" s="41">
        <f>SUM(AZ$8:AZ114)/AZ$144</f>
        <v>1</v>
      </c>
    </row>
    <row r="115" spans="1:53" ht="13.5" customHeight="1">
      <c r="A115" s="9"/>
      <c r="B115" s="30" t="s">
        <v>131</v>
      </c>
      <c r="C115" s="31">
        <v>4</v>
      </c>
      <c r="D115" s="31">
        <v>12</v>
      </c>
      <c r="E115" s="31">
        <v>10</v>
      </c>
      <c r="F115" s="31">
        <v>0</v>
      </c>
      <c r="G115" s="31">
        <v>1</v>
      </c>
      <c r="H115" s="31">
        <v>0</v>
      </c>
      <c r="I115" s="31">
        <v>2</v>
      </c>
      <c r="J115" s="30">
        <v>0</v>
      </c>
      <c r="K115" s="31">
        <v>13</v>
      </c>
      <c r="L115" s="31">
        <v>4</v>
      </c>
      <c r="M115" s="31">
        <v>2</v>
      </c>
      <c r="N115" s="31">
        <v>0</v>
      </c>
      <c r="O115" s="32">
        <f t="shared" si="9"/>
        <v>19</v>
      </c>
      <c r="P115" s="31">
        <f t="shared" si="10"/>
        <v>48</v>
      </c>
      <c r="Q115" s="25"/>
      <c r="R115" s="41">
        <f t="shared" si="11"/>
        <v>0.3958333333333333</v>
      </c>
      <c r="S115" s="42"/>
      <c r="T115" s="42"/>
      <c r="U115" s="42"/>
      <c r="V115" s="43"/>
      <c r="W115" s="41"/>
      <c r="X115" s="42"/>
      <c r="Y115" s="43"/>
      <c r="Z115" s="41"/>
      <c r="AA115" s="42"/>
      <c r="AB115" s="43"/>
      <c r="AC115" s="41"/>
      <c r="AD115" s="42"/>
      <c r="AE115" s="43"/>
      <c r="AF115" s="41"/>
      <c r="AG115" s="42"/>
      <c r="AH115" s="43"/>
      <c r="AI115" s="41"/>
      <c r="AJ115" s="42"/>
      <c r="AK115" s="43"/>
      <c r="AL115" s="41"/>
      <c r="AM115" s="42"/>
      <c r="AN115" s="43">
        <v>0</v>
      </c>
      <c r="AO115" s="41">
        <f>SUM(AN$8:AN115)/AN$144</f>
        <v>1</v>
      </c>
      <c r="AP115" s="42" t="s">
        <v>79</v>
      </c>
      <c r="AQ115" s="43">
        <v>19</v>
      </c>
      <c r="AR115" s="41">
        <f>SUM(AQ$8:AQ115)/AQ$144</f>
        <v>0.9869243156199677</v>
      </c>
      <c r="AS115" s="42" t="s">
        <v>117</v>
      </c>
      <c r="AT115" s="43">
        <v>1</v>
      </c>
      <c r="AU115" s="41">
        <f>SUM(AT$8:AT115)/AT$144</f>
        <v>0.9990448901623686</v>
      </c>
      <c r="AV115" s="42" t="s">
        <v>123</v>
      </c>
      <c r="AW115" s="43">
        <v>3</v>
      </c>
      <c r="AX115" s="41">
        <f>SUM(AW$8:AW115)/AW$144</f>
        <v>0.9910607866507747</v>
      </c>
      <c r="AY115" s="42" t="s">
        <v>132</v>
      </c>
      <c r="AZ115" s="43">
        <v>0</v>
      </c>
      <c r="BA115" s="41">
        <f>SUM(AZ$8:AZ115)/AZ$144</f>
        <v>1</v>
      </c>
    </row>
    <row r="116" spans="1:53" ht="13.5" customHeight="1">
      <c r="A116" s="9"/>
      <c r="B116" s="30" t="s">
        <v>128</v>
      </c>
      <c r="C116" s="31">
        <v>5</v>
      </c>
      <c r="D116" s="31">
        <v>7</v>
      </c>
      <c r="E116" s="31">
        <v>6</v>
      </c>
      <c r="F116" s="31">
        <v>0</v>
      </c>
      <c r="G116" s="31">
        <v>0</v>
      </c>
      <c r="H116" s="31">
        <v>0</v>
      </c>
      <c r="I116" s="31">
        <v>1</v>
      </c>
      <c r="J116" s="30">
        <v>0</v>
      </c>
      <c r="K116" s="31">
        <v>11</v>
      </c>
      <c r="L116" s="31">
        <v>1</v>
      </c>
      <c r="M116" s="31">
        <v>2</v>
      </c>
      <c r="N116" s="31">
        <v>1</v>
      </c>
      <c r="O116" s="32">
        <f t="shared" si="9"/>
        <v>15</v>
      </c>
      <c r="P116" s="31">
        <f t="shared" si="10"/>
        <v>34</v>
      </c>
      <c r="Q116" s="25"/>
      <c r="R116" s="41">
        <f t="shared" si="11"/>
        <v>0.4411764705882353</v>
      </c>
      <c r="S116" s="42"/>
      <c r="T116" s="42"/>
      <c r="U116" s="42"/>
      <c r="V116" s="43"/>
      <c r="W116" s="41"/>
      <c r="X116" s="42"/>
      <c r="Y116" s="43"/>
      <c r="Z116" s="41"/>
      <c r="AA116" s="42"/>
      <c r="AB116" s="43"/>
      <c r="AC116" s="41"/>
      <c r="AD116" s="42"/>
      <c r="AE116" s="43"/>
      <c r="AF116" s="41"/>
      <c r="AG116" s="42"/>
      <c r="AH116" s="43"/>
      <c r="AI116" s="41"/>
      <c r="AJ116" s="42"/>
      <c r="AK116" s="43"/>
      <c r="AL116" s="41"/>
      <c r="AM116" s="42"/>
      <c r="AN116" s="43">
        <v>0</v>
      </c>
      <c r="AO116" s="41">
        <f>SUM(AN$8:AN116)/AN$144</f>
        <v>1</v>
      </c>
      <c r="AP116" s="42" t="s">
        <v>132</v>
      </c>
      <c r="AQ116" s="43">
        <v>17</v>
      </c>
      <c r="AR116" s="41">
        <f>SUM(AQ$8:AQ116)/AQ$144</f>
        <v>0.9880193236714976</v>
      </c>
      <c r="AS116" s="42" t="s">
        <v>37</v>
      </c>
      <c r="AT116" s="43">
        <v>1</v>
      </c>
      <c r="AU116" s="41">
        <f>SUM(AT$8:AT116)/AT$144</f>
        <v>0.9992359121298949</v>
      </c>
      <c r="AV116" s="42" t="s">
        <v>76</v>
      </c>
      <c r="AW116" s="43">
        <v>3</v>
      </c>
      <c r="AX116" s="41">
        <f>SUM(AW$8:AW116)/AW$144</f>
        <v>0.9919547079856973</v>
      </c>
      <c r="AY116" s="42" t="s">
        <v>112</v>
      </c>
      <c r="AZ116" s="43">
        <v>0</v>
      </c>
      <c r="BA116" s="41">
        <f>SUM(AZ$8:AZ116)/AZ$144</f>
        <v>1</v>
      </c>
    </row>
    <row r="117" spans="1:53" ht="13.5" customHeight="1">
      <c r="A117" s="9"/>
      <c r="B117" s="30" t="s">
        <v>68</v>
      </c>
      <c r="C117" s="31">
        <v>4</v>
      </c>
      <c r="D117" s="31">
        <v>11</v>
      </c>
      <c r="E117" s="31">
        <v>0</v>
      </c>
      <c r="F117" s="31">
        <v>840</v>
      </c>
      <c r="G117" s="31">
        <v>55</v>
      </c>
      <c r="H117" s="31">
        <v>0</v>
      </c>
      <c r="I117" s="31">
        <v>0</v>
      </c>
      <c r="J117" s="30">
        <v>5</v>
      </c>
      <c r="K117" s="31">
        <v>79</v>
      </c>
      <c r="L117" s="31">
        <v>8</v>
      </c>
      <c r="M117" s="31">
        <v>12</v>
      </c>
      <c r="N117" s="31">
        <v>4</v>
      </c>
      <c r="O117" s="32">
        <f t="shared" si="9"/>
        <v>103</v>
      </c>
      <c r="P117" s="31">
        <f t="shared" si="10"/>
        <v>1018</v>
      </c>
      <c r="Q117" s="25"/>
      <c r="R117" s="41">
        <f t="shared" si="11"/>
        <v>0.10117878192534381</v>
      </c>
      <c r="S117" s="42"/>
      <c r="T117" s="42"/>
      <c r="U117" s="42"/>
      <c r="V117" s="43"/>
      <c r="W117" s="41"/>
      <c r="X117" s="42"/>
      <c r="Y117" s="43"/>
      <c r="Z117" s="41"/>
      <c r="AA117" s="42"/>
      <c r="AB117" s="43"/>
      <c r="AC117" s="41"/>
      <c r="AD117" s="42"/>
      <c r="AE117" s="43"/>
      <c r="AF117" s="41"/>
      <c r="AG117" s="42"/>
      <c r="AH117" s="43"/>
      <c r="AI117" s="41"/>
      <c r="AJ117" s="42"/>
      <c r="AK117" s="43"/>
      <c r="AL117" s="41"/>
      <c r="AM117" s="42"/>
      <c r="AN117" s="43">
        <v>0</v>
      </c>
      <c r="AO117" s="41">
        <f>SUM(AN$8:AN117)/AN$144</f>
        <v>1</v>
      </c>
      <c r="AP117" s="42" t="s">
        <v>94</v>
      </c>
      <c r="AQ117" s="43">
        <v>16</v>
      </c>
      <c r="AR117" s="41">
        <f>SUM(AQ$8:AQ117)/AQ$144</f>
        <v>0.9890499194847021</v>
      </c>
      <c r="AS117" s="42" t="s">
        <v>77</v>
      </c>
      <c r="AT117" s="43">
        <v>1</v>
      </c>
      <c r="AU117" s="41">
        <f>SUM(AT$8:AT117)/AT$144</f>
        <v>0.9994269340974212</v>
      </c>
      <c r="AV117" s="42" t="s">
        <v>117</v>
      </c>
      <c r="AW117" s="43">
        <v>3</v>
      </c>
      <c r="AX117" s="41">
        <f>SUM(AW$8:AW117)/AW$144</f>
        <v>0.9928486293206198</v>
      </c>
      <c r="AY117" s="42" t="s">
        <v>122</v>
      </c>
      <c r="AZ117" s="43">
        <v>0</v>
      </c>
      <c r="BA117" s="41">
        <f>SUM(AZ$8:AZ117)/AZ$144</f>
        <v>1</v>
      </c>
    </row>
    <row r="118" spans="1:18" ht="13.5" customHeight="1">
      <c r="A118" s="9"/>
      <c r="B118" s="1"/>
      <c r="C118" s="1"/>
      <c r="D118" s="1"/>
      <c r="E118" s="1"/>
      <c r="F118" s="1"/>
      <c r="G118" s="1"/>
      <c r="H118" s="1"/>
      <c r="I118" s="21" t="s">
        <v>2</v>
      </c>
      <c r="J118" s="1"/>
      <c r="K118" s="1"/>
      <c r="L118" s="1"/>
      <c r="M118" s="1"/>
      <c r="N118" s="1"/>
      <c r="O118" s="1"/>
      <c r="P118" s="1"/>
      <c r="Q118" s="5"/>
      <c r="R118" s="41" t="str">
        <f t="shared" si="11"/>
        <v> </v>
      </c>
    </row>
    <row r="119" spans="1:18" ht="13.5" customHeight="1">
      <c r="A119" s="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5"/>
      <c r="R119" s="41" t="str">
        <f t="shared" si="11"/>
        <v> </v>
      </c>
    </row>
    <row r="120" spans="1:18" ht="13.5" customHeight="1">
      <c r="A120" s="9"/>
      <c r="B120" s="19" t="s">
        <v>143</v>
      </c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2"/>
      <c r="N120" s="2"/>
      <c r="O120" s="2"/>
      <c r="P120" s="1"/>
      <c r="Q120" s="5"/>
      <c r="R120" s="41" t="str">
        <f t="shared" si="11"/>
        <v> </v>
      </c>
    </row>
    <row r="121" spans="1:18" ht="13.5" customHeight="1">
      <c r="A121" s="9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1"/>
      <c r="M121" s="31"/>
      <c r="N121" s="31"/>
      <c r="O121" s="31"/>
      <c r="P121" s="30"/>
      <c r="Q121" s="25"/>
      <c r="R121" s="41" t="str">
        <f t="shared" si="11"/>
        <v> </v>
      </c>
    </row>
    <row r="122" spans="1:18" ht="13.5" customHeight="1">
      <c r="A122" s="9"/>
      <c r="B122" s="26"/>
      <c r="C122" s="27" t="s">
        <v>5</v>
      </c>
      <c r="D122" s="27" t="s">
        <v>137</v>
      </c>
      <c r="E122" s="27" t="s">
        <v>7</v>
      </c>
      <c r="F122" s="27" t="s">
        <v>8</v>
      </c>
      <c r="G122" s="27" t="s">
        <v>9</v>
      </c>
      <c r="H122" s="27" t="s">
        <v>10</v>
      </c>
      <c r="I122" s="27" t="s">
        <v>11</v>
      </c>
      <c r="J122" s="27" t="s">
        <v>12</v>
      </c>
      <c r="K122" s="27" t="s">
        <v>13</v>
      </c>
      <c r="L122" s="28" t="s">
        <v>14</v>
      </c>
      <c r="M122" s="28" t="s">
        <v>15</v>
      </c>
      <c r="N122" s="28" t="s">
        <v>16</v>
      </c>
      <c r="O122" s="34" t="s">
        <v>17</v>
      </c>
      <c r="P122" s="27" t="s">
        <v>18</v>
      </c>
      <c r="Q122" s="25"/>
      <c r="R122" s="41" t="str">
        <f t="shared" si="11"/>
        <v> </v>
      </c>
    </row>
    <row r="123" spans="1:18" ht="13.5" customHeight="1">
      <c r="A123" s="9"/>
      <c r="B123" s="30" t="s">
        <v>130</v>
      </c>
      <c r="C123" s="31">
        <v>3</v>
      </c>
      <c r="D123" s="31">
        <v>1</v>
      </c>
      <c r="E123" s="31">
        <v>2</v>
      </c>
      <c r="F123" s="31">
        <v>1</v>
      </c>
      <c r="G123" s="31">
        <v>25</v>
      </c>
      <c r="H123" s="31">
        <v>2</v>
      </c>
      <c r="I123" s="31">
        <v>2</v>
      </c>
      <c r="J123" s="30">
        <v>0</v>
      </c>
      <c r="K123" s="31">
        <v>11</v>
      </c>
      <c r="L123" s="31">
        <v>0</v>
      </c>
      <c r="M123" s="31">
        <v>4</v>
      </c>
      <c r="N123" s="31">
        <v>0</v>
      </c>
      <c r="O123" s="32">
        <f>SUM(K123:N123)</f>
        <v>15</v>
      </c>
      <c r="P123" s="31">
        <f>SUM(C123:N123)</f>
        <v>51</v>
      </c>
      <c r="Q123" s="25"/>
      <c r="R123" s="41">
        <f t="shared" si="11"/>
        <v>0.29411764705882354</v>
      </c>
    </row>
    <row r="124" spans="1:18" ht="13.5" customHeight="1">
      <c r="A124" s="9"/>
      <c r="B124" s="30" t="s">
        <v>101</v>
      </c>
      <c r="C124" s="31">
        <v>12</v>
      </c>
      <c r="D124" s="31">
        <v>14</v>
      </c>
      <c r="E124" s="31">
        <v>3</v>
      </c>
      <c r="F124" s="31">
        <v>0</v>
      </c>
      <c r="G124" s="31">
        <v>4</v>
      </c>
      <c r="H124" s="31">
        <v>0</v>
      </c>
      <c r="I124" s="31">
        <v>5</v>
      </c>
      <c r="J124" s="30">
        <v>0</v>
      </c>
      <c r="K124" s="31">
        <v>39</v>
      </c>
      <c r="L124" s="31">
        <v>1</v>
      </c>
      <c r="M124" s="31">
        <v>3</v>
      </c>
      <c r="N124" s="31">
        <v>1</v>
      </c>
      <c r="O124" s="32">
        <f>SUM(K124:N124)</f>
        <v>44</v>
      </c>
      <c r="P124" s="31">
        <f>SUM(C124:N124)</f>
        <v>82</v>
      </c>
      <c r="Q124" s="25"/>
      <c r="R124" s="41">
        <f t="shared" si="11"/>
        <v>0.5365853658536586</v>
      </c>
    </row>
    <row r="125" spans="1:53" ht="13.5" customHeight="1">
      <c r="A125" s="9"/>
      <c r="B125" s="30" t="s">
        <v>86</v>
      </c>
      <c r="C125" s="31">
        <v>2</v>
      </c>
      <c r="D125" s="31">
        <v>0</v>
      </c>
      <c r="E125" s="31">
        <v>3</v>
      </c>
      <c r="F125" s="31">
        <v>300</v>
      </c>
      <c r="G125" s="31">
        <v>12</v>
      </c>
      <c r="H125" s="31">
        <v>2</v>
      </c>
      <c r="I125" s="31">
        <v>0</v>
      </c>
      <c r="J125" s="30">
        <v>1</v>
      </c>
      <c r="K125" s="31">
        <v>38</v>
      </c>
      <c r="L125" s="31">
        <v>1</v>
      </c>
      <c r="M125" s="31">
        <v>9</v>
      </c>
      <c r="N125" s="31">
        <v>0</v>
      </c>
      <c r="O125" s="32">
        <f aca="true" t="shared" si="12" ref="O125:O137">SUM(K125:N125)</f>
        <v>48</v>
      </c>
      <c r="P125" s="31">
        <f aca="true" t="shared" si="13" ref="P125:P137">SUM(C125:N125)</f>
        <v>368</v>
      </c>
      <c r="Q125" s="25"/>
      <c r="R125" s="41">
        <f t="shared" si="11"/>
        <v>0.13043478260869565</v>
      </c>
      <c r="S125" s="42"/>
      <c r="T125" s="42"/>
      <c r="U125" s="42"/>
      <c r="V125" s="43"/>
      <c r="W125" s="41"/>
      <c r="X125" s="42"/>
      <c r="Y125" s="43"/>
      <c r="Z125" s="41"/>
      <c r="AA125" s="42"/>
      <c r="AB125" s="43"/>
      <c r="AC125" s="41"/>
      <c r="AD125" s="42"/>
      <c r="AE125" s="43"/>
      <c r="AF125" s="41"/>
      <c r="AG125" s="42"/>
      <c r="AH125" s="43"/>
      <c r="AI125" s="41"/>
      <c r="AJ125" s="42"/>
      <c r="AK125" s="43"/>
      <c r="AL125" s="41"/>
      <c r="AM125" s="42"/>
      <c r="AN125" s="43">
        <v>0</v>
      </c>
      <c r="AO125" s="41">
        <f>SUM(AN$8:AN125)/AN$144</f>
        <v>1</v>
      </c>
      <c r="AP125" s="42" t="s">
        <v>125</v>
      </c>
      <c r="AQ125" s="43">
        <v>14</v>
      </c>
      <c r="AR125" s="41">
        <f>SUM(AQ$8:AQ125)/AQ$144</f>
        <v>0.989951690821256</v>
      </c>
      <c r="AS125" s="42" t="s">
        <v>111</v>
      </c>
      <c r="AT125" s="43">
        <v>1</v>
      </c>
      <c r="AU125" s="41">
        <f>SUM(AT$8:AT125)/AT$144</f>
        <v>0.9996179560649475</v>
      </c>
      <c r="AV125" s="42" t="s">
        <v>89</v>
      </c>
      <c r="AW125" s="43">
        <v>2</v>
      </c>
      <c r="AX125" s="41">
        <f>SUM(AW$8:AW125)/AW$144</f>
        <v>0.9934445768772348</v>
      </c>
      <c r="AY125" s="42" t="s">
        <v>99</v>
      </c>
      <c r="AZ125" s="43">
        <v>0</v>
      </c>
      <c r="BA125" s="41">
        <f>SUM(AZ$8:AZ125)/AZ$144</f>
        <v>1</v>
      </c>
    </row>
    <row r="126" spans="1:53" ht="13.5" customHeight="1">
      <c r="A126" s="9"/>
      <c r="B126" s="30" t="s">
        <v>132</v>
      </c>
      <c r="C126" s="31">
        <v>11</v>
      </c>
      <c r="D126" s="31">
        <v>1</v>
      </c>
      <c r="E126" s="31">
        <v>1</v>
      </c>
      <c r="F126" s="31">
        <v>0</v>
      </c>
      <c r="G126" s="31">
        <v>151</v>
      </c>
      <c r="H126" s="31">
        <v>43</v>
      </c>
      <c r="I126" s="31">
        <v>3</v>
      </c>
      <c r="J126" s="30">
        <v>0</v>
      </c>
      <c r="K126" s="31">
        <v>13</v>
      </c>
      <c r="L126" s="31">
        <v>0</v>
      </c>
      <c r="M126" s="31">
        <v>1</v>
      </c>
      <c r="N126" s="31">
        <v>0</v>
      </c>
      <c r="O126" s="32">
        <f t="shared" si="12"/>
        <v>14</v>
      </c>
      <c r="P126" s="31">
        <f t="shared" si="13"/>
        <v>224</v>
      </c>
      <c r="Q126" s="25"/>
      <c r="R126" s="41">
        <f t="shared" si="11"/>
        <v>0.0625</v>
      </c>
      <c r="S126" s="42"/>
      <c r="T126" s="42"/>
      <c r="U126" s="42"/>
      <c r="V126" s="43"/>
      <c r="W126" s="41"/>
      <c r="X126" s="42"/>
      <c r="Y126" s="43"/>
      <c r="Z126" s="41"/>
      <c r="AA126" s="42"/>
      <c r="AB126" s="43"/>
      <c r="AC126" s="41"/>
      <c r="AD126" s="42"/>
      <c r="AE126" s="43"/>
      <c r="AF126" s="41"/>
      <c r="AG126" s="42"/>
      <c r="AH126" s="43"/>
      <c r="AI126" s="41"/>
      <c r="AJ126" s="42"/>
      <c r="AK126" s="43"/>
      <c r="AL126" s="41"/>
      <c r="AM126" s="42"/>
      <c r="AN126" s="43">
        <v>0</v>
      </c>
      <c r="AO126" s="41">
        <f>SUM(AN$8:AN126)/AN$144</f>
        <v>1</v>
      </c>
      <c r="AP126" s="42" t="s">
        <v>95</v>
      </c>
      <c r="AQ126" s="43">
        <v>14</v>
      </c>
      <c r="AR126" s="41">
        <f>SUM(AQ$8:AQ126)/AQ$144</f>
        <v>0.99085346215781</v>
      </c>
      <c r="AS126" s="42" t="s">
        <v>120</v>
      </c>
      <c r="AT126" s="43">
        <v>1</v>
      </c>
      <c r="AU126" s="41">
        <f>SUM(AT$8:AT126)/AT$144</f>
        <v>0.9998089780324737</v>
      </c>
      <c r="AV126" s="42" t="s">
        <v>101</v>
      </c>
      <c r="AW126" s="43">
        <v>2</v>
      </c>
      <c r="AX126" s="41">
        <f>SUM(AW$8:AW126)/AW$144</f>
        <v>0.9940405244338498</v>
      </c>
      <c r="AY126" s="42" t="s">
        <v>40</v>
      </c>
      <c r="AZ126" s="43">
        <v>0</v>
      </c>
      <c r="BA126" s="41">
        <f>SUM(AZ$8:AZ126)/AZ$144</f>
        <v>1</v>
      </c>
    </row>
    <row r="127" spans="1:53" ht="13.5" customHeight="1">
      <c r="A127" s="9"/>
      <c r="B127" s="30" t="s">
        <v>122</v>
      </c>
      <c r="C127" s="31">
        <v>15</v>
      </c>
      <c r="D127" s="31">
        <v>13</v>
      </c>
      <c r="E127" s="31">
        <v>4</v>
      </c>
      <c r="F127" s="31">
        <v>0</v>
      </c>
      <c r="G127" s="31">
        <v>4</v>
      </c>
      <c r="H127" s="31">
        <v>1</v>
      </c>
      <c r="I127" s="31">
        <v>14</v>
      </c>
      <c r="J127" s="30">
        <v>0</v>
      </c>
      <c r="K127" s="31">
        <v>19</v>
      </c>
      <c r="L127" s="31">
        <v>4</v>
      </c>
      <c r="M127" s="31">
        <v>0</v>
      </c>
      <c r="N127" s="31">
        <v>0</v>
      </c>
      <c r="O127" s="32">
        <f t="shared" si="12"/>
        <v>23</v>
      </c>
      <c r="P127" s="31">
        <f t="shared" si="13"/>
        <v>74</v>
      </c>
      <c r="Q127" s="25"/>
      <c r="R127" s="41">
        <f t="shared" si="11"/>
        <v>0.3108108108108108</v>
      </c>
      <c r="S127" s="42"/>
      <c r="T127" s="42"/>
      <c r="U127" s="42"/>
      <c r="V127" s="43"/>
      <c r="W127" s="41"/>
      <c r="X127" s="42"/>
      <c r="Y127" s="43"/>
      <c r="Z127" s="41"/>
      <c r="AA127" s="42"/>
      <c r="AB127" s="43"/>
      <c r="AC127" s="41"/>
      <c r="AD127" s="42"/>
      <c r="AE127" s="43"/>
      <c r="AF127" s="41"/>
      <c r="AG127" s="42"/>
      <c r="AH127" s="43"/>
      <c r="AI127" s="41"/>
      <c r="AJ127" s="42"/>
      <c r="AK127" s="43"/>
      <c r="AL127" s="41"/>
      <c r="AM127" s="42"/>
      <c r="AN127" s="43">
        <v>0</v>
      </c>
      <c r="AO127" s="41">
        <f>SUM(AN$8:AN127)/AN$144</f>
        <v>1</v>
      </c>
      <c r="AP127" s="42" t="s">
        <v>69</v>
      </c>
      <c r="AQ127" s="43">
        <v>13</v>
      </c>
      <c r="AR127" s="41">
        <f>SUM(AQ$8:AQ127)/AQ$144</f>
        <v>0.9916908212560387</v>
      </c>
      <c r="AS127" s="42" t="s">
        <v>128</v>
      </c>
      <c r="AT127" s="43">
        <v>1</v>
      </c>
      <c r="AU127" s="41">
        <f>SUM(AT$8:AT127)/AT$144</f>
        <v>1</v>
      </c>
      <c r="AV127" s="42" t="s">
        <v>111</v>
      </c>
      <c r="AW127" s="43">
        <v>2</v>
      </c>
      <c r="AX127" s="41">
        <f>SUM(AW$8:AW127)/AW$144</f>
        <v>0.9946364719904648</v>
      </c>
      <c r="AY127" s="42" t="s">
        <v>91</v>
      </c>
      <c r="AZ127" s="43">
        <v>0</v>
      </c>
      <c r="BA127" s="41">
        <f>SUM(AZ$8:AZ127)/AZ$144</f>
        <v>1</v>
      </c>
    </row>
    <row r="128" spans="1:53" ht="13.5" customHeight="1">
      <c r="A128" s="9"/>
      <c r="B128" s="30" t="s">
        <v>87</v>
      </c>
      <c r="C128" s="31">
        <v>16</v>
      </c>
      <c r="D128" s="31">
        <v>3</v>
      </c>
      <c r="E128" s="31">
        <v>1</v>
      </c>
      <c r="F128" s="31">
        <v>1</v>
      </c>
      <c r="G128" s="31">
        <v>235</v>
      </c>
      <c r="H128" s="31">
        <v>36</v>
      </c>
      <c r="I128" s="31">
        <v>0</v>
      </c>
      <c r="J128" s="30">
        <v>0</v>
      </c>
      <c r="K128" s="31">
        <v>35</v>
      </c>
      <c r="L128" s="31">
        <v>4</v>
      </c>
      <c r="M128" s="31">
        <v>7</v>
      </c>
      <c r="N128" s="31">
        <v>2</v>
      </c>
      <c r="O128" s="32">
        <f t="shared" si="12"/>
        <v>48</v>
      </c>
      <c r="P128" s="31">
        <f t="shared" si="13"/>
        <v>340</v>
      </c>
      <c r="Q128" s="25"/>
      <c r="R128" s="41">
        <f t="shared" si="11"/>
        <v>0.1411764705882353</v>
      </c>
      <c r="S128" s="42"/>
      <c r="T128" s="42"/>
      <c r="U128" s="42"/>
      <c r="V128" s="43"/>
      <c r="W128" s="41"/>
      <c r="X128" s="42"/>
      <c r="Y128" s="43"/>
      <c r="Z128" s="41"/>
      <c r="AA128" s="42"/>
      <c r="AB128" s="43"/>
      <c r="AC128" s="41"/>
      <c r="AD128" s="42"/>
      <c r="AE128" s="43"/>
      <c r="AF128" s="41"/>
      <c r="AG128" s="42"/>
      <c r="AH128" s="43"/>
      <c r="AI128" s="41"/>
      <c r="AJ128" s="42"/>
      <c r="AK128" s="43"/>
      <c r="AL128" s="41"/>
      <c r="AM128" s="42"/>
      <c r="AN128" s="43">
        <v>0</v>
      </c>
      <c r="AO128" s="41">
        <f>SUM(AN$8:AN128)/AN$144</f>
        <v>1</v>
      </c>
      <c r="AP128" s="42" t="s">
        <v>99</v>
      </c>
      <c r="AQ128" s="43">
        <v>13</v>
      </c>
      <c r="AR128" s="41">
        <f>SUM(AQ$8:AQ128)/AQ$144</f>
        <v>0.9925281803542673</v>
      </c>
      <c r="AS128" s="42" t="s">
        <v>48</v>
      </c>
      <c r="AT128" s="43">
        <v>0</v>
      </c>
      <c r="AU128" s="41">
        <f>SUM(AT$8:AT128)/AT$144</f>
        <v>1</v>
      </c>
      <c r="AV128" s="42" t="s">
        <v>22</v>
      </c>
      <c r="AW128" s="43">
        <v>2</v>
      </c>
      <c r="AX128" s="41">
        <f>SUM(AW$8:AW128)/AW$144</f>
        <v>0.9952324195470799</v>
      </c>
      <c r="AY128" s="42" t="s">
        <v>76</v>
      </c>
      <c r="AZ128" s="43">
        <v>0</v>
      </c>
      <c r="BA128" s="41">
        <f>SUM(AZ$8:AZ128)/AZ$144</f>
        <v>1</v>
      </c>
    </row>
    <row r="129" spans="1:53" ht="13.5" customHeight="1">
      <c r="A129" s="9"/>
      <c r="B129" s="30" t="s">
        <v>71</v>
      </c>
      <c r="C129" s="31">
        <v>17</v>
      </c>
      <c r="D129" s="31">
        <v>4</v>
      </c>
      <c r="E129" s="31">
        <v>0</v>
      </c>
      <c r="F129" s="31">
        <v>13</v>
      </c>
      <c r="G129" s="31">
        <v>128</v>
      </c>
      <c r="H129" s="31">
        <v>24</v>
      </c>
      <c r="I129" s="31">
        <v>0</v>
      </c>
      <c r="J129" s="30">
        <v>5</v>
      </c>
      <c r="K129" s="31">
        <v>30</v>
      </c>
      <c r="L129" s="31">
        <v>2</v>
      </c>
      <c r="M129" s="31">
        <v>16</v>
      </c>
      <c r="N129" s="31">
        <v>2</v>
      </c>
      <c r="O129" s="32">
        <f t="shared" si="12"/>
        <v>50</v>
      </c>
      <c r="P129" s="31">
        <f t="shared" si="13"/>
        <v>241</v>
      </c>
      <c r="Q129" s="25"/>
      <c r="R129" s="41">
        <f t="shared" si="11"/>
        <v>0.2074688796680498</v>
      </c>
      <c r="S129" s="42"/>
      <c r="T129" s="42"/>
      <c r="U129" s="42"/>
      <c r="V129" s="43"/>
      <c r="W129" s="41"/>
      <c r="X129" s="42"/>
      <c r="Y129" s="43"/>
      <c r="Z129" s="41"/>
      <c r="AA129" s="42"/>
      <c r="AB129" s="43"/>
      <c r="AC129" s="41"/>
      <c r="AD129" s="42"/>
      <c r="AE129" s="43"/>
      <c r="AF129" s="41"/>
      <c r="AG129" s="42"/>
      <c r="AH129" s="43"/>
      <c r="AI129" s="41"/>
      <c r="AJ129" s="42"/>
      <c r="AK129" s="43"/>
      <c r="AL129" s="41"/>
      <c r="AM129" s="42"/>
      <c r="AN129" s="43">
        <v>0</v>
      </c>
      <c r="AO129" s="41">
        <f>SUM(AN$8:AN129)/AN$144</f>
        <v>1</v>
      </c>
      <c r="AP129" s="42" t="s">
        <v>91</v>
      </c>
      <c r="AQ129" s="43">
        <v>12</v>
      </c>
      <c r="AR129" s="41">
        <f>SUM(AQ$8:AQ129)/AQ$144</f>
        <v>0.9933011272141707</v>
      </c>
      <c r="AS129" s="42" t="s">
        <v>59</v>
      </c>
      <c r="AT129" s="43">
        <v>0</v>
      </c>
      <c r="AU129" s="41">
        <f>SUM(AT$8:AT129)/AT$144</f>
        <v>1</v>
      </c>
      <c r="AV129" s="42" t="s">
        <v>100</v>
      </c>
      <c r="AW129" s="43">
        <v>2</v>
      </c>
      <c r="AX129" s="41">
        <f>SUM(AW$8:AW129)/AW$144</f>
        <v>0.9958283671036948</v>
      </c>
      <c r="AY129" s="42" t="s">
        <v>110</v>
      </c>
      <c r="AZ129" s="43">
        <v>0</v>
      </c>
      <c r="BA129" s="41">
        <f>SUM(AZ$8:AZ129)/AZ$144</f>
        <v>1</v>
      </c>
    </row>
    <row r="130" spans="1:53" ht="13.5" customHeight="1">
      <c r="A130" s="9"/>
      <c r="B130" s="30" t="s">
        <v>76</v>
      </c>
      <c r="C130" s="31">
        <v>10</v>
      </c>
      <c r="D130" s="31">
        <v>12</v>
      </c>
      <c r="E130" s="31">
        <v>2</v>
      </c>
      <c r="F130" s="31">
        <v>2</v>
      </c>
      <c r="G130" s="31">
        <v>156</v>
      </c>
      <c r="H130" s="31">
        <v>166</v>
      </c>
      <c r="I130" s="31">
        <v>0</v>
      </c>
      <c r="J130" s="30">
        <v>0</v>
      </c>
      <c r="K130" s="31">
        <v>28</v>
      </c>
      <c r="L130" s="31">
        <v>7</v>
      </c>
      <c r="M130" s="31">
        <v>3</v>
      </c>
      <c r="N130" s="31">
        <v>0</v>
      </c>
      <c r="O130" s="32">
        <f t="shared" si="12"/>
        <v>38</v>
      </c>
      <c r="P130" s="31">
        <f t="shared" si="13"/>
        <v>386</v>
      </c>
      <c r="Q130" s="25"/>
      <c r="R130" s="41">
        <f t="shared" si="11"/>
        <v>0.09844559585492228</v>
      </c>
      <c r="S130" s="42"/>
      <c r="T130" s="42"/>
      <c r="U130" s="42"/>
      <c r="V130" s="43"/>
      <c r="W130" s="41"/>
      <c r="X130" s="42"/>
      <c r="Y130" s="43"/>
      <c r="Z130" s="41"/>
      <c r="AA130" s="42"/>
      <c r="AB130" s="43"/>
      <c r="AC130" s="41"/>
      <c r="AD130" s="42"/>
      <c r="AE130" s="43"/>
      <c r="AF130" s="41"/>
      <c r="AG130" s="42"/>
      <c r="AH130" s="43"/>
      <c r="AI130" s="41"/>
      <c r="AJ130" s="42"/>
      <c r="AK130" s="43"/>
      <c r="AL130" s="41"/>
      <c r="AM130" s="42"/>
      <c r="AN130" s="43">
        <v>0</v>
      </c>
      <c r="AO130" s="41">
        <f>SUM(AN$8:AN130)/AN$144</f>
        <v>1</v>
      </c>
      <c r="AP130" s="42" t="s">
        <v>90</v>
      </c>
      <c r="AQ130" s="43">
        <v>11</v>
      </c>
      <c r="AR130" s="41">
        <f>SUM(AQ$8:AQ130)/AQ$144</f>
        <v>0.9940096618357488</v>
      </c>
      <c r="AS130" s="42" t="s">
        <v>41</v>
      </c>
      <c r="AT130" s="43">
        <v>0</v>
      </c>
      <c r="AU130" s="41">
        <f>SUM(AT$8:AT130)/AT$144</f>
        <v>1</v>
      </c>
      <c r="AV130" s="42" t="s">
        <v>133</v>
      </c>
      <c r="AW130" s="43">
        <v>2</v>
      </c>
      <c r="AX130" s="41">
        <f>SUM(AW$8:AW130)/AW$144</f>
        <v>0.9964243146603099</v>
      </c>
      <c r="AY130" s="42" t="s">
        <v>37</v>
      </c>
      <c r="AZ130" s="43">
        <v>0</v>
      </c>
      <c r="BA130" s="41">
        <f>SUM(AZ$8:AZ130)/AZ$144</f>
        <v>1</v>
      </c>
    </row>
    <row r="131" spans="1:53" ht="13.5" customHeight="1">
      <c r="A131" s="9"/>
      <c r="B131" s="30" t="s">
        <v>41</v>
      </c>
      <c r="C131" s="31">
        <v>49</v>
      </c>
      <c r="D131" s="31">
        <v>13</v>
      </c>
      <c r="E131" s="31">
        <v>8</v>
      </c>
      <c r="F131" s="31">
        <v>21</v>
      </c>
      <c r="G131" s="31">
        <v>33</v>
      </c>
      <c r="H131" s="31">
        <v>2</v>
      </c>
      <c r="I131" s="31">
        <v>2</v>
      </c>
      <c r="J131" s="30">
        <v>1</v>
      </c>
      <c r="K131" s="31">
        <v>67</v>
      </c>
      <c r="L131" s="31">
        <v>0</v>
      </c>
      <c r="M131" s="31">
        <v>20</v>
      </c>
      <c r="N131" s="31">
        <v>24</v>
      </c>
      <c r="O131" s="32">
        <f t="shared" si="12"/>
        <v>111</v>
      </c>
      <c r="P131" s="31">
        <f t="shared" si="13"/>
        <v>240</v>
      </c>
      <c r="Q131" s="25"/>
      <c r="R131" s="41">
        <f aca="true" t="shared" si="14" ref="R131:R137">IF(O131&gt;0,+O131/P131," ")</f>
        <v>0.4625</v>
      </c>
      <c r="S131" s="42"/>
      <c r="T131" s="42"/>
      <c r="U131" s="42"/>
      <c r="V131" s="43"/>
      <c r="W131" s="41"/>
      <c r="X131" s="42"/>
      <c r="Y131" s="43"/>
      <c r="Z131" s="41"/>
      <c r="AA131" s="42"/>
      <c r="AB131" s="43"/>
      <c r="AC131" s="41"/>
      <c r="AD131" s="42"/>
      <c r="AE131" s="43"/>
      <c r="AF131" s="41"/>
      <c r="AG131" s="42"/>
      <c r="AH131" s="43"/>
      <c r="AI131" s="41"/>
      <c r="AJ131" s="42"/>
      <c r="AK131" s="43"/>
      <c r="AL131" s="41"/>
      <c r="AM131" s="42"/>
      <c r="AN131" s="43">
        <v>0</v>
      </c>
      <c r="AO131" s="41">
        <f>SUM(AN$8:AN131)/AN$144</f>
        <v>1</v>
      </c>
      <c r="AP131" s="42" t="s">
        <v>85</v>
      </c>
      <c r="AQ131" s="43">
        <v>11</v>
      </c>
      <c r="AR131" s="41">
        <f>SUM(AQ$8:AQ131)/AQ$144</f>
        <v>0.9947181964573268</v>
      </c>
      <c r="AS131" s="42" t="s">
        <v>92</v>
      </c>
      <c r="AT131" s="43">
        <v>0</v>
      </c>
      <c r="AU131" s="41">
        <f>SUM(AT$8:AT131)/AT$144</f>
        <v>1</v>
      </c>
      <c r="AV131" s="42" t="s">
        <v>115</v>
      </c>
      <c r="AW131" s="43">
        <v>2</v>
      </c>
      <c r="AX131" s="41">
        <f>SUM(AW$8:AW131)/AW$144</f>
        <v>0.9970202622169249</v>
      </c>
      <c r="AY131" s="42" t="s">
        <v>108</v>
      </c>
      <c r="AZ131" s="43">
        <v>0</v>
      </c>
      <c r="BA131" s="41">
        <f>SUM(AZ$8:AZ131)/AZ$144</f>
        <v>1</v>
      </c>
    </row>
    <row r="132" spans="1:53" ht="13.5" customHeight="1">
      <c r="A132" s="9"/>
      <c r="B132" s="30" t="s">
        <v>85</v>
      </c>
      <c r="C132" s="31">
        <v>4</v>
      </c>
      <c r="D132" s="31">
        <v>3</v>
      </c>
      <c r="E132" s="31">
        <v>0</v>
      </c>
      <c r="F132" s="31">
        <v>20</v>
      </c>
      <c r="G132" s="31">
        <v>24</v>
      </c>
      <c r="H132" s="31">
        <v>6</v>
      </c>
      <c r="I132" s="31">
        <v>0</v>
      </c>
      <c r="J132" s="30">
        <v>1</v>
      </c>
      <c r="K132" s="31">
        <v>11</v>
      </c>
      <c r="L132" s="31">
        <v>1</v>
      </c>
      <c r="M132" s="31">
        <v>17</v>
      </c>
      <c r="N132" s="31">
        <v>2</v>
      </c>
      <c r="O132" s="32">
        <f t="shared" si="12"/>
        <v>31</v>
      </c>
      <c r="P132" s="31">
        <f t="shared" si="13"/>
        <v>89</v>
      </c>
      <c r="Q132" s="25"/>
      <c r="R132" s="41">
        <f t="shared" si="14"/>
        <v>0.34831460674157305</v>
      </c>
      <c r="S132" s="42"/>
      <c r="T132" s="42"/>
      <c r="U132" s="42"/>
      <c r="V132" s="43"/>
      <c r="W132" s="41"/>
      <c r="X132" s="42"/>
      <c r="Y132" s="43"/>
      <c r="Z132" s="41"/>
      <c r="AA132" s="42"/>
      <c r="AB132" s="43"/>
      <c r="AC132" s="41"/>
      <c r="AD132" s="42"/>
      <c r="AE132" s="43"/>
      <c r="AF132" s="41"/>
      <c r="AG132" s="42"/>
      <c r="AH132" s="43"/>
      <c r="AI132" s="41"/>
      <c r="AJ132" s="42"/>
      <c r="AK132" s="43"/>
      <c r="AL132" s="41"/>
      <c r="AM132" s="42"/>
      <c r="AN132" s="43">
        <v>0</v>
      </c>
      <c r="AO132" s="41">
        <f>SUM(AN$8:AN132)/AN$144</f>
        <v>1</v>
      </c>
      <c r="AP132" s="42" t="s">
        <v>124</v>
      </c>
      <c r="AQ132" s="43">
        <v>11</v>
      </c>
      <c r="AR132" s="41">
        <f>SUM(AQ$8:AQ132)/AQ$144</f>
        <v>0.995426731078905</v>
      </c>
      <c r="AS132" s="42" t="s">
        <v>125</v>
      </c>
      <c r="AT132" s="43">
        <v>0</v>
      </c>
      <c r="AU132" s="41">
        <f>SUM(AT$8:AT132)/AT$144</f>
        <v>1</v>
      </c>
      <c r="AV132" s="42" t="s">
        <v>103</v>
      </c>
      <c r="AW132" s="43">
        <v>2</v>
      </c>
      <c r="AX132" s="41">
        <f>SUM(AW$8:AW132)/AW$144</f>
        <v>0.9976162097735399</v>
      </c>
      <c r="AY132" s="42" t="s">
        <v>34</v>
      </c>
      <c r="AZ132" s="43">
        <v>0</v>
      </c>
      <c r="BA132" s="41">
        <f>SUM(AZ$8:AZ132)/AZ$144</f>
        <v>1</v>
      </c>
    </row>
    <row r="133" spans="1:53" ht="13.5" customHeight="1">
      <c r="A133" s="9"/>
      <c r="B133" s="30" t="s">
        <v>118</v>
      </c>
      <c r="C133" s="31">
        <v>1</v>
      </c>
      <c r="D133" s="31">
        <v>0</v>
      </c>
      <c r="E133" s="31">
        <v>0</v>
      </c>
      <c r="F133" s="31">
        <v>55</v>
      </c>
      <c r="G133" s="31">
        <v>10</v>
      </c>
      <c r="H133" s="31">
        <v>1</v>
      </c>
      <c r="I133" s="31">
        <v>0</v>
      </c>
      <c r="J133" s="30">
        <v>0</v>
      </c>
      <c r="K133" s="31">
        <v>15</v>
      </c>
      <c r="L133" s="31">
        <v>0</v>
      </c>
      <c r="M133" s="31">
        <v>5</v>
      </c>
      <c r="N133" s="31">
        <v>0</v>
      </c>
      <c r="O133" s="32">
        <f t="shared" si="12"/>
        <v>20</v>
      </c>
      <c r="P133" s="31">
        <f t="shared" si="13"/>
        <v>87</v>
      </c>
      <c r="Q133" s="25"/>
      <c r="R133" s="41">
        <f t="shared" si="14"/>
        <v>0.22988505747126436</v>
      </c>
      <c r="S133" s="42"/>
      <c r="T133" s="42"/>
      <c r="U133" s="42"/>
      <c r="V133" s="43"/>
      <c r="W133" s="41"/>
      <c r="X133" s="42"/>
      <c r="Y133" s="43"/>
      <c r="Z133" s="41"/>
      <c r="AA133" s="42"/>
      <c r="AB133" s="43"/>
      <c r="AC133" s="41"/>
      <c r="AD133" s="42"/>
      <c r="AE133" s="43"/>
      <c r="AF133" s="41"/>
      <c r="AG133" s="42"/>
      <c r="AH133" s="43"/>
      <c r="AI133" s="41"/>
      <c r="AJ133" s="42"/>
      <c r="AK133" s="43"/>
      <c r="AL133" s="41"/>
      <c r="AM133" s="42"/>
      <c r="AN133" s="43">
        <v>0</v>
      </c>
      <c r="AO133" s="41">
        <f>SUM(AN$8:AN133)/AN$144</f>
        <v>1</v>
      </c>
      <c r="AP133" s="42" t="s">
        <v>118</v>
      </c>
      <c r="AQ133" s="43">
        <v>10</v>
      </c>
      <c r="AR133" s="41">
        <f>SUM(AQ$8:AQ133)/AQ$144</f>
        <v>0.9960708534621578</v>
      </c>
      <c r="AS133" s="42" t="s">
        <v>45</v>
      </c>
      <c r="AT133" s="43">
        <v>0</v>
      </c>
      <c r="AU133" s="41">
        <f>SUM(AT$8:AT133)/AT$144</f>
        <v>1</v>
      </c>
      <c r="AV133" s="42" t="s">
        <v>98</v>
      </c>
      <c r="AW133" s="43">
        <v>1</v>
      </c>
      <c r="AX133" s="41">
        <f>SUM(AW$8:AW133)/AW$144</f>
        <v>0.9979141835518475</v>
      </c>
      <c r="AY133" s="42" t="s">
        <v>129</v>
      </c>
      <c r="AZ133" s="43">
        <v>0</v>
      </c>
      <c r="BA133" s="41">
        <f>SUM(AZ$8:AZ133)/AZ$144</f>
        <v>1</v>
      </c>
    </row>
    <row r="134" spans="1:53" ht="13.5" customHeight="1">
      <c r="A134" s="9"/>
      <c r="B134" s="30" t="s">
        <v>114</v>
      </c>
      <c r="C134" s="31">
        <v>5</v>
      </c>
      <c r="D134" s="31">
        <v>2</v>
      </c>
      <c r="E134" s="31">
        <v>0</v>
      </c>
      <c r="F134" s="31">
        <v>4</v>
      </c>
      <c r="G134" s="31">
        <v>226</v>
      </c>
      <c r="H134" s="31">
        <v>11</v>
      </c>
      <c r="I134" s="31">
        <v>1</v>
      </c>
      <c r="J134" s="30">
        <v>0</v>
      </c>
      <c r="K134" s="31">
        <v>24</v>
      </c>
      <c r="L134" s="31">
        <v>0</v>
      </c>
      <c r="M134" s="31">
        <v>11</v>
      </c>
      <c r="N134" s="31">
        <v>1</v>
      </c>
      <c r="O134" s="32">
        <f t="shared" si="12"/>
        <v>36</v>
      </c>
      <c r="P134" s="31">
        <f t="shared" si="13"/>
        <v>285</v>
      </c>
      <c r="Q134" s="25"/>
      <c r="R134" s="41">
        <f t="shared" si="14"/>
        <v>0.12631578947368421</v>
      </c>
      <c r="S134" s="42"/>
      <c r="T134" s="42"/>
      <c r="U134" s="42"/>
      <c r="V134" s="43"/>
      <c r="W134" s="41"/>
      <c r="X134" s="42"/>
      <c r="Y134" s="43"/>
      <c r="Z134" s="41"/>
      <c r="AA134" s="42"/>
      <c r="AB134" s="43"/>
      <c r="AC134" s="41"/>
      <c r="AD134" s="42"/>
      <c r="AE134" s="43"/>
      <c r="AF134" s="41"/>
      <c r="AG134" s="42"/>
      <c r="AH134" s="43"/>
      <c r="AI134" s="41"/>
      <c r="AJ134" s="42"/>
      <c r="AK134" s="43"/>
      <c r="AL134" s="41"/>
      <c r="AM134" s="42"/>
      <c r="AN134" s="43">
        <v>0</v>
      </c>
      <c r="AO134" s="41">
        <f>SUM(AN$8:AN134)/AN$144</f>
        <v>1</v>
      </c>
      <c r="AP134" s="42" t="s">
        <v>115</v>
      </c>
      <c r="AQ134" s="43">
        <v>10</v>
      </c>
      <c r="AR134" s="41">
        <f>SUM(AQ$8:AQ134)/AQ$144</f>
        <v>0.9967149758454106</v>
      </c>
      <c r="AS134" s="42" t="s">
        <v>118</v>
      </c>
      <c r="AT134" s="43">
        <v>0</v>
      </c>
      <c r="AU134" s="41">
        <f>SUM(AT$8:AT134)/AT$144</f>
        <v>1</v>
      </c>
      <c r="AV134" s="42" t="s">
        <v>109</v>
      </c>
      <c r="AW134" s="43">
        <v>1</v>
      </c>
      <c r="AX134" s="41">
        <f>SUM(AW$8:AW134)/AW$144</f>
        <v>0.9982121573301549</v>
      </c>
      <c r="AY134" s="42" t="s">
        <v>28</v>
      </c>
      <c r="AZ134" s="43">
        <v>0</v>
      </c>
      <c r="BA134" s="41">
        <f>SUM(AZ$8:AZ134)/AZ$144</f>
        <v>1</v>
      </c>
    </row>
    <row r="135" spans="1:53" ht="13.5" customHeight="1">
      <c r="A135" s="9"/>
      <c r="B135" s="30" t="s">
        <v>133</v>
      </c>
      <c r="C135" s="31">
        <v>3</v>
      </c>
      <c r="D135" s="31">
        <v>0</v>
      </c>
      <c r="E135" s="31">
        <v>42</v>
      </c>
      <c r="F135" s="31">
        <v>0</v>
      </c>
      <c r="G135" s="31">
        <v>3</v>
      </c>
      <c r="H135" s="31">
        <v>0</v>
      </c>
      <c r="I135" s="31">
        <v>1</v>
      </c>
      <c r="J135" s="30">
        <v>0</v>
      </c>
      <c r="K135" s="31">
        <v>5</v>
      </c>
      <c r="L135" s="31">
        <v>3</v>
      </c>
      <c r="M135" s="31">
        <v>1</v>
      </c>
      <c r="N135" s="31">
        <v>1</v>
      </c>
      <c r="O135" s="32">
        <f t="shared" si="12"/>
        <v>10</v>
      </c>
      <c r="P135" s="31">
        <f t="shared" si="13"/>
        <v>59</v>
      </c>
      <c r="Q135" s="25"/>
      <c r="R135" s="41">
        <f t="shared" si="14"/>
        <v>0.1694915254237288</v>
      </c>
      <c r="S135" s="42"/>
      <c r="T135" s="42"/>
      <c r="U135" s="42"/>
      <c r="V135" s="43"/>
      <c r="W135" s="41"/>
      <c r="X135" s="42"/>
      <c r="Y135" s="43"/>
      <c r="Z135" s="41"/>
      <c r="AA135" s="42"/>
      <c r="AB135" s="43"/>
      <c r="AC135" s="41"/>
      <c r="AD135" s="42"/>
      <c r="AE135" s="43"/>
      <c r="AF135" s="41"/>
      <c r="AG135" s="42"/>
      <c r="AH135" s="43"/>
      <c r="AI135" s="41"/>
      <c r="AJ135" s="42"/>
      <c r="AK135" s="43"/>
      <c r="AL135" s="41"/>
      <c r="AM135" s="42"/>
      <c r="AN135" s="43">
        <v>0</v>
      </c>
      <c r="AO135" s="41">
        <f>SUM(AN$8:AN135)/AN$144</f>
        <v>1</v>
      </c>
      <c r="AP135" s="42" t="s">
        <v>89</v>
      </c>
      <c r="AQ135" s="43">
        <v>9</v>
      </c>
      <c r="AR135" s="41">
        <f>SUM(AQ$8:AQ135)/AQ$144</f>
        <v>0.9972946859903382</v>
      </c>
      <c r="AS135" s="42" t="s">
        <v>127</v>
      </c>
      <c r="AT135" s="43">
        <v>0</v>
      </c>
      <c r="AU135" s="41">
        <f>SUM(AT$8:AT135)/AT$144</f>
        <v>1</v>
      </c>
      <c r="AV135" s="42" t="s">
        <v>65</v>
      </c>
      <c r="AW135" s="43">
        <v>1</v>
      </c>
      <c r="AX135" s="41">
        <f>SUM(AW$8:AW135)/AW$144</f>
        <v>0.9985101311084624</v>
      </c>
      <c r="AY135" s="42" t="s">
        <v>83</v>
      </c>
      <c r="AZ135" s="43">
        <v>0</v>
      </c>
      <c r="BA135" s="41">
        <f>SUM(AZ$8:AZ135)/AZ$144</f>
        <v>1</v>
      </c>
    </row>
    <row r="136" spans="1:53" ht="13.5" customHeight="1">
      <c r="A136" s="9"/>
      <c r="B136" s="30" t="s">
        <v>121</v>
      </c>
      <c r="C136" s="31">
        <v>3</v>
      </c>
      <c r="D136" s="31">
        <v>5</v>
      </c>
      <c r="E136" s="31">
        <v>2</v>
      </c>
      <c r="F136" s="31">
        <v>3</v>
      </c>
      <c r="G136" s="31">
        <v>152</v>
      </c>
      <c r="H136" s="31">
        <v>11</v>
      </c>
      <c r="I136" s="31">
        <v>5</v>
      </c>
      <c r="J136" s="30">
        <v>0</v>
      </c>
      <c r="K136" s="31">
        <v>22</v>
      </c>
      <c r="L136" s="31">
        <v>5</v>
      </c>
      <c r="M136" s="31">
        <v>12</v>
      </c>
      <c r="N136" s="31">
        <v>2</v>
      </c>
      <c r="O136" s="32">
        <f t="shared" si="12"/>
        <v>41</v>
      </c>
      <c r="P136" s="31">
        <f t="shared" si="13"/>
        <v>222</v>
      </c>
      <c r="Q136" s="25"/>
      <c r="R136" s="41">
        <f t="shared" si="14"/>
        <v>0.18468468468468469</v>
      </c>
      <c r="S136" s="42"/>
      <c r="T136" s="42"/>
      <c r="U136" s="42"/>
      <c r="V136" s="43"/>
      <c r="W136" s="41"/>
      <c r="X136" s="42"/>
      <c r="Y136" s="43"/>
      <c r="Z136" s="41"/>
      <c r="AA136" s="42"/>
      <c r="AB136" s="43"/>
      <c r="AC136" s="41"/>
      <c r="AD136" s="42"/>
      <c r="AE136" s="43"/>
      <c r="AF136" s="41"/>
      <c r="AG136" s="42"/>
      <c r="AH136" s="43"/>
      <c r="AI136" s="41"/>
      <c r="AJ136" s="42"/>
      <c r="AK136" s="43"/>
      <c r="AL136" s="41"/>
      <c r="AM136" s="42"/>
      <c r="AN136" s="43">
        <v>0</v>
      </c>
      <c r="AO136" s="41">
        <f>SUM(AN$8:AN136)/AN$144</f>
        <v>1</v>
      </c>
      <c r="AP136" s="42" t="s">
        <v>113</v>
      </c>
      <c r="AQ136" s="43">
        <v>8</v>
      </c>
      <c r="AR136" s="41">
        <f>SUM(AQ$8:AQ136)/AQ$144</f>
        <v>0.9978099838969404</v>
      </c>
      <c r="AS136" s="42" t="s">
        <v>79</v>
      </c>
      <c r="AT136" s="43">
        <v>0</v>
      </c>
      <c r="AU136" s="41">
        <f>SUM(AT$8:AT136)/AT$144</f>
        <v>1</v>
      </c>
      <c r="AV136" s="42" t="s">
        <v>122</v>
      </c>
      <c r="AW136" s="43">
        <v>1</v>
      </c>
      <c r="AX136" s="41">
        <f>SUM(AW$8:AW136)/AW$144</f>
        <v>0.99880810488677</v>
      </c>
      <c r="AY136" s="42" t="s">
        <v>114</v>
      </c>
      <c r="AZ136" s="43">
        <v>0</v>
      </c>
      <c r="BA136" s="41">
        <f>SUM(AZ$8:AZ136)/AZ$144</f>
        <v>1</v>
      </c>
    </row>
    <row r="137" spans="1:53" ht="13.5" customHeight="1">
      <c r="A137" s="9"/>
      <c r="B137" s="26" t="s">
        <v>30</v>
      </c>
      <c r="C137" s="35">
        <v>50</v>
      </c>
      <c r="D137" s="35">
        <v>572</v>
      </c>
      <c r="E137" s="35">
        <v>38</v>
      </c>
      <c r="F137" s="35">
        <v>186</v>
      </c>
      <c r="G137" s="35">
        <v>281</v>
      </c>
      <c r="H137" s="35">
        <v>0</v>
      </c>
      <c r="I137" s="35">
        <v>0</v>
      </c>
      <c r="J137" s="26">
        <v>134</v>
      </c>
      <c r="K137" s="35">
        <v>15</v>
      </c>
      <c r="L137" s="35">
        <v>15</v>
      </c>
      <c r="M137" s="35">
        <v>80</v>
      </c>
      <c r="N137" s="35">
        <v>1118</v>
      </c>
      <c r="O137" s="36">
        <f t="shared" si="12"/>
        <v>1228</v>
      </c>
      <c r="P137" s="35">
        <f t="shared" si="13"/>
        <v>2489</v>
      </c>
      <c r="Q137" s="25"/>
      <c r="R137" s="41">
        <f t="shared" si="14"/>
        <v>0.4933708316593009</v>
      </c>
      <c r="S137" s="42"/>
      <c r="T137" s="42"/>
      <c r="U137" s="42"/>
      <c r="V137" s="43"/>
      <c r="W137" s="41"/>
      <c r="X137" s="42"/>
      <c r="Y137" s="43"/>
      <c r="Z137" s="41"/>
      <c r="AA137" s="42"/>
      <c r="AB137" s="43"/>
      <c r="AC137" s="41"/>
      <c r="AD137" s="42"/>
      <c r="AE137" s="43"/>
      <c r="AF137" s="41"/>
      <c r="AG137" s="42"/>
      <c r="AH137" s="43"/>
      <c r="AI137" s="41"/>
      <c r="AJ137" s="42"/>
      <c r="AK137" s="43"/>
      <c r="AL137" s="41"/>
      <c r="AM137" s="42"/>
      <c r="AN137" s="43">
        <v>0</v>
      </c>
      <c r="AO137" s="41">
        <f>SUM(AN$8:AN137)/AN$144</f>
        <v>1</v>
      </c>
      <c r="AP137" s="42" t="s">
        <v>130</v>
      </c>
      <c r="AQ137" s="43">
        <v>7</v>
      </c>
      <c r="AR137" s="41">
        <f>SUM(AQ$8:AQ137)/AQ$144</f>
        <v>0.9982608695652174</v>
      </c>
      <c r="AS137" s="42" t="s">
        <v>130</v>
      </c>
      <c r="AT137" s="43">
        <v>0</v>
      </c>
      <c r="AU137" s="41">
        <f>SUM(AT$8:AT137)/AT$144</f>
        <v>1</v>
      </c>
      <c r="AV137" s="42" t="s">
        <v>37</v>
      </c>
      <c r="AW137" s="43">
        <v>1</v>
      </c>
      <c r="AX137" s="41">
        <f>SUM(AW$8:AW137)/AW$144</f>
        <v>0.9991060786650775</v>
      </c>
      <c r="AY137" s="42" t="s">
        <v>109</v>
      </c>
      <c r="AZ137" s="43">
        <v>0</v>
      </c>
      <c r="BA137" s="41">
        <f>SUM(AZ$8:AZ137)/AZ$144</f>
        <v>1</v>
      </c>
    </row>
    <row r="138" spans="1:53" ht="13.5" customHeight="1">
      <c r="A138" s="9"/>
      <c r="B138" s="30" t="s">
        <v>136</v>
      </c>
      <c r="C138" s="31">
        <f aca="true" t="shared" si="15" ref="C138:P138">SUM(C8:C137)</f>
        <v>7782</v>
      </c>
      <c r="D138" s="31">
        <f t="shared" si="15"/>
        <v>4350</v>
      </c>
      <c r="E138" s="31">
        <f t="shared" si="15"/>
        <v>3410</v>
      </c>
      <c r="F138" s="31">
        <f t="shared" si="15"/>
        <v>6209</v>
      </c>
      <c r="G138" s="31">
        <f t="shared" si="15"/>
        <v>12801</v>
      </c>
      <c r="H138" s="31">
        <f t="shared" si="15"/>
        <v>4936</v>
      </c>
      <c r="I138" s="31">
        <f t="shared" si="15"/>
        <v>4668</v>
      </c>
      <c r="J138" s="31">
        <f t="shared" si="15"/>
        <v>2434</v>
      </c>
      <c r="K138" s="31">
        <f t="shared" si="15"/>
        <v>14482</v>
      </c>
      <c r="L138" s="31">
        <f t="shared" si="15"/>
        <v>4677</v>
      </c>
      <c r="M138" s="31">
        <f t="shared" si="15"/>
        <v>2915</v>
      </c>
      <c r="N138" s="31">
        <f t="shared" si="15"/>
        <v>12018</v>
      </c>
      <c r="O138" s="32">
        <f t="shared" si="15"/>
        <v>34092</v>
      </c>
      <c r="P138" s="31">
        <f t="shared" si="15"/>
        <v>80682</v>
      </c>
      <c r="Q138" s="25"/>
      <c r="R138" s="41">
        <f aca="true" t="shared" si="16" ref="R138:R147">IF(O138&gt;0,+O138/P138," ")</f>
        <v>0.4225477801740165</v>
      </c>
      <c r="S138" s="42"/>
      <c r="T138" s="42"/>
      <c r="U138" s="42"/>
      <c r="V138" s="43"/>
      <c r="W138" s="41"/>
      <c r="X138" s="42"/>
      <c r="Y138" s="43"/>
      <c r="Z138" s="41"/>
      <c r="AA138" s="42"/>
      <c r="AB138" s="43"/>
      <c r="AC138" s="41"/>
      <c r="AD138" s="42"/>
      <c r="AE138" s="43"/>
      <c r="AF138" s="41"/>
      <c r="AG138" s="42"/>
      <c r="AH138" s="43"/>
      <c r="AI138" s="41"/>
      <c r="AJ138" s="42"/>
      <c r="AK138" s="43"/>
      <c r="AL138" s="41"/>
      <c r="AM138" s="42"/>
      <c r="AN138" s="43">
        <v>0</v>
      </c>
      <c r="AO138" s="41">
        <f>SUM(AN$8:AN138)/AN$144</f>
        <v>1</v>
      </c>
      <c r="AP138" s="42" t="s">
        <v>133</v>
      </c>
      <c r="AQ138" s="43">
        <v>7</v>
      </c>
      <c r="AR138" s="41">
        <f>SUM(AQ$8:AQ138)/AQ$144</f>
        <v>0.9987117552334943</v>
      </c>
      <c r="AS138" s="42" t="s">
        <v>60</v>
      </c>
      <c r="AT138" s="43">
        <v>0</v>
      </c>
      <c r="AU138" s="41">
        <f>SUM(AT$8:AT138)/AT$144</f>
        <v>1</v>
      </c>
      <c r="AV138" s="42" t="s">
        <v>128</v>
      </c>
      <c r="AW138" s="43">
        <v>1</v>
      </c>
      <c r="AX138" s="41">
        <f>SUM(AW$8:AW138)/AW$144</f>
        <v>0.9994040524433849</v>
      </c>
      <c r="AY138" s="42" t="s">
        <v>133</v>
      </c>
      <c r="AZ138" s="43">
        <v>0</v>
      </c>
      <c r="BA138" s="41">
        <f>SUM(AZ$8:AZ138)/AZ$144</f>
        <v>1</v>
      </c>
    </row>
    <row r="139" spans="1:53" ht="13.5" customHeight="1">
      <c r="A139" s="9"/>
      <c r="B139" s="1"/>
      <c r="C139" s="2"/>
      <c r="D139" s="2"/>
      <c r="E139" s="2"/>
      <c r="F139" s="2"/>
      <c r="G139" s="2"/>
      <c r="H139" s="2"/>
      <c r="I139" s="2"/>
      <c r="J139" s="1"/>
      <c r="K139" s="2"/>
      <c r="L139" s="2"/>
      <c r="M139" s="2"/>
      <c r="N139" s="2"/>
      <c r="O139" s="1"/>
      <c r="P139" s="2"/>
      <c r="Q139" s="5"/>
      <c r="R139" s="41" t="str">
        <f t="shared" si="16"/>
        <v> </v>
      </c>
      <c r="S139" s="42"/>
      <c r="T139" s="42"/>
      <c r="U139" s="42"/>
      <c r="V139" s="43"/>
      <c r="W139" s="41"/>
      <c r="X139" s="42"/>
      <c r="Y139" s="43"/>
      <c r="Z139" s="41"/>
      <c r="AA139" s="42"/>
      <c r="AB139" s="43"/>
      <c r="AC139" s="41"/>
      <c r="AD139" s="42"/>
      <c r="AE139" s="43"/>
      <c r="AF139" s="41"/>
      <c r="AG139" s="42"/>
      <c r="AH139" s="43"/>
      <c r="AI139" s="41"/>
      <c r="AJ139" s="42"/>
      <c r="AK139" s="43"/>
      <c r="AL139" s="41"/>
      <c r="AM139" s="42"/>
      <c r="AN139" s="43">
        <v>0</v>
      </c>
      <c r="AO139" s="41">
        <f>SUM(AN$8:AN139)/AN$144</f>
        <v>1</v>
      </c>
      <c r="AP139" s="42" t="s">
        <v>131</v>
      </c>
      <c r="AQ139" s="43">
        <v>6</v>
      </c>
      <c r="AR139" s="41">
        <f>SUM(AQ$8:AQ139)/AQ$144</f>
        <v>0.9990982286634461</v>
      </c>
      <c r="AS139" s="42" t="s">
        <v>91</v>
      </c>
      <c r="AT139" s="43">
        <v>0</v>
      </c>
      <c r="AU139" s="41">
        <f>SUM(AT$8:AT139)/AT$144</f>
        <v>1</v>
      </c>
      <c r="AV139" s="42" t="s">
        <v>54</v>
      </c>
      <c r="AW139" s="43">
        <v>1</v>
      </c>
      <c r="AX139" s="41">
        <f>SUM(AW$8:AW139)/AW$144</f>
        <v>0.9997020262216925</v>
      </c>
      <c r="AY139" s="42" t="s">
        <v>124</v>
      </c>
      <c r="AZ139" s="43">
        <v>0</v>
      </c>
      <c r="BA139" s="41">
        <f>SUM(AZ$8:AZ139)/AZ$144</f>
        <v>1</v>
      </c>
    </row>
    <row r="140" spans="1:53" ht="13.5" customHeight="1">
      <c r="A140" s="9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5"/>
      <c r="R140" s="41" t="str">
        <f t="shared" si="16"/>
        <v> </v>
      </c>
      <c r="S140" s="42"/>
      <c r="T140" s="42"/>
      <c r="U140" s="42"/>
      <c r="V140" s="43"/>
      <c r="W140" s="41"/>
      <c r="X140" s="42"/>
      <c r="Y140" s="43"/>
      <c r="Z140" s="41"/>
      <c r="AA140" s="42"/>
      <c r="AB140" s="43"/>
      <c r="AC140" s="41"/>
      <c r="AD140" s="42"/>
      <c r="AE140" s="43"/>
      <c r="AF140" s="41"/>
      <c r="AG140" s="42"/>
      <c r="AH140" s="43"/>
      <c r="AI140" s="41"/>
      <c r="AJ140" s="42"/>
      <c r="AK140" s="43"/>
      <c r="AL140" s="41"/>
      <c r="AM140" s="42"/>
      <c r="AN140" s="43">
        <v>0</v>
      </c>
      <c r="AO140" s="41">
        <f>SUM(AN$8:AN140)/AN$144</f>
        <v>1</v>
      </c>
      <c r="AP140" s="42" t="s">
        <v>65</v>
      </c>
      <c r="AQ140" s="43">
        <v>6</v>
      </c>
      <c r="AR140" s="41">
        <f>SUM(AQ$8:AQ140)/AQ$144</f>
        <v>0.9994847020933978</v>
      </c>
      <c r="AS140" s="42" t="s">
        <v>108</v>
      </c>
      <c r="AT140" s="43">
        <v>0</v>
      </c>
      <c r="AU140" s="41">
        <f>SUM(AT$8:AT140)/AT$144</f>
        <v>1</v>
      </c>
      <c r="AV140" s="42" t="s">
        <v>77</v>
      </c>
      <c r="AW140" s="43">
        <v>1</v>
      </c>
      <c r="AX140" s="41">
        <f>SUM(AW$8:AW140)/AW$144</f>
        <v>1</v>
      </c>
      <c r="AY140" s="42" t="s">
        <v>119</v>
      </c>
      <c r="AZ140" s="43">
        <v>0</v>
      </c>
      <c r="BA140" s="41">
        <f>SUM(AZ$8:AZ140)/AZ$144</f>
        <v>1</v>
      </c>
    </row>
    <row r="141" spans="1:53" ht="13.5" customHeight="1">
      <c r="A141" s="9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5"/>
      <c r="R141" s="41" t="str">
        <f t="shared" si="16"/>
        <v> </v>
      </c>
      <c r="S141" s="42"/>
      <c r="T141" s="42"/>
      <c r="U141" s="42"/>
      <c r="V141" s="43"/>
      <c r="W141" s="41"/>
      <c r="X141" s="42"/>
      <c r="Y141" s="43"/>
      <c r="Z141" s="41"/>
      <c r="AA141" s="42"/>
      <c r="AB141" s="43"/>
      <c r="AC141" s="41"/>
      <c r="AD141" s="42"/>
      <c r="AE141" s="43"/>
      <c r="AF141" s="41"/>
      <c r="AG141" s="42"/>
      <c r="AH141" s="43"/>
      <c r="AI141" s="41"/>
      <c r="AJ141" s="42"/>
      <c r="AK141" s="43"/>
      <c r="AL141" s="41"/>
      <c r="AM141" s="42"/>
      <c r="AN141" s="43">
        <v>0</v>
      </c>
      <c r="AO141" s="41">
        <f>SUM(AN$8:AN141)/AN$144</f>
        <v>1</v>
      </c>
      <c r="AP141" s="42" t="s">
        <v>108</v>
      </c>
      <c r="AQ141" s="43">
        <v>3</v>
      </c>
      <c r="AR141" s="41">
        <f>SUM(AQ$8:AQ141)/AQ$144</f>
        <v>0.9996779388083736</v>
      </c>
      <c r="AS141" s="42" t="s">
        <v>81</v>
      </c>
      <c r="AT141" s="43">
        <v>0</v>
      </c>
      <c r="AU141" s="41">
        <f>SUM(AT$8:AT141)/AT$144</f>
        <v>1</v>
      </c>
      <c r="AV141" s="42" t="s">
        <v>108</v>
      </c>
      <c r="AW141" s="43">
        <v>0</v>
      </c>
      <c r="AX141" s="41">
        <f>SUM(AW$8:AW141)/AW$144</f>
        <v>1</v>
      </c>
      <c r="AY141" s="42" t="s">
        <v>72</v>
      </c>
      <c r="AZ141" s="43">
        <v>0</v>
      </c>
      <c r="BA141" s="41">
        <f>SUM(AZ$8:AZ141)/AZ$144</f>
        <v>1</v>
      </c>
    </row>
    <row r="142" spans="1:53" ht="13.5" customHeight="1">
      <c r="A142" s="9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5"/>
      <c r="R142" s="41" t="str">
        <f t="shared" si="16"/>
        <v> </v>
      </c>
      <c r="S142" s="42"/>
      <c r="T142" s="42"/>
      <c r="U142" s="42"/>
      <c r="V142" s="43"/>
      <c r="W142" s="41"/>
      <c r="X142" s="42"/>
      <c r="Y142" s="43"/>
      <c r="Z142" s="41"/>
      <c r="AA142" s="42"/>
      <c r="AB142" s="43"/>
      <c r="AC142" s="41"/>
      <c r="AD142" s="42"/>
      <c r="AE142" s="43"/>
      <c r="AF142" s="41"/>
      <c r="AG142" s="42"/>
      <c r="AH142" s="43"/>
      <c r="AI142" s="41"/>
      <c r="AJ142" s="42"/>
      <c r="AK142" s="43"/>
      <c r="AL142" s="41"/>
      <c r="AM142" s="42"/>
      <c r="AN142" s="43">
        <v>0</v>
      </c>
      <c r="AO142" s="41">
        <f>SUM(AN$8:AN142)/AN$144</f>
        <v>1</v>
      </c>
      <c r="AP142" s="42" t="s">
        <v>127</v>
      </c>
      <c r="AQ142" s="43">
        <v>3</v>
      </c>
      <c r="AR142" s="41">
        <f>SUM(AQ$8:AQ142)/AQ$144</f>
        <v>0.9998711755233495</v>
      </c>
      <c r="AS142" s="42" t="s">
        <v>90</v>
      </c>
      <c r="AT142" s="43">
        <v>0</v>
      </c>
      <c r="AU142" s="41">
        <f>SUM(AT$8:AT142)/AT$144</f>
        <v>1</v>
      </c>
      <c r="AV142" s="42" t="s">
        <v>125</v>
      </c>
      <c r="AW142" s="43">
        <v>0</v>
      </c>
      <c r="AX142" s="41">
        <f>SUM(AW$8:AW142)/AW$144</f>
        <v>1</v>
      </c>
      <c r="AY142" s="42" t="s">
        <v>121</v>
      </c>
      <c r="AZ142" s="43">
        <v>0</v>
      </c>
      <c r="BA142" s="41">
        <f>SUM(AZ$8:AZ142)/AZ$144</f>
        <v>1</v>
      </c>
    </row>
    <row r="143" spans="1:53" ht="13.5" customHeight="1">
      <c r="A143" s="9"/>
      <c r="B143" s="1"/>
      <c r="C143" s="2"/>
      <c r="D143" s="2"/>
      <c r="E143" s="2"/>
      <c r="F143" s="2"/>
      <c r="G143" s="2"/>
      <c r="H143" s="2"/>
      <c r="I143" s="2"/>
      <c r="J143" s="1"/>
      <c r="K143" s="2"/>
      <c r="L143" s="2"/>
      <c r="M143" s="2"/>
      <c r="N143" s="2"/>
      <c r="O143" s="1"/>
      <c r="P143" s="2"/>
      <c r="Q143" s="5"/>
      <c r="R143" s="41" t="str">
        <f t="shared" si="16"/>
        <v> </v>
      </c>
      <c r="S143" s="42"/>
      <c r="T143" s="42"/>
      <c r="U143" s="42"/>
      <c r="V143" s="43"/>
      <c r="W143" s="41"/>
      <c r="X143" s="42"/>
      <c r="Y143" s="43"/>
      <c r="Z143" s="41"/>
      <c r="AA143" s="42"/>
      <c r="AB143" s="43"/>
      <c r="AC143" s="41"/>
      <c r="AD143" s="42"/>
      <c r="AE143" s="43"/>
      <c r="AF143" s="41"/>
      <c r="AG143" s="42"/>
      <c r="AH143" s="43"/>
      <c r="AI143" s="41"/>
      <c r="AJ143" s="42"/>
      <c r="AK143" s="43"/>
      <c r="AL143" s="41"/>
      <c r="AM143" s="42"/>
      <c r="AN143" s="43">
        <v>0</v>
      </c>
      <c r="AO143" s="41">
        <f>SUM(AN$8:AN143)/AN$144</f>
        <v>1</v>
      </c>
      <c r="AP143" s="42" t="s">
        <v>45</v>
      </c>
      <c r="AQ143" s="43">
        <v>2</v>
      </c>
      <c r="AR143" s="41">
        <f>SUM(AQ$8:AQ143)/AQ$144</f>
        <v>1</v>
      </c>
      <c r="AS143" s="42" t="s">
        <v>102</v>
      </c>
      <c r="AT143" s="43">
        <v>0</v>
      </c>
      <c r="AU143" s="41">
        <f>SUM(AT$8:AT143)/AT$144</f>
        <v>1</v>
      </c>
      <c r="AV143" s="42" t="s">
        <v>90</v>
      </c>
      <c r="AW143" s="43">
        <v>0</v>
      </c>
      <c r="AX143" s="41">
        <f>SUM(AW$8:AW143)/AW$144</f>
        <v>1</v>
      </c>
      <c r="AY143" s="42" t="s">
        <v>22</v>
      </c>
      <c r="AZ143" s="43">
        <v>0</v>
      </c>
      <c r="BA143" s="41">
        <f>SUM(AZ$8:AZ143)/AZ$144</f>
        <v>1</v>
      </c>
    </row>
    <row r="144" spans="1:53" ht="13.5" customHeight="1">
      <c r="A144" s="10"/>
      <c r="B144" s="7" t="s">
        <v>141</v>
      </c>
      <c r="C144" s="8"/>
      <c r="D144" s="8"/>
      <c r="E144" s="8"/>
      <c r="F144" s="8"/>
      <c r="G144" s="8"/>
      <c r="H144" s="8"/>
      <c r="I144" s="8"/>
      <c r="J144" s="7"/>
      <c r="K144" s="8"/>
      <c r="L144" s="8"/>
      <c r="M144" s="8"/>
      <c r="N144" s="8"/>
      <c r="O144" s="7"/>
      <c r="P144" s="16" t="s">
        <v>144</v>
      </c>
      <c r="Q144" s="11"/>
      <c r="R144" s="41" t="str">
        <f t="shared" si="16"/>
        <v> </v>
      </c>
      <c r="S144" s="42"/>
      <c r="T144" s="42"/>
      <c r="U144" s="42"/>
      <c r="V144" s="43"/>
      <c r="W144" s="41"/>
      <c r="X144" s="42"/>
      <c r="Y144" s="43"/>
      <c r="Z144" s="41"/>
      <c r="AA144" s="42"/>
      <c r="AB144" s="43"/>
      <c r="AC144" s="41"/>
      <c r="AD144" s="42"/>
      <c r="AE144" s="43"/>
      <c r="AF144" s="41"/>
      <c r="AG144" s="42"/>
      <c r="AH144" s="43"/>
      <c r="AI144" s="41"/>
      <c r="AJ144" s="42"/>
      <c r="AK144" s="43"/>
      <c r="AL144" s="41"/>
      <c r="AM144" s="42"/>
      <c r="AN144" s="43">
        <f>SUM(AN8:AN143)</f>
        <v>4138</v>
      </c>
      <c r="AO144" s="41">
        <f>SUM(AN$8:AN144)/AN$144</f>
        <v>2</v>
      </c>
      <c r="AP144" s="42" t="s">
        <v>134</v>
      </c>
      <c r="AQ144" s="43">
        <f>SUM(AQ8:AQ143)</f>
        <v>15525</v>
      </c>
      <c r="AR144" s="41">
        <f>SUM(AQ$8:AQ144)/AQ$144</f>
        <v>2</v>
      </c>
      <c r="AS144" s="42" t="s">
        <v>134</v>
      </c>
      <c r="AT144" s="43">
        <f>SUM(AT8:AT143)</f>
        <v>5235</v>
      </c>
      <c r="AU144" s="41">
        <f>SUM(AT$8:AT144)/AT$144</f>
        <v>2</v>
      </c>
      <c r="AV144" s="42" t="s">
        <v>134</v>
      </c>
      <c r="AW144" s="43">
        <f>SUM(AW8:AW143)</f>
        <v>3356</v>
      </c>
      <c r="AX144" s="41">
        <f>SUM(AW$8:AW144)/AW$144</f>
        <v>2</v>
      </c>
      <c r="AY144" s="42" t="s">
        <v>134</v>
      </c>
      <c r="AZ144" s="43">
        <f>SUM(AZ8:AZ143)</f>
        <v>12118</v>
      </c>
      <c r="BA144" s="41">
        <f>SUM(AZ$8:AZ144)/AZ$144</f>
        <v>2</v>
      </c>
    </row>
    <row r="145" spans="1:50" ht="9" customHeight="1">
      <c r="A145" s="38"/>
      <c r="B145" s="1"/>
      <c r="C145" s="2"/>
      <c r="D145" s="2"/>
      <c r="E145" s="2"/>
      <c r="F145" s="2"/>
      <c r="G145" s="2"/>
      <c r="H145" s="2"/>
      <c r="I145" s="2"/>
      <c r="J145" s="1"/>
      <c r="K145" s="2"/>
      <c r="L145" s="2"/>
      <c r="M145" s="2"/>
      <c r="N145" s="2"/>
      <c r="O145" s="1"/>
      <c r="P145" s="2"/>
      <c r="Q145" s="3"/>
      <c r="R145" s="41" t="str">
        <f t="shared" si="16"/>
        <v> </v>
      </c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1">
        <f>SUM(AW$8:AW145)/AW$144</f>
        <v>2</v>
      </c>
    </row>
    <row r="146" spans="1:18" ht="9" customHeight="1">
      <c r="A146" s="9"/>
      <c r="B146" s="12"/>
      <c r="C146" s="13"/>
      <c r="D146" s="13"/>
      <c r="E146" s="13"/>
      <c r="F146" s="13"/>
      <c r="G146" s="13"/>
      <c r="H146" s="13"/>
      <c r="I146" s="13"/>
      <c r="J146" s="12"/>
      <c r="K146" s="13"/>
      <c r="L146" s="13"/>
      <c r="M146" s="13"/>
      <c r="N146" s="13"/>
      <c r="O146" s="12"/>
      <c r="P146" s="13"/>
      <c r="Q146" s="37"/>
      <c r="R146" s="41" t="str">
        <f t="shared" si="16"/>
        <v> </v>
      </c>
    </row>
    <row r="147" spans="1:18" ht="9" customHeight="1">
      <c r="A147" s="10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37"/>
      <c r="R147" s="41" t="str">
        <f t="shared" si="16"/>
        <v> </v>
      </c>
    </row>
    <row r="148" spans="1:18" ht="9" customHeight="1">
      <c r="A148" s="9"/>
      <c r="B148" s="12"/>
      <c r="C148" s="17" t="s">
        <v>5</v>
      </c>
      <c r="D148" s="17" t="s">
        <v>6</v>
      </c>
      <c r="E148" s="17" t="s">
        <v>7</v>
      </c>
      <c r="F148" s="17" t="s">
        <v>8</v>
      </c>
      <c r="G148" s="17" t="s">
        <v>9</v>
      </c>
      <c r="H148" s="17" t="s">
        <v>10</v>
      </c>
      <c r="I148" s="17" t="s">
        <v>11</v>
      </c>
      <c r="J148" s="17" t="s">
        <v>12</v>
      </c>
      <c r="K148" s="17" t="s">
        <v>13</v>
      </c>
      <c r="L148" s="18" t="s">
        <v>14</v>
      </c>
      <c r="M148" s="18" t="s">
        <v>15</v>
      </c>
      <c r="N148" s="18" t="s">
        <v>16</v>
      </c>
      <c r="O148" s="18" t="s">
        <v>17</v>
      </c>
      <c r="P148" s="17" t="s">
        <v>18</v>
      </c>
      <c r="Q148" s="37"/>
      <c r="R148" s="41"/>
    </row>
    <row r="149" spans="1:56" ht="9" customHeight="1">
      <c r="A149" s="9"/>
      <c r="B149" s="12" t="s">
        <v>19</v>
      </c>
      <c r="C149" s="14">
        <f aca="true" t="shared" si="17" ref="C149:O149">C8/$P8</f>
        <v>0.03755868544600939</v>
      </c>
      <c r="D149" s="14">
        <f t="shared" si="17"/>
        <v>0.57981220657277</v>
      </c>
      <c r="E149" s="14">
        <f t="shared" si="17"/>
        <v>0.06572769953051644</v>
      </c>
      <c r="F149" s="14">
        <f t="shared" si="17"/>
        <v>0</v>
      </c>
      <c r="G149" s="14">
        <f t="shared" si="17"/>
        <v>0.028169014084507043</v>
      </c>
      <c r="H149" s="14">
        <f t="shared" si="17"/>
        <v>0.002347417840375587</v>
      </c>
      <c r="I149" s="14">
        <f t="shared" si="17"/>
        <v>0.0539906103286385</v>
      </c>
      <c r="J149" s="14">
        <f t="shared" si="17"/>
        <v>0.004694835680751174</v>
      </c>
      <c r="K149" s="14">
        <f t="shared" si="17"/>
        <v>0.17370892018779344</v>
      </c>
      <c r="L149" s="14">
        <f t="shared" si="17"/>
        <v>0.018779342723004695</v>
      </c>
      <c r="M149" s="14">
        <f t="shared" si="17"/>
        <v>0.025821596244131457</v>
      </c>
      <c r="N149" s="14">
        <f t="shared" si="17"/>
        <v>0.009389671361502348</v>
      </c>
      <c r="O149" s="14">
        <f t="shared" si="17"/>
        <v>0.22769953051643194</v>
      </c>
      <c r="P149" s="13">
        <f aca="true" t="shared" si="18" ref="P149:P180">SUM(C149:N149)</f>
        <v>1</v>
      </c>
      <c r="Q149" s="37"/>
      <c r="R149" s="41"/>
      <c r="S149" s="42"/>
      <c r="T149" s="42"/>
      <c r="U149" s="42"/>
      <c r="V149" s="42"/>
      <c r="W149" s="42"/>
      <c r="X149" s="42"/>
      <c r="Y149" s="43"/>
      <c r="Z149" s="42"/>
      <c r="AA149" s="42"/>
      <c r="AB149" s="43"/>
      <c r="AC149" s="42"/>
      <c r="AD149" s="42"/>
      <c r="AE149" s="43"/>
      <c r="AF149" s="42"/>
      <c r="AG149" s="42"/>
      <c r="AH149" s="43"/>
      <c r="AI149" s="42"/>
      <c r="AJ149" s="42"/>
      <c r="AK149" s="43"/>
      <c r="AL149" s="42"/>
      <c r="AM149" s="42"/>
      <c r="AN149" s="43"/>
      <c r="AO149" s="42"/>
      <c r="AP149" s="42"/>
      <c r="AQ149" s="43"/>
      <c r="AR149" s="42"/>
      <c r="AS149" s="42"/>
      <c r="AT149" s="43"/>
      <c r="AU149" s="42"/>
      <c r="AV149" s="42"/>
      <c r="AW149" s="43"/>
      <c r="AX149" s="42"/>
      <c r="AY149" s="42"/>
      <c r="AZ149" s="43"/>
      <c r="BA149" s="42"/>
      <c r="BB149" s="42"/>
      <c r="BC149" s="42"/>
      <c r="BD149" s="43"/>
    </row>
    <row r="150" spans="1:56" ht="9" customHeight="1">
      <c r="A150" s="9"/>
      <c r="B150" s="12" t="s">
        <v>22</v>
      </c>
      <c r="C150" s="14">
        <f aca="true" t="shared" si="19" ref="C150:O150">C9/$P9</f>
        <v>0.026365348399246705</v>
      </c>
      <c r="D150" s="14">
        <f t="shared" si="19"/>
        <v>0.01694915254237288</v>
      </c>
      <c r="E150" s="14">
        <f t="shared" si="19"/>
        <v>0.1318267419962335</v>
      </c>
      <c r="F150" s="14">
        <f t="shared" si="19"/>
        <v>0.005649717514124294</v>
      </c>
      <c r="G150" s="14">
        <f t="shared" si="19"/>
        <v>0.02824858757062147</v>
      </c>
      <c r="H150" s="14">
        <f t="shared" si="19"/>
        <v>0.0018832391713747645</v>
      </c>
      <c r="I150" s="14">
        <f t="shared" si="19"/>
        <v>0.6685499058380414</v>
      </c>
      <c r="J150" s="14">
        <f t="shared" si="19"/>
        <v>0</v>
      </c>
      <c r="K150" s="14">
        <f t="shared" si="19"/>
        <v>0.09792843691148775</v>
      </c>
      <c r="L150" s="14">
        <f t="shared" si="19"/>
        <v>0.013182674199623353</v>
      </c>
      <c r="M150" s="14">
        <f t="shared" si="19"/>
        <v>0.009416195856873822</v>
      </c>
      <c r="N150" s="14">
        <f t="shared" si="19"/>
        <v>0</v>
      </c>
      <c r="O150" s="14">
        <f t="shared" si="19"/>
        <v>0.12052730696798493</v>
      </c>
      <c r="P150" s="13">
        <f t="shared" si="18"/>
        <v>1</v>
      </c>
      <c r="Q150" s="37"/>
      <c r="R150" s="41"/>
      <c r="S150" s="42"/>
      <c r="T150" s="42"/>
      <c r="U150" s="42"/>
      <c r="V150" s="42"/>
      <c r="W150" s="42"/>
      <c r="X150" s="42"/>
      <c r="Y150" s="43"/>
      <c r="Z150" s="42"/>
      <c r="AA150" s="42"/>
      <c r="AB150" s="43"/>
      <c r="AC150" s="42"/>
      <c r="AD150" s="42"/>
      <c r="AE150" s="43"/>
      <c r="AF150" s="42"/>
      <c r="AG150" s="42"/>
      <c r="AH150" s="43"/>
      <c r="AI150" s="42"/>
      <c r="AJ150" s="42"/>
      <c r="AK150" s="43"/>
      <c r="AL150" s="42"/>
      <c r="AM150" s="42"/>
      <c r="AN150" s="43"/>
      <c r="AO150" s="42"/>
      <c r="AP150" s="42"/>
      <c r="AQ150" s="43"/>
      <c r="AR150" s="42"/>
      <c r="AS150" s="42"/>
      <c r="AT150" s="43"/>
      <c r="AU150" s="42"/>
      <c r="AV150" s="42"/>
      <c r="AW150" s="43"/>
      <c r="AX150" s="42"/>
      <c r="AY150" s="42"/>
      <c r="AZ150" s="43"/>
      <c r="BA150" s="42"/>
      <c r="BB150" s="42"/>
      <c r="BC150" s="42"/>
      <c r="BD150" s="43"/>
    </row>
    <row r="151" spans="1:56" ht="9" customHeight="1">
      <c r="A151" s="9"/>
      <c r="B151" s="12" t="s">
        <v>28</v>
      </c>
      <c r="C151" s="14">
        <f aca="true" t="shared" si="20" ref="C151:O151">C10/$P10</f>
        <v>0.03225806451612903</v>
      </c>
      <c r="D151" s="14">
        <f t="shared" si="20"/>
        <v>0.0064516129032258064</v>
      </c>
      <c r="E151" s="14">
        <f t="shared" si="20"/>
        <v>0.5290322580645161</v>
      </c>
      <c r="F151" s="14">
        <f t="shared" si="20"/>
        <v>0</v>
      </c>
      <c r="G151" s="14">
        <f t="shared" si="20"/>
        <v>0.012903225806451613</v>
      </c>
      <c r="H151" s="14">
        <f t="shared" si="20"/>
        <v>0.0064516129032258064</v>
      </c>
      <c r="I151" s="14">
        <f t="shared" si="20"/>
        <v>0.2064516129032258</v>
      </c>
      <c r="J151" s="14">
        <f t="shared" si="20"/>
        <v>0</v>
      </c>
      <c r="K151" s="14">
        <f t="shared" si="20"/>
        <v>0.18064516129032257</v>
      </c>
      <c r="L151" s="14">
        <f t="shared" si="20"/>
        <v>0.025806451612903226</v>
      </c>
      <c r="M151" s="14">
        <f t="shared" si="20"/>
        <v>0</v>
      </c>
      <c r="N151" s="14">
        <f t="shared" si="20"/>
        <v>0</v>
      </c>
      <c r="O151" s="14">
        <f t="shared" si="20"/>
        <v>0.2064516129032258</v>
      </c>
      <c r="P151" s="13">
        <f t="shared" si="18"/>
        <v>1</v>
      </c>
      <c r="Q151" s="37"/>
      <c r="R151" s="41"/>
      <c r="S151" s="42"/>
      <c r="T151" s="42"/>
      <c r="U151" s="42"/>
      <c r="V151" s="42"/>
      <c r="W151" s="42"/>
      <c r="X151" s="42"/>
      <c r="Y151" s="43"/>
      <c r="Z151" s="42"/>
      <c r="AA151" s="42"/>
      <c r="AB151" s="43"/>
      <c r="AC151" s="42"/>
      <c r="AD151" s="42"/>
      <c r="AE151" s="43"/>
      <c r="AF151" s="42"/>
      <c r="AG151" s="42"/>
      <c r="AH151" s="43"/>
      <c r="AI151" s="42"/>
      <c r="AJ151" s="42"/>
      <c r="AK151" s="43"/>
      <c r="AL151" s="42"/>
      <c r="AM151" s="42"/>
      <c r="AN151" s="43"/>
      <c r="AO151" s="42"/>
      <c r="AP151" s="42"/>
      <c r="AQ151" s="43"/>
      <c r="AR151" s="42"/>
      <c r="AS151" s="42"/>
      <c r="AT151" s="43"/>
      <c r="AU151" s="42"/>
      <c r="AV151" s="42"/>
      <c r="AW151" s="43"/>
      <c r="AX151" s="42"/>
      <c r="AY151" s="42"/>
      <c r="AZ151" s="43"/>
      <c r="BA151" s="42"/>
      <c r="BB151" s="42"/>
      <c r="BC151" s="42"/>
      <c r="BD151" s="43"/>
    </row>
    <row r="152" spans="1:56" ht="9" customHeight="1">
      <c r="A152" s="9"/>
      <c r="B152" s="12" t="s">
        <v>31</v>
      </c>
      <c r="C152" s="14">
        <f aca="true" t="shared" si="21" ref="C152:O152">C11/$P11</f>
        <v>0.1978021978021978</v>
      </c>
      <c r="D152" s="14">
        <f t="shared" si="21"/>
        <v>0.06043956043956044</v>
      </c>
      <c r="E152" s="14">
        <f t="shared" si="21"/>
        <v>0.10164835164835165</v>
      </c>
      <c r="F152" s="14">
        <f t="shared" si="21"/>
        <v>0.04120879120879121</v>
      </c>
      <c r="G152" s="14">
        <f t="shared" si="21"/>
        <v>0.07692307692307693</v>
      </c>
      <c r="H152" s="14">
        <f t="shared" si="21"/>
        <v>0.005494505494505495</v>
      </c>
      <c r="I152" s="14">
        <f t="shared" si="21"/>
        <v>0.013736263736263736</v>
      </c>
      <c r="J152" s="14">
        <f t="shared" si="21"/>
        <v>0.03021978021978022</v>
      </c>
      <c r="K152" s="14">
        <f t="shared" si="21"/>
        <v>0.4258241758241758</v>
      </c>
      <c r="L152" s="14">
        <f t="shared" si="21"/>
        <v>0.0027472527472527475</v>
      </c>
      <c r="M152" s="14">
        <f t="shared" si="21"/>
        <v>0.03021978021978022</v>
      </c>
      <c r="N152" s="14">
        <f t="shared" si="21"/>
        <v>0.013736263736263736</v>
      </c>
      <c r="O152" s="14">
        <f t="shared" si="21"/>
        <v>0.4725274725274725</v>
      </c>
      <c r="P152" s="13">
        <f t="shared" si="18"/>
        <v>0.9999999999999999</v>
      </c>
      <c r="Q152" s="37"/>
      <c r="R152" s="41"/>
      <c r="S152" s="42"/>
      <c r="T152" s="42"/>
      <c r="U152" s="42"/>
      <c r="V152" s="42"/>
      <c r="W152" s="42"/>
      <c r="X152" s="42"/>
      <c r="Y152" s="43"/>
      <c r="Z152" s="42"/>
      <c r="AA152" s="42"/>
      <c r="AB152" s="43"/>
      <c r="AC152" s="42"/>
      <c r="AD152" s="42"/>
      <c r="AE152" s="43"/>
      <c r="AF152" s="42"/>
      <c r="AG152" s="42"/>
      <c r="AH152" s="43"/>
      <c r="AI152" s="42"/>
      <c r="AJ152" s="42"/>
      <c r="AK152" s="43"/>
      <c r="AL152" s="42"/>
      <c r="AM152" s="42"/>
      <c r="AN152" s="43"/>
      <c r="AO152" s="42"/>
      <c r="AP152" s="42"/>
      <c r="AQ152" s="43"/>
      <c r="AR152" s="42"/>
      <c r="AS152" s="42"/>
      <c r="AT152" s="43"/>
      <c r="AU152" s="42"/>
      <c r="AV152" s="42"/>
      <c r="AW152" s="43"/>
      <c r="AX152" s="42"/>
      <c r="AY152" s="42"/>
      <c r="AZ152" s="43"/>
      <c r="BA152" s="42"/>
      <c r="BB152" s="42"/>
      <c r="BC152" s="42"/>
      <c r="BD152" s="43"/>
    </row>
    <row r="153" spans="1:56" ht="9" customHeight="1">
      <c r="A153" s="9"/>
      <c r="B153" s="12" t="s">
        <v>34</v>
      </c>
      <c r="C153" s="14">
        <f aca="true" t="shared" si="22" ref="C153:O153">C12/$P12</f>
        <v>0.03125</v>
      </c>
      <c r="D153" s="14">
        <f t="shared" si="22"/>
        <v>0.010416666666666666</v>
      </c>
      <c r="E153" s="14">
        <f t="shared" si="22"/>
        <v>0.005208333333333333</v>
      </c>
      <c r="F153" s="14">
        <f t="shared" si="22"/>
        <v>0.018229166666666668</v>
      </c>
      <c r="G153" s="14">
        <f t="shared" si="22"/>
        <v>0.3125</v>
      </c>
      <c r="H153" s="14">
        <f t="shared" si="22"/>
        <v>0.515625</v>
      </c>
      <c r="I153" s="14">
        <f t="shared" si="22"/>
        <v>0</v>
      </c>
      <c r="J153" s="14">
        <f t="shared" si="22"/>
        <v>0</v>
      </c>
      <c r="K153" s="14">
        <f t="shared" si="22"/>
        <v>0.08072916666666667</v>
      </c>
      <c r="L153" s="14">
        <f t="shared" si="22"/>
        <v>0.0078125</v>
      </c>
      <c r="M153" s="14">
        <f t="shared" si="22"/>
        <v>0.018229166666666668</v>
      </c>
      <c r="N153" s="14">
        <f t="shared" si="22"/>
        <v>0</v>
      </c>
      <c r="O153" s="14">
        <f t="shared" si="22"/>
        <v>0.10677083333333333</v>
      </c>
      <c r="P153" s="13">
        <f t="shared" si="18"/>
        <v>1</v>
      </c>
      <c r="Q153" s="37"/>
      <c r="R153" s="41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3"/>
    </row>
    <row r="154" spans="1:56" ht="9" customHeight="1">
      <c r="A154" s="9"/>
      <c r="B154" s="12" t="s">
        <v>37</v>
      </c>
      <c r="C154" s="14">
        <f aca="true" t="shared" si="23" ref="C154:O154">C13/$P13</f>
        <v>0.05668016194331984</v>
      </c>
      <c r="D154" s="14">
        <f t="shared" si="23"/>
        <v>0</v>
      </c>
      <c r="E154" s="14">
        <f t="shared" si="23"/>
        <v>0.004048582995951417</v>
      </c>
      <c r="F154" s="14">
        <f t="shared" si="23"/>
        <v>0</v>
      </c>
      <c r="G154" s="14">
        <f t="shared" si="23"/>
        <v>0.1417004048582996</v>
      </c>
      <c r="H154" s="14">
        <f t="shared" si="23"/>
        <v>0.7125506072874493</v>
      </c>
      <c r="I154" s="14">
        <f t="shared" si="23"/>
        <v>0.004048582995951417</v>
      </c>
      <c r="J154" s="14">
        <f t="shared" si="23"/>
        <v>0</v>
      </c>
      <c r="K154" s="14">
        <f t="shared" si="23"/>
        <v>0.05668016194331984</v>
      </c>
      <c r="L154" s="14">
        <f t="shared" si="23"/>
        <v>0.012145748987854251</v>
      </c>
      <c r="M154" s="14">
        <f t="shared" si="23"/>
        <v>0.012145748987854251</v>
      </c>
      <c r="N154" s="14">
        <f t="shared" si="23"/>
        <v>0</v>
      </c>
      <c r="O154" s="14">
        <f t="shared" si="23"/>
        <v>0.08097165991902834</v>
      </c>
      <c r="P154" s="13">
        <f t="shared" si="18"/>
        <v>1</v>
      </c>
      <c r="Q154" s="37"/>
      <c r="R154" s="41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4" t="s">
        <v>11</v>
      </c>
      <c r="AO154" s="42"/>
      <c r="AP154" s="42"/>
      <c r="AQ154" s="44" t="s">
        <v>13</v>
      </c>
      <c r="AR154" s="42"/>
      <c r="AS154" s="42"/>
      <c r="AT154" s="44" t="s">
        <v>14</v>
      </c>
      <c r="AU154" s="42"/>
      <c r="AV154" s="42"/>
      <c r="AW154" s="44" t="s">
        <v>15</v>
      </c>
      <c r="AX154" s="42"/>
      <c r="AY154" s="42"/>
      <c r="AZ154" s="44" t="s">
        <v>16</v>
      </c>
      <c r="BA154" s="42"/>
      <c r="BB154" s="44" t="s">
        <v>135</v>
      </c>
      <c r="BC154" s="42"/>
      <c r="BD154" s="43"/>
    </row>
    <row r="155" spans="1:56" ht="9" customHeight="1">
      <c r="A155" s="9"/>
      <c r="B155" s="12" t="s">
        <v>40</v>
      </c>
      <c r="C155" s="14">
        <f aca="true" t="shared" si="24" ref="C155:O155">C14/$P14</f>
        <v>0.25213675213675213</v>
      </c>
      <c r="D155" s="14">
        <f t="shared" si="24"/>
        <v>0.008547008547008548</v>
      </c>
      <c r="E155" s="14">
        <f t="shared" si="24"/>
        <v>0.029914529914529916</v>
      </c>
      <c r="F155" s="14">
        <f t="shared" si="24"/>
        <v>0.004273504273504274</v>
      </c>
      <c r="G155" s="14">
        <f t="shared" si="24"/>
        <v>0.1452991452991453</v>
      </c>
      <c r="H155" s="14">
        <f t="shared" si="24"/>
        <v>0.26495726495726496</v>
      </c>
      <c r="I155" s="14">
        <f t="shared" si="24"/>
        <v>0.021367521367521368</v>
      </c>
      <c r="J155" s="14">
        <f t="shared" si="24"/>
        <v>0</v>
      </c>
      <c r="K155" s="14">
        <f t="shared" si="24"/>
        <v>0.16666666666666666</v>
      </c>
      <c r="L155" s="14">
        <f t="shared" si="24"/>
        <v>0.07692307692307693</v>
      </c>
      <c r="M155" s="14">
        <f t="shared" si="24"/>
        <v>0.029914529914529916</v>
      </c>
      <c r="N155" s="14">
        <f t="shared" si="24"/>
        <v>0</v>
      </c>
      <c r="O155" s="14">
        <f t="shared" si="24"/>
        <v>0.27350427350427353</v>
      </c>
      <c r="P155" s="13">
        <f t="shared" si="18"/>
        <v>0.9999999999999999</v>
      </c>
      <c r="Q155" s="37"/>
      <c r="R155" s="41"/>
      <c r="S155" s="42"/>
      <c r="T155" s="42"/>
      <c r="U155" s="42"/>
      <c r="V155" s="41"/>
      <c r="W155" s="42"/>
      <c r="X155" s="42"/>
      <c r="Y155" s="41"/>
      <c r="Z155" s="42"/>
      <c r="AA155" s="42"/>
      <c r="AB155" s="41"/>
      <c r="AC155" s="42"/>
      <c r="AD155" s="42"/>
      <c r="AE155" s="41"/>
      <c r="AF155" s="42"/>
      <c r="AG155" s="42"/>
      <c r="AH155" s="41"/>
      <c r="AI155" s="42"/>
      <c r="AJ155" s="42"/>
      <c r="AK155" s="41"/>
      <c r="AL155" s="42"/>
      <c r="AM155" s="42"/>
      <c r="AN155" s="41">
        <f aca="true" t="shared" si="25" ref="AN155:AN186">I149</f>
        <v>0.0539906103286385</v>
      </c>
      <c r="AO155" s="42"/>
      <c r="AP155" s="42" t="s">
        <v>19</v>
      </c>
      <c r="AQ155" s="41">
        <f aca="true" t="shared" si="26" ref="AQ155:AQ186">K149</f>
        <v>0.17370892018779344</v>
      </c>
      <c r="AR155" s="42"/>
      <c r="AS155" s="42" t="s">
        <v>19</v>
      </c>
      <c r="AT155" s="41">
        <f aca="true" t="shared" si="27" ref="AT155:AT186">L149</f>
        <v>0.018779342723004695</v>
      </c>
      <c r="AU155" s="42"/>
      <c r="AV155" s="42" t="s">
        <v>19</v>
      </c>
      <c r="AW155" s="41">
        <f aca="true" t="shared" si="28" ref="AW155:AW186">M149</f>
        <v>0.025821596244131457</v>
      </c>
      <c r="AX155" s="42"/>
      <c r="AY155" s="42" t="s">
        <v>19</v>
      </c>
      <c r="AZ155" s="41">
        <f aca="true" t="shared" si="29" ref="AZ155:AZ186">N149</f>
        <v>0.009389671361502348</v>
      </c>
      <c r="BA155" s="42" t="s">
        <v>19</v>
      </c>
      <c r="BB155" s="41">
        <f aca="true" t="shared" si="30" ref="BB155:BB186">O149</f>
        <v>0.22769953051643194</v>
      </c>
      <c r="BC155" s="42" t="s">
        <v>19</v>
      </c>
      <c r="BD155" s="43"/>
    </row>
    <row r="156" spans="1:56" ht="9" customHeight="1">
      <c r="A156" s="9"/>
      <c r="B156" s="12" t="s">
        <v>42</v>
      </c>
      <c r="C156" s="14">
        <f aca="true" t="shared" si="31" ref="C156:O156">C15/$P15</f>
        <v>0.4720496894409938</v>
      </c>
      <c r="D156" s="14">
        <f t="shared" si="31"/>
        <v>0.031055900621118012</v>
      </c>
      <c r="E156" s="14">
        <f t="shared" si="31"/>
        <v>0.031055900621118012</v>
      </c>
      <c r="F156" s="14">
        <f t="shared" si="31"/>
        <v>0.006211180124223602</v>
      </c>
      <c r="G156" s="14">
        <f t="shared" si="31"/>
        <v>0.18633540372670807</v>
      </c>
      <c r="H156" s="14">
        <f t="shared" si="31"/>
        <v>0.006211180124223602</v>
      </c>
      <c r="I156" s="14">
        <f t="shared" si="31"/>
        <v>0</v>
      </c>
      <c r="J156" s="14">
        <f t="shared" si="31"/>
        <v>0</v>
      </c>
      <c r="K156" s="14">
        <f t="shared" si="31"/>
        <v>0.18633540372670807</v>
      </c>
      <c r="L156" s="14">
        <f t="shared" si="31"/>
        <v>0.031055900621118012</v>
      </c>
      <c r="M156" s="14">
        <f t="shared" si="31"/>
        <v>0.049689440993788817</v>
      </c>
      <c r="N156" s="14">
        <f t="shared" si="31"/>
        <v>0</v>
      </c>
      <c r="O156" s="14">
        <f t="shared" si="31"/>
        <v>0.2670807453416149</v>
      </c>
      <c r="P156" s="13">
        <f t="shared" si="18"/>
        <v>0.9999999999999999</v>
      </c>
      <c r="Q156" s="37"/>
      <c r="R156" s="41"/>
      <c r="S156" s="42"/>
      <c r="T156" s="42"/>
      <c r="U156" s="42"/>
      <c r="V156" s="41"/>
      <c r="W156" s="42"/>
      <c r="X156" s="42"/>
      <c r="Y156" s="41"/>
      <c r="Z156" s="42"/>
      <c r="AA156" s="42"/>
      <c r="AB156" s="41"/>
      <c r="AC156" s="42"/>
      <c r="AD156" s="42"/>
      <c r="AE156" s="41"/>
      <c r="AF156" s="42"/>
      <c r="AG156" s="42"/>
      <c r="AH156" s="41"/>
      <c r="AI156" s="42"/>
      <c r="AJ156" s="42"/>
      <c r="AK156" s="41"/>
      <c r="AL156" s="42"/>
      <c r="AM156" s="42"/>
      <c r="AN156" s="41">
        <f t="shared" si="25"/>
        <v>0.6685499058380414</v>
      </c>
      <c r="AO156" s="42"/>
      <c r="AP156" s="42" t="s">
        <v>22</v>
      </c>
      <c r="AQ156" s="41">
        <f t="shared" si="26"/>
        <v>0.09792843691148775</v>
      </c>
      <c r="AR156" s="42"/>
      <c r="AS156" s="42" t="s">
        <v>22</v>
      </c>
      <c r="AT156" s="41">
        <f t="shared" si="27"/>
        <v>0.013182674199623353</v>
      </c>
      <c r="AU156" s="42"/>
      <c r="AV156" s="42" t="s">
        <v>22</v>
      </c>
      <c r="AW156" s="41">
        <f t="shared" si="28"/>
        <v>0.009416195856873822</v>
      </c>
      <c r="AX156" s="42"/>
      <c r="AY156" s="42" t="s">
        <v>22</v>
      </c>
      <c r="AZ156" s="41">
        <f t="shared" si="29"/>
        <v>0</v>
      </c>
      <c r="BA156" s="42" t="s">
        <v>22</v>
      </c>
      <c r="BB156" s="41">
        <f t="shared" si="30"/>
        <v>0.12052730696798493</v>
      </c>
      <c r="BC156" s="42" t="s">
        <v>22</v>
      </c>
      <c r="BD156" s="43"/>
    </row>
    <row r="157" spans="1:56" ht="9" customHeight="1">
      <c r="A157" s="9"/>
      <c r="B157" s="12" t="s">
        <v>45</v>
      </c>
      <c r="C157" s="14">
        <f aca="true" t="shared" si="32" ref="C157:O157">C16/$P16</f>
        <v>0</v>
      </c>
      <c r="D157" s="14">
        <f t="shared" si="32"/>
        <v>0</v>
      </c>
      <c r="E157" s="14">
        <f t="shared" si="32"/>
        <v>0</v>
      </c>
      <c r="F157" s="14">
        <f t="shared" si="32"/>
        <v>0.8823529411764706</v>
      </c>
      <c r="G157" s="14">
        <f t="shared" si="32"/>
        <v>0.026143790849673203</v>
      </c>
      <c r="H157" s="14">
        <f t="shared" si="32"/>
        <v>0.006535947712418301</v>
      </c>
      <c r="I157" s="14">
        <f t="shared" si="32"/>
        <v>0.006535947712418301</v>
      </c>
      <c r="J157" s="14">
        <f t="shared" si="32"/>
        <v>0</v>
      </c>
      <c r="K157" s="14">
        <f t="shared" si="32"/>
        <v>0.0457516339869281</v>
      </c>
      <c r="L157" s="14">
        <f t="shared" si="32"/>
        <v>0</v>
      </c>
      <c r="M157" s="14">
        <f t="shared" si="32"/>
        <v>0.032679738562091505</v>
      </c>
      <c r="N157" s="14">
        <f t="shared" si="32"/>
        <v>0</v>
      </c>
      <c r="O157" s="14">
        <f t="shared" si="32"/>
        <v>0.0784313725490196</v>
      </c>
      <c r="P157" s="13">
        <f t="shared" si="18"/>
        <v>0.9999999999999999</v>
      </c>
      <c r="Q157" s="37"/>
      <c r="R157" s="41"/>
      <c r="S157" s="42"/>
      <c r="T157" s="42"/>
      <c r="U157" s="42"/>
      <c r="V157" s="41"/>
      <c r="W157" s="42"/>
      <c r="X157" s="42"/>
      <c r="Y157" s="41"/>
      <c r="Z157" s="42"/>
      <c r="AA157" s="42"/>
      <c r="AB157" s="41"/>
      <c r="AC157" s="42"/>
      <c r="AD157" s="42"/>
      <c r="AE157" s="41"/>
      <c r="AF157" s="42"/>
      <c r="AG157" s="42"/>
      <c r="AH157" s="41"/>
      <c r="AI157" s="42"/>
      <c r="AJ157" s="42"/>
      <c r="AK157" s="41"/>
      <c r="AL157" s="42"/>
      <c r="AM157" s="42"/>
      <c r="AN157" s="41">
        <f t="shared" si="25"/>
        <v>0.2064516129032258</v>
      </c>
      <c r="AO157" s="42"/>
      <c r="AP157" s="42" t="s">
        <v>28</v>
      </c>
      <c r="AQ157" s="41">
        <f t="shared" si="26"/>
        <v>0.18064516129032257</v>
      </c>
      <c r="AR157" s="42"/>
      <c r="AS157" s="42" t="s">
        <v>28</v>
      </c>
      <c r="AT157" s="41">
        <f t="shared" si="27"/>
        <v>0.025806451612903226</v>
      </c>
      <c r="AU157" s="42"/>
      <c r="AV157" s="42" t="s">
        <v>28</v>
      </c>
      <c r="AW157" s="41">
        <f t="shared" si="28"/>
        <v>0</v>
      </c>
      <c r="AX157" s="42"/>
      <c r="AY157" s="42" t="s">
        <v>28</v>
      </c>
      <c r="AZ157" s="41">
        <f t="shared" si="29"/>
        <v>0</v>
      </c>
      <c r="BA157" s="42" t="s">
        <v>28</v>
      </c>
      <c r="BB157" s="41">
        <f t="shared" si="30"/>
        <v>0.2064516129032258</v>
      </c>
      <c r="BC157" s="42" t="s">
        <v>28</v>
      </c>
      <c r="BD157" s="43"/>
    </row>
    <row r="158" spans="1:56" ht="9" customHeight="1">
      <c r="A158" s="9"/>
      <c r="B158" s="12" t="s">
        <v>24</v>
      </c>
      <c r="C158" s="14">
        <f aca="true" t="shared" si="33" ref="C158:O158">C17/$P17</f>
        <v>0.05258833196384552</v>
      </c>
      <c r="D158" s="14">
        <f t="shared" si="33"/>
        <v>0.038619556285949055</v>
      </c>
      <c r="E158" s="14">
        <f t="shared" si="33"/>
        <v>0.0078060805258833195</v>
      </c>
      <c r="F158" s="14">
        <f t="shared" si="33"/>
        <v>0.004108463434675432</v>
      </c>
      <c r="G158" s="14">
        <f t="shared" si="33"/>
        <v>0.042317173377156944</v>
      </c>
      <c r="H158" s="14">
        <f t="shared" si="33"/>
        <v>0.002875924404272802</v>
      </c>
      <c r="I158" s="14">
        <f t="shared" si="33"/>
        <v>0.009038619556285949</v>
      </c>
      <c r="J158" s="14">
        <f t="shared" si="33"/>
        <v>0.042317173377156944</v>
      </c>
      <c r="K158" s="14">
        <f t="shared" si="33"/>
        <v>0.7728019720624486</v>
      </c>
      <c r="L158" s="14">
        <f t="shared" si="33"/>
        <v>0.014790468364831553</v>
      </c>
      <c r="M158" s="14">
        <f t="shared" si="33"/>
        <v>0.0078060805258833195</v>
      </c>
      <c r="N158" s="14">
        <f t="shared" si="33"/>
        <v>0.0049301561216105174</v>
      </c>
      <c r="O158" s="14">
        <f t="shared" si="33"/>
        <v>0.8003286770747741</v>
      </c>
      <c r="P158" s="13">
        <f t="shared" si="18"/>
        <v>1</v>
      </c>
      <c r="Q158" s="37"/>
      <c r="R158" s="41"/>
      <c r="S158" s="42"/>
      <c r="T158" s="42"/>
      <c r="U158" s="42"/>
      <c r="V158" s="41"/>
      <c r="W158" s="42"/>
      <c r="X158" s="42"/>
      <c r="Y158" s="41"/>
      <c r="Z158" s="42"/>
      <c r="AA158" s="42"/>
      <c r="AB158" s="41"/>
      <c r="AC158" s="42"/>
      <c r="AD158" s="42"/>
      <c r="AE158" s="41"/>
      <c r="AF158" s="42"/>
      <c r="AG158" s="42"/>
      <c r="AH158" s="41"/>
      <c r="AI158" s="42"/>
      <c r="AJ158" s="42"/>
      <c r="AK158" s="41"/>
      <c r="AL158" s="42"/>
      <c r="AM158" s="42"/>
      <c r="AN158" s="41">
        <f t="shared" si="25"/>
        <v>0.013736263736263736</v>
      </c>
      <c r="AO158" s="42"/>
      <c r="AP158" s="42" t="s">
        <v>31</v>
      </c>
      <c r="AQ158" s="41">
        <f t="shared" si="26"/>
        <v>0.4258241758241758</v>
      </c>
      <c r="AR158" s="42"/>
      <c r="AS158" s="42" t="s">
        <v>31</v>
      </c>
      <c r="AT158" s="41">
        <f t="shared" si="27"/>
        <v>0.0027472527472527475</v>
      </c>
      <c r="AU158" s="42"/>
      <c r="AV158" s="42" t="s">
        <v>31</v>
      </c>
      <c r="AW158" s="41">
        <f t="shared" si="28"/>
        <v>0.03021978021978022</v>
      </c>
      <c r="AX158" s="42"/>
      <c r="AY158" s="42" t="s">
        <v>31</v>
      </c>
      <c r="AZ158" s="41">
        <f t="shared" si="29"/>
        <v>0.013736263736263736</v>
      </c>
      <c r="BA158" s="42" t="s">
        <v>31</v>
      </c>
      <c r="BB158" s="41">
        <f t="shared" si="30"/>
        <v>0.4725274725274725</v>
      </c>
      <c r="BC158" s="42" t="s">
        <v>31</v>
      </c>
      <c r="BD158" s="43"/>
    </row>
    <row r="159" spans="1:56" ht="9" customHeight="1">
      <c r="A159" s="9"/>
      <c r="B159" s="12" t="s">
        <v>38</v>
      </c>
      <c r="C159" s="14">
        <f aca="true" t="shared" si="34" ref="C159:O159">C18/$P18</f>
        <v>0.015133876600698487</v>
      </c>
      <c r="D159" s="14">
        <f t="shared" si="34"/>
        <v>0.008537058595265812</v>
      </c>
      <c r="E159" s="14">
        <f t="shared" si="34"/>
        <v>0.055102832751261155</v>
      </c>
      <c r="F159" s="14">
        <f t="shared" si="34"/>
        <v>0.0011641443538998836</v>
      </c>
      <c r="G159" s="14">
        <f t="shared" si="34"/>
        <v>0.028327512611563833</v>
      </c>
      <c r="H159" s="14">
        <f t="shared" si="34"/>
        <v>0.00038804811796662784</v>
      </c>
      <c r="I159" s="14">
        <f t="shared" si="34"/>
        <v>0.7993791230112534</v>
      </c>
      <c r="J159" s="14">
        <f t="shared" si="34"/>
        <v>0.00038804811796662784</v>
      </c>
      <c r="K159" s="14">
        <f t="shared" si="34"/>
        <v>0.07062475746992627</v>
      </c>
      <c r="L159" s="14">
        <f t="shared" si="34"/>
        <v>0.013969732246798603</v>
      </c>
      <c r="M159" s="14">
        <f t="shared" si="34"/>
        <v>0.006984866123399301</v>
      </c>
      <c r="N159" s="14">
        <f t="shared" si="34"/>
        <v>0</v>
      </c>
      <c r="O159" s="14">
        <f t="shared" si="34"/>
        <v>0.09157935584012418</v>
      </c>
      <c r="P159" s="13">
        <f t="shared" si="18"/>
        <v>1</v>
      </c>
      <c r="Q159" s="37"/>
      <c r="R159" s="41"/>
      <c r="S159" s="42"/>
      <c r="T159" s="42"/>
      <c r="U159" s="42"/>
      <c r="V159" s="41"/>
      <c r="W159" s="42"/>
      <c r="X159" s="42"/>
      <c r="Y159" s="41"/>
      <c r="Z159" s="42"/>
      <c r="AA159" s="42"/>
      <c r="AB159" s="41"/>
      <c r="AC159" s="42"/>
      <c r="AD159" s="42"/>
      <c r="AE159" s="41"/>
      <c r="AF159" s="42"/>
      <c r="AG159" s="42"/>
      <c r="AH159" s="41"/>
      <c r="AI159" s="42"/>
      <c r="AJ159" s="42"/>
      <c r="AK159" s="41"/>
      <c r="AL159" s="42"/>
      <c r="AM159" s="42"/>
      <c r="AN159" s="41">
        <f t="shared" si="25"/>
        <v>0</v>
      </c>
      <c r="AO159" s="42"/>
      <c r="AP159" s="42" t="s">
        <v>34</v>
      </c>
      <c r="AQ159" s="41">
        <f t="shared" si="26"/>
        <v>0.08072916666666667</v>
      </c>
      <c r="AR159" s="42"/>
      <c r="AS159" s="42" t="s">
        <v>34</v>
      </c>
      <c r="AT159" s="41">
        <f t="shared" si="27"/>
        <v>0.0078125</v>
      </c>
      <c r="AU159" s="42"/>
      <c r="AV159" s="42" t="s">
        <v>34</v>
      </c>
      <c r="AW159" s="41">
        <f t="shared" si="28"/>
        <v>0.018229166666666668</v>
      </c>
      <c r="AX159" s="42"/>
      <c r="AY159" s="42" t="s">
        <v>34</v>
      </c>
      <c r="AZ159" s="41">
        <f t="shared" si="29"/>
        <v>0</v>
      </c>
      <c r="BA159" s="42" t="s">
        <v>34</v>
      </c>
      <c r="BB159" s="41">
        <f t="shared" si="30"/>
        <v>0.10677083333333333</v>
      </c>
      <c r="BC159" s="42" t="s">
        <v>34</v>
      </c>
      <c r="BD159" s="43"/>
    </row>
    <row r="160" spans="1:56" ht="9" customHeight="1">
      <c r="A160" s="9"/>
      <c r="B160" s="12" t="s">
        <v>49</v>
      </c>
      <c r="C160" s="14">
        <f aca="true" t="shared" si="35" ref="C160:O160">C19/$P19</f>
        <v>0.009523809523809525</v>
      </c>
      <c r="D160" s="14">
        <f t="shared" si="35"/>
        <v>0.009523809523809525</v>
      </c>
      <c r="E160" s="14">
        <f t="shared" si="35"/>
        <v>0</v>
      </c>
      <c r="F160" s="14">
        <f t="shared" si="35"/>
        <v>0.49523809523809526</v>
      </c>
      <c r="G160" s="14">
        <f t="shared" si="35"/>
        <v>0.23174603174603176</v>
      </c>
      <c r="H160" s="14">
        <f t="shared" si="35"/>
        <v>0.012698412698412698</v>
      </c>
      <c r="I160" s="14">
        <f t="shared" si="35"/>
        <v>0</v>
      </c>
      <c r="J160" s="14">
        <f t="shared" si="35"/>
        <v>0.022222222222222223</v>
      </c>
      <c r="K160" s="14">
        <f t="shared" si="35"/>
        <v>0.14603174603174604</v>
      </c>
      <c r="L160" s="14">
        <f t="shared" si="35"/>
        <v>0.01904761904761905</v>
      </c>
      <c r="M160" s="14">
        <f t="shared" si="35"/>
        <v>0.0380952380952381</v>
      </c>
      <c r="N160" s="14">
        <f t="shared" si="35"/>
        <v>0.015873015873015872</v>
      </c>
      <c r="O160" s="14">
        <f t="shared" si="35"/>
        <v>0.21904761904761905</v>
      </c>
      <c r="P160" s="13">
        <f t="shared" si="18"/>
        <v>1</v>
      </c>
      <c r="Q160" s="37"/>
      <c r="R160" s="41"/>
      <c r="S160" s="42"/>
      <c r="T160" s="42"/>
      <c r="U160" s="42"/>
      <c r="V160" s="41"/>
      <c r="W160" s="42"/>
      <c r="X160" s="42"/>
      <c r="Y160" s="41"/>
      <c r="Z160" s="42"/>
      <c r="AA160" s="42"/>
      <c r="AB160" s="41"/>
      <c r="AC160" s="42"/>
      <c r="AD160" s="42"/>
      <c r="AE160" s="41"/>
      <c r="AF160" s="42"/>
      <c r="AG160" s="42"/>
      <c r="AH160" s="41"/>
      <c r="AI160" s="42"/>
      <c r="AJ160" s="42"/>
      <c r="AK160" s="41"/>
      <c r="AL160" s="42"/>
      <c r="AM160" s="42"/>
      <c r="AN160" s="41">
        <f t="shared" si="25"/>
        <v>0.004048582995951417</v>
      </c>
      <c r="AO160" s="42"/>
      <c r="AP160" s="42" t="s">
        <v>37</v>
      </c>
      <c r="AQ160" s="41">
        <f t="shared" si="26"/>
        <v>0.05668016194331984</v>
      </c>
      <c r="AR160" s="42"/>
      <c r="AS160" s="42" t="s">
        <v>37</v>
      </c>
      <c r="AT160" s="41">
        <f t="shared" si="27"/>
        <v>0.012145748987854251</v>
      </c>
      <c r="AU160" s="42"/>
      <c r="AV160" s="42" t="s">
        <v>37</v>
      </c>
      <c r="AW160" s="41">
        <f t="shared" si="28"/>
        <v>0.012145748987854251</v>
      </c>
      <c r="AX160" s="42"/>
      <c r="AY160" s="42" t="s">
        <v>37</v>
      </c>
      <c r="AZ160" s="41">
        <f t="shared" si="29"/>
        <v>0</v>
      </c>
      <c r="BA160" s="42" t="s">
        <v>37</v>
      </c>
      <c r="BB160" s="41">
        <f t="shared" si="30"/>
        <v>0.08097165991902834</v>
      </c>
      <c r="BC160" s="42" t="s">
        <v>37</v>
      </c>
      <c r="BD160" s="43"/>
    </row>
    <row r="161" spans="1:56" ht="9" customHeight="1">
      <c r="A161" s="9"/>
      <c r="B161" s="12" t="s">
        <v>54</v>
      </c>
      <c r="C161" s="14">
        <f aca="true" t="shared" si="36" ref="C161:O161">C20/$P20</f>
        <v>0.1411764705882353</v>
      </c>
      <c r="D161" s="14">
        <f t="shared" si="36"/>
        <v>0.023529411764705882</v>
      </c>
      <c r="E161" s="14">
        <f t="shared" si="36"/>
        <v>0.1588235294117647</v>
      </c>
      <c r="F161" s="14">
        <f t="shared" si="36"/>
        <v>0.0058823529411764705</v>
      </c>
      <c r="G161" s="14">
        <f t="shared" si="36"/>
        <v>0.052941176470588235</v>
      </c>
      <c r="H161" s="14">
        <f t="shared" si="36"/>
        <v>0.0058823529411764705</v>
      </c>
      <c r="I161" s="14">
        <f t="shared" si="36"/>
        <v>0.4294117647058823</v>
      </c>
      <c r="J161" s="14">
        <f t="shared" si="36"/>
        <v>0</v>
      </c>
      <c r="K161" s="14">
        <f t="shared" si="36"/>
        <v>0.14705882352941177</v>
      </c>
      <c r="L161" s="14">
        <f t="shared" si="36"/>
        <v>0.029411764705882353</v>
      </c>
      <c r="M161" s="14">
        <f t="shared" si="36"/>
        <v>0.0058823529411764705</v>
      </c>
      <c r="N161" s="14">
        <f t="shared" si="36"/>
        <v>0</v>
      </c>
      <c r="O161" s="14">
        <f t="shared" si="36"/>
        <v>0.18235294117647058</v>
      </c>
      <c r="P161" s="13">
        <f t="shared" si="18"/>
        <v>0.9999999999999999</v>
      </c>
      <c r="Q161" s="37"/>
      <c r="R161" s="41"/>
      <c r="S161" s="42"/>
      <c r="T161" s="42"/>
      <c r="U161" s="42"/>
      <c r="V161" s="41"/>
      <c r="W161" s="42"/>
      <c r="X161" s="42"/>
      <c r="Y161" s="41"/>
      <c r="Z161" s="42"/>
      <c r="AA161" s="42"/>
      <c r="AB161" s="41"/>
      <c r="AC161" s="42"/>
      <c r="AD161" s="42"/>
      <c r="AE161" s="41"/>
      <c r="AF161" s="42"/>
      <c r="AG161" s="42"/>
      <c r="AH161" s="41"/>
      <c r="AI161" s="42"/>
      <c r="AJ161" s="42"/>
      <c r="AK161" s="41"/>
      <c r="AL161" s="42"/>
      <c r="AM161" s="42"/>
      <c r="AN161" s="41">
        <f t="shared" si="25"/>
        <v>0.021367521367521368</v>
      </c>
      <c r="AO161" s="42"/>
      <c r="AP161" s="42" t="s">
        <v>40</v>
      </c>
      <c r="AQ161" s="41">
        <f t="shared" si="26"/>
        <v>0.16666666666666666</v>
      </c>
      <c r="AR161" s="42"/>
      <c r="AS161" s="42" t="s">
        <v>40</v>
      </c>
      <c r="AT161" s="41">
        <f t="shared" si="27"/>
        <v>0.07692307692307693</v>
      </c>
      <c r="AU161" s="42"/>
      <c r="AV161" s="42" t="s">
        <v>40</v>
      </c>
      <c r="AW161" s="41">
        <f t="shared" si="28"/>
        <v>0.029914529914529916</v>
      </c>
      <c r="AX161" s="42"/>
      <c r="AY161" s="42" t="s">
        <v>40</v>
      </c>
      <c r="AZ161" s="41">
        <f t="shared" si="29"/>
        <v>0</v>
      </c>
      <c r="BA161" s="42" t="s">
        <v>40</v>
      </c>
      <c r="BB161" s="41">
        <f t="shared" si="30"/>
        <v>0.27350427350427353</v>
      </c>
      <c r="BC161" s="42" t="s">
        <v>40</v>
      </c>
      <c r="BD161" s="43"/>
    </row>
    <row r="162" spans="1:56" ht="9" customHeight="1">
      <c r="A162" s="9"/>
      <c r="B162" s="12" t="s">
        <v>50</v>
      </c>
      <c r="C162" s="14">
        <f aca="true" t="shared" si="37" ref="C162:O162">C21/$P21</f>
        <v>0.11171171171171171</v>
      </c>
      <c r="D162" s="14">
        <f t="shared" si="37"/>
        <v>0.06306306306306306</v>
      </c>
      <c r="E162" s="14">
        <f t="shared" si="37"/>
        <v>0.021621621621621623</v>
      </c>
      <c r="F162" s="14">
        <f t="shared" si="37"/>
        <v>0.014414414414414415</v>
      </c>
      <c r="G162" s="14">
        <f t="shared" si="37"/>
        <v>0.08288288288288288</v>
      </c>
      <c r="H162" s="14">
        <f t="shared" si="37"/>
        <v>0.009009009009009009</v>
      </c>
      <c r="I162" s="14">
        <f t="shared" si="37"/>
        <v>0.005405405405405406</v>
      </c>
      <c r="J162" s="14">
        <f t="shared" si="37"/>
        <v>0.34594594594594597</v>
      </c>
      <c r="K162" s="14">
        <f t="shared" si="37"/>
        <v>0.3081081081081081</v>
      </c>
      <c r="L162" s="14">
        <f t="shared" si="37"/>
        <v>0.0036036036036036037</v>
      </c>
      <c r="M162" s="14">
        <f t="shared" si="37"/>
        <v>0.032432432432432434</v>
      </c>
      <c r="N162" s="14">
        <f t="shared" si="37"/>
        <v>0.0018018018018018018</v>
      </c>
      <c r="O162" s="14">
        <f t="shared" si="37"/>
        <v>0.34594594594594597</v>
      </c>
      <c r="P162" s="13">
        <f t="shared" si="18"/>
        <v>0.9999999999999999</v>
      </c>
      <c r="Q162" s="37"/>
      <c r="R162" s="41"/>
      <c r="S162" s="42"/>
      <c r="T162" s="42"/>
      <c r="U162" s="42"/>
      <c r="V162" s="41"/>
      <c r="W162" s="42"/>
      <c r="X162" s="42"/>
      <c r="Y162" s="41"/>
      <c r="Z162" s="42"/>
      <c r="AA162" s="42"/>
      <c r="AB162" s="41"/>
      <c r="AC162" s="42"/>
      <c r="AD162" s="42"/>
      <c r="AE162" s="41"/>
      <c r="AF162" s="42"/>
      <c r="AG162" s="42"/>
      <c r="AH162" s="41"/>
      <c r="AI162" s="42"/>
      <c r="AJ162" s="42"/>
      <c r="AK162" s="41"/>
      <c r="AL162" s="42"/>
      <c r="AM162" s="42"/>
      <c r="AN162" s="41">
        <f t="shared" si="25"/>
        <v>0</v>
      </c>
      <c r="AO162" s="42"/>
      <c r="AP162" s="42" t="s">
        <v>42</v>
      </c>
      <c r="AQ162" s="41">
        <f t="shared" si="26"/>
        <v>0.18633540372670807</v>
      </c>
      <c r="AR162" s="42"/>
      <c r="AS162" s="42" t="s">
        <v>42</v>
      </c>
      <c r="AT162" s="41">
        <f t="shared" si="27"/>
        <v>0.031055900621118012</v>
      </c>
      <c r="AU162" s="42"/>
      <c r="AV162" s="42" t="s">
        <v>42</v>
      </c>
      <c r="AW162" s="41">
        <f t="shared" si="28"/>
        <v>0.049689440993788817</v>
      </c>
      <c r="AX162" s="42"/>
      <c r="AY162" s="42" t="s">
        <v>42</v>
      </c>
      <c r="AZ162" s="41">
        <f t="shared" si="29"/>
        <v>0</v>
      </c>
      <c r="BA162" s="42" t="s">
        <v>42</v>
      </c>
      <c r="BB162" s="41">
        <f t="shared" si="30"/>
        <v>0.2670807453416149</v>
      </c>
      <c r="BC162" s="42" t="s">
        <v>42</v>
      </c>
      <c r="BD162" s="43"/>
    </row>
    <row r="163" spans="1:56" ht="9" customHeight="1">
      <c r="A163" s="9"/>
      <c r="B163" s="12" t="s">
        <v>57</v>
      </c>
      <c r="C163" s="14">
        <f aca="true" t="shared" si="38" ref="C163:O163">C22/$P22</f>
        <v>0.19951923076923078</v>
      </c>
      <c r="D163" s="14">
        <f t="shared" si="38"/>
        <v>0.040865384615384616</v>
      </c>
      <c r="E163" s="14">
        <f t="shared" si="38"/>
        <v>0.036057692307692304</v>
      </c>
      <c r="F163" s="14">
        <f t="shared" si="38"/>
        <v>0.004807692307692308</v>
      </c>
      <c r="G163" s="14">
        <f t="shared" si="38"/>
        <v>0.33653846153846156</v>
      </c>
      <c r="H163" s="14">
        <f t="shared" si="38"/>
        <v>0.016826923076923076</v>
      </c>
      <c r="I163" s="14">
        <f t="shared" si="38"/>
        <v>0.026442307692307692</v>
      </c>
      <c r="J163" s="14">
        <f t="shared" si="38"/>
        <v>0.040865384615384616</v>
      </c>
      <c r="K163" s="14">
        <f t="shared" si="38"/>
        <v>0.18990384615384615</v>
      </c>
      <c r="L163" s="14">
        <f t="shared" si="38"/>
        <v>0.02403846153846154</v>
      </c>
      <c r="M163" s="14">
        <f t="shared" si="38"/>
        <v>0.04567307692307692</v>
      </c>
      <c r="N163" s="14">
        <f t="shared" si="38"/>
        <v>0.038461538461538464</v>
      </c>
      <c r="O163" s="14">
        <f t="shared" si="38"/>
        <v>0.2980769230769231</v>
      </c>
      <c r="P163" s="13">
        <f t="shared" si="18"/>
        <v>1</v>
      </c>
      <c r="Q163" s="37"/>
      <c r="R163" s="41"/>
      <c r="S163" s="42"/>
      <c r="T163" s="42"/>
      <c r="U163" s="42"/>
      <c r="V163" s="41"/>
      <c r="W163" s="42"/>
      <c r="X163" s="42"/>
      <c r="Y163" s="41"/>
      <c r="Z163" s="42"/>
      <c r="AA163" s="42"/>
      <c r="AB163" s="41"/>
      <c r="AC163" s="42"/>
      <c r="AD163" s="42"/>
      <c r="AE163" s="41"/>
      <c r="AF163" s="42"/>
      <c r="AG163" s="42"/>
      <c r="AH163" s="41"/>
      <c r="AI163" s="42"/>
      <c r="AJ163" s="42"/>
      <c r="AK163" s="41"/>
      <c r="AL163" s="42"/>
      <c r="AM163" s="42"/>
      <c r="AN163" s="41">
        <f t="shared" si="25"/>
        <v>0.006535947712418301</v>
      </c>
      <c r="AO163" s="42"/>
      <c r="AP163" s="42" t="s">
        <v>45</v>
      </c>
      <c r="AQ163" s="41">
        <f t="shared" si="26"/>
        <v>0.0457516339869281</v>
      </c>
      <c r="AR163" s="42"/>
      <c r="AS163" s="42" t="s">
        <v>45</v>
      </c>
      <c r="AT163" s="41">
        <f t="shared" si="27"/>
        <v>0</v>
      </c>
      <c r="AU163" s="42"/>
      <c r="AV163" s="42" t="s">
        <v>45</v>
      </c>
      <c r="AW163" s="41">
        <f t="shared" si="28"/>
        <v>0.032679738562091505</v>
      </c>
      <c r="AX163" s="42"/>
      <c r="AY163" s="42" t="s">
        <v>45</v>
      </c>
      <c r="AZ163" s="41">
        <f t="shared" si="29"/>
        <v>0</v>
      </c>
      <c r="BA163" s="42" t="s">
        <v>45</v>
      </c>
      <c r="BB163" s="41">
        <f t="shared" si="30"/>
        <v>0.0784313725490196</v>
      </c>
      <c r="BC163" s="42" t="s">
        <v>45</v>
      </c>
      <c r="BD163" s="43"/>
    </row>
    <row r="164" spans="1:56" ht="9" customHeight="1">
      <c r="A164" s="9"/>
      <c r="B164" s="12" t="s">
        <v>56</v>
      </c>
      <c r="C164" s="14">
        <f aca="true" t="shared" si="39" ref="C164:O164">C23/$P23</f>
        <v>0.0031413612565445027</v>
      </c>
      <c r="D164" s="14">
        <f t="shared" si="39"/>
        <v>0.01099476439790576</v>
      </c>
      <c r="E164" s="14">
        <f t="shared" si="39"/>
        <v>0.005235602094240838</v>
      </c>
      <c r="F164" s="14">
        <f t="shared" si="39"/>
        <v>0.8549738219895288</v>
      </c>
      <c r="G164" s="14">
        <f t="shared" si="39"/>
        <v>0.021465968586387434</v>
      </c>
      <c r="H164" s="14">
        <f t="shared" si="39"/>
        <v>0.0005235602094240838</v>
      </c>
      <c r="I164" s="14">
        <f t="shared" si="39"/>
        <v>0.0005235602094240838</v>
      </c>
      <c r="J164" s="14">
        <f t="shared" si="39"/>
        <v>0.002617801047120419</v>
      </c>
      <c r="K164" s="14">
        <f t="shared" si="39"/>
        <v>0.07068062827225131</v>
      </c>
      <c r="L164" s="14">
        <f t="shared" si="39"/>
        <v>0.0062827225130890054</v>
      </c>
      <c r="M164" s="14">
        <f t="shared" si="39"/>
        <v>0.018848167539267015</v>
      </c>
      <c r="N164" s="14">
        <f t="shared" si="39"/>
        <v>0.004712041884816754</v>
      </c>
      <c r="O164" s="14">
        <f t="shared" si="39"/>
        <v>0.10052356020942409</v>
      </c>
      <c r="P164" s="13">
        <f t="shared" si="18"/>
        <v>1</v>
      </c>
      <c r="Q164" s="37"/>
      <c r="R164" s="41"/>
      <c r="S164" s="42"/>
      <c r="T164" s="42"/>
      <c r="U164" s="42"/>
      <c r="V164" s="41"/>
      <c r="W164" s="42"/>
      <c r="X164" s="42"/>
      <c r="Y164" s="41"/>
      <c r="Z164" s="42"/>
      <c r="AA164" s="42"/>
      <c r="AB164" s="41"/>
      <c r="AC164" s="42"/>
      <c r="AD164" s="42"/>
      <c r="AE164" s="41"/>
      <c r="AF164" s="42"/>
      <c r="AG164" s="42"/>
      <c r="AH164" s="41"/>
      <c r="AI164" s="42"/>
      <c r="AJ164" s="42"/>
      <c r="AK164" s="41"/>
      <c r="AL164" s="42"/>
      <c r="AM164" s="42"/>
      <c r="AN164" s="41">
        <f t="shared" si="25"/>
        <v>0.009038619556285949</v>
      </c>
      <c r="AO164" s="42"/>
      <c r="AP164" s="42" t="s">
        <v>24</v>
      </c>
      <c r="AQ164" s="41">
        <f t="shared" si="26"/>
        <v>0.7728019720624486</v>
      </c>
      <c r="AR164" s="42"/>
      <c r="AS164" s="42" t="s">
        <v>24</v>
      </c>
      <c r="AT164" s="41">
        <f t="shared" si="27"/>
        <v>0.014790468364831553</v>
      </c>
      <c r="AU164" s="42"/>
      <c r="AV164" s="42" t="s">
        <v>24</v>
      </c>
      <c r="AW164" s="41">
        <f t="shared" si="28"/>
        <v>0.0078060805258833195</v>
      </c>
      <c r="AX164" s="42"/>
      <c r="AY164" s="42" t="s">
        <v>24</v>
      </c>
      <c r="AZ164" s="41">
        <f t="shared" si="29"/>
        <v>0.0049301561216105174</v>
      </c>
      <c r="BA164" s="42" t="s">
        <v>24</v>
      </c>
      <c r="BB164" s="41">
        <f t="shared" si="30"/>
        <v>0.8003286770747741</v>
      </c>
      <c r="BC164" s="42" t="s">
        <v>24</v>
      </c>
      <c r="BD164" s="43"/>
    </row>
    <row r="165" spans="1:56" ht="9" customHeight="1">
      <c r="A165" s="9"/>
      <c r="B165" s="12" t="s">
        <v>60</v>
      </c>
      <c r="C165" s="14">
        <f aca="true" t="shared" si="40" ref="C165:O165">C24/$P24</f>
        <v>0.3333333333333333</v>
      </c>
      <c r="D165" s="14">
        <f t="shared" si="40"/>
        <v>0.017241379310344827</v>
      </c>
      <c r="E165" s="14">
        <f t="shared" si="40"/>
        <v>0.10344827586206896</v>
      </c>
      <c r="F165" s="14">
        <f t="shared" si="40"/>
        <v>0</v>
      </c>
      <c r="G165" s="14">
        <f t="shared" si="40"/>
        <v>0.10919540229885058</v>
      </c>
      <c r="H165" s="14">
        <f t="shared" si="40"/>
        <v>0</v>
      </c>
      <c r="I165" s="14">
        <f t="shared" si="40"/>
        <v>0.05172413793103448</v>
      </c>
      <c r="J165" s="14">
        <f t="shared" si="40"/>
        <v>0</v>
      </c>
      <c r="K165" s="14">
        <f t="shared" si="40"/>
        <v>0.3505747126436782</v>
      </c>
      <c r="L165" s="14">
        <f t="shared" si="40"/>
        <v>0.017241379310344827</v>
      </c>
      <c r="M165" s="14">
        <f t="shared" si="40"/>
        <v>0.017241379310344827</v>
      </c>
      <c r="N165" s="14">
        <f t="shared" si="40"/>
        <v>0</v>
      </c>
      <c r="O165" s="14">
        <f t="shared" si="40"/>
        <v>0.3850574712643678</v>
      </c>
      <c r="P165" s="13">
        <f t="shared" si="18"/>
        <v>1</v>
      </c>
      <c r="Q165" s="37"/>
      <c r="R165" s="41"/>
      <c r="S165" s="42"/>
      <c r="T165" s="42"/>
      <c r="U165" s="42"/>
      <c r="V165" s="41"/>
      <c r="W165" s="42"/>
      <c r="X165" s="42"/>
      <c r="Y165" s="41"/>
      <c r="Z165" s="42"/>
      <c r="AA165" s="42"/>
      <c r="AB165" s="41"/>
      <c r="AC165" s="42"/>
      <c r="AD165" s="42"/>
      <c r="AE165" s="41"/>
      <c r="AF165" s="42"/>
      <c r="AG165" s="42"/>
      <c r="AH165" s="41"/>
      <c r="AI165" s="42"/>
      <c r="AJ165" s="42"/>
      <c r="AK165" s="41"/>
      <c r="AL165" s="42"/>
      <c r="AM165" s="42"/>
      <c r="AN165" s="41">
        <f t="shared" si="25"/>
        <v>0.7993791230112534</v>
      </c>
      <c r="AO165" s="42"/>
      <c r="AP165" s="42" t="s">
        <v>38</v>
      </c>
      <c r="AQ165" s="41">
        <f t="shared" si="26"/>
        <v>0.07062475746992627</v>
      </c>
      <c r="AR165" s="42"/>
      <c r="AS165" s="42" t="s">
        <v>38</v>
      </c>
      <c r="AT165" s="41">
        <f t="shared" si="27"/>
        <v>0.013969732246798603</v>
      </c>
      <c r="AU165" s="42"/>
      <c r="AV165" s="42" t="s">
        <v>38</v>
      </c>
      <c r="AW165" s="41">
        <f t="shared" si="28"/>
        <v>0.006984866123399301</v>
      </c>
      <c r="AX165" s="42"/>
      <c r="AY165" s="42" t="s">
        <v>38</v>
      </c>
      <c r="AZ165" s="41">
        <f t="shared" si="29"/>
        <v>0</v>
      </c>
      <c r="BA165" s="42" t="s">
        <v>38</v>
      </c>
      <c r="BB165" s="41">
        <f t="shared" si="30"/>
        <v>0.09157935584012418</v>
      </c>
      <c r="BC165" s="42" t="s">
        <v>38</v>
      </c>
      <c r="BD165" s="43"/>
    </row>
    <row r="166" spans="1:56" ht="9" customHeight="1">
      <c r="A166" s="9"/>
      <c r="B166" s="12" t="s">
        <v>65</v>
      </c>
      <c r="C166" s="14">
        <f aca="true" t="shared" si="41" ref="C166:O166">C25/$P25</f>
        <v>0.0196078431372549</v>
      </c>
      <c r="D166" s="14">
        <f t="shared" si="41"/>
        <v>0.0196078431372549</v>
      </c>
      <c r="E166" s="14">
        <f t="shared" si="41"/>
        <v>0</v>
      </c>
      <c r="F166" s="14">
        <f t="shared" si="41"/>
        <v>0.37254901960784315</v>
      </c>
      <c r="G166" s="14">
        <f t="shared" si="41"/>
        <v>0.3333333333333333</v>
      </c>
      <c r="H166" s="14">
        <f t="shared" si="41"/>
        <v>0.0196078431372549</v>
      </c>
      <c r="I166" s="14">
        <f t="shared" si="41"/>
        <v>0</v>
      </c>
      <c r="J166" s="14">
        <f t="shared" si="41"/>
        <v>0</v>
      </c>
      <c r="K166" s="14">
        <f t="shared" si="41"/>
        <v>0.0784313725490196</v>
      </c>
      <c r="L166" s="14">
        <f t="shared" si="41"/>
        <v>0</v>
      </c>
      <c r="M166" s="14">
        <f t="shared" si="41"/>
        <v>0.13725490196078433</v>
      </c>
      <c r="N166" s="14">
        <f t="shared" si="41"/>
        <v>0.0196078431372549</v>
      </c>
      <c r="O166" s="14">
        <f t="shared" si="41"/>
        <v>0.23529411764705882</v>
      </c>
      <c r="P166" s="13">
        <f t="shared" si="18"/>
        <v>1</v>
      </c>
      <c r="Q166" s="37"/>
      <c r="R166" s="41"/>
      <c r="S166" s="42"/>
      <c r="T166" s="42"/>
      <c r="U166" s="42"/>
      <c r="V166" s="41"/>
      <c r="W166" s="42"/>
      <c r="X166" s="42"/>
      <c r="Y166" s="41"/>
      <c r="Z166" s="42"/>
      <c r="AA166" s="42"/>
      <c r="AB166" s="41"/>
      <c r="AC166" s="42"/>
      <c r="AD166" s="42"/>
      <c r="AE166" s="41"/>
      <c r="AF166" s="42"/>
      <c r="AG166" s="42"/>
      <c r="AH166" s="41"/>
      <c r="AI166" s="42"/>
      <c r="AJ166" s="42"/>
      <c r="AK166" s="41"/>
      <c r="AL166" s="42"/>
      <c r="AM166" s="42"/>
      <c r="AN166" s="41">
        <f t="shared" si="25"/>
        <v>0</v>
      </c>
      <c r="AO166" s="42"/>
      <c r="AP166" s="42" t="s">
        <v>49</v>
      </c>
      <c r="AQ166" s="41">
        <f t="shared" si="26"/>
        <v>0.14603174603174604</v>
      </c>
      <c r="AR166" s="42"/>
      <c r="AS166" s="42" t="s">
        <v>49</v>
      </c>
      <c r="AT166" s="41">
        <f t="shared" si="27"/>
        <v>0.01904761904761905</v>
      </c>
      <c r="AU166" s="42"/>
      <c r="AV166" s="42" t="s">
        <v>49</v>
      </c>
      <c r="AW166" s="41">
        <f t="shared" si="28"/>
        <v>0.0380952380952381</v>
      </c>
      <c r="AX166" s="42"/>
      <c r="AY166" s="42" t="s">
        <v>49</v>
      </c>
      <c r="AZ166" s="41">
        <f t="shared" si="29"/>
        <v>0.015873015873015872</v>
      </c>
      <c r="BA166" s="42" t="s">
        <v>49</v>
      </c>
      <c r="BB166" s="41">
        <f t="shared" si="30"/>
        <v>0.21904761904761905</v>
      </c>
      <c r="BC166" s="42" t="s">
        <v>49</v>
      </c>
      <c r="BD166" s="43"/>
    </row>
    <row r="167" spans="1:56" ht="9" customHeight="1">
      <c r="A167" s="9"/>
      <c r="B167" s="12" t="s">
        <v>32</v>
      </c>
      <c r="C167" s="14">
        <f aca="true" t="shared" si="42" ref="C167:O167">C26/$P26</f>
        <v>0.3028169014084507</v>
      </c>
      <c r="D167" s="14">
        <f t="shared" si="42"/>
        <v>0.03822937625754527</v>
      </c>
      <c r="E167" s="14">
        <f t="shared" si="42"/>
        <v>0.08249496981891348</v>
      </c>
      <c r="F167" s="14">
        <f t="shared" si="42"/>
        <v>0.005030181086519115</v>
      </c>
      <c r="G167" s="14">
        <f t="shared" si="42"/>
        <v>0.10663983903420524</v>
      </c>
      <c r="H167" s="14">
        <f t="shared" si="42"/>
        <v>0.028169014084507043</v>
      </c>
      <c r="I167" s="14">
        <f t="shared" si="42"/>
        <v>0.04627766599597585</v>
      </c>
      <c r="J167" s="14">
        <f t="shared" si="42"/>
        <v>0</v>
      </c>
      <c r="K167" s="14">
        <f t="shared" si="42"/>
        <v>0.16096579476861167</v>
      </c>
      <c r="L167" s="14">
        <f t="shared" si="42"/>
        <v>0.193158953722334</v>
      </c>
      <c r="M167" s="14">
        <f t="shared" si="42"/>
        <v>0.035211267605633804</v>
      </c>
      <c r="N167" s="14">
        <f t="shared" si="42"/>
        <v>0.001006036217303823</v>
      </c>
      <c r="O167" s="14">
        <f t="shared" si="42"/>
        <v>0.3903420523138833</v>
      </c>
      <c r="P167" s="13">
        <f t="shared" si="18"/>
        <v>0.9999999999999997</v>
      </c>
      <c r="Q167" s="37"/>
      <c r="R167" s="41"/>
      <c r="S167" s="42"/>
      <c r="T167" s="42"/>
      <c r="U167" s="42"/>
      <c r="V167" s="41"/>
      <c r="W167" s="42"/>
      <c r="X167" s="42"/>
      <c r="Y167" s="41"/>
      <c r="Z167" s="42"/>
      <c r="AA167" s="42"/>
      <c r="AB167" s="41"/>
      <c r="AC167" s="42"/>
      <c r="AD167" s="42"/>
      <c r="AE167" s="41"/>
      <c r="AF167" s="42"/>
      <c r="AG167" s="42"/>
      <c r="AH167" s="41"/>
      <c r="AI167" s="42"/>
      <c r="AJ167" s="42"/>
      <c r="AK167" s="41"/>
      <c r="AL167" s="42"/>
      <c r="AM167" s="42"/>
      <c r="AN167" s="41">
        <f t="shared" si="25"/>
        <v>0.4294117647058823</v>
      </c>
      <c r="AO167" s="42"/>
      <c r="AP167" s="42" t="s">
        <v>54</v>
      </c>
      <c r="AQ167" s="41">
        <f t="shared" si="26"/>
        <v>0.14705882352941177</v>
      </c>
      <c r="AR167" s="42"/>
      <c r="AS167" s="42" t="s">
        <v>54</v>
      </c>
      <c r="AT167" s="41">
        <f t="shared" si="27"/>
        <v>0.029411764705882353</v>
      </c>
      <c r="AU167" s="42"/>
      <c r="AV167" s="42" t="s">
        <v>54</v>
      </c>
      <c r="AW167" s="41">
        <f t="shared" si="28"/>
        <v>0.0058823529411764705</v>
      </c>
      <c r="AX167" s="42"/>
      <c r="AY167" s="42" t="s">
        <v>54</v>
      </c>
      <c r="AZ167" s="41">
        <f t="shared" si="29"/>
        <v>0</v>
      </c>
      <c r="BA167" s="42" t="s">
        <v>54</v>
      </c>
      <c r="BB167" s="41">
        <f t="shared" si="30"/>
        <v>0.18235294117647058</v>
      </c>
      <c r="BC167" s="42" t="s">
        <v>54</v>
      </c>
      <c r="BD167" s="43"/>
    </row>
    <row r="168" spans="1:56" ht="9" customHeight="1">
      <c r="A168" s="9"/>
      <c r="B168" s="12" t="s">
        <v>69</v>
      </c>
      <c r="C168" s="14">
        <f aca="true" t="shared" si="43" ref="C168:O168">C27/$P27</f>
        <v>0.07692307692307693</v>
      </c>
      <c r="D168" s="14">
        <f t="shared" si="43"/>
        <v>0.02097902097902098</v>
      </c>
      <c r="E168" s="14">
        <f t="shared" si="43"/>
        <v>0</v>
      </c>
      <c r="F168" s="14">
        <f t="shared" si="43"/>
        <v>0</v>
      </c>
      <c r="G168" s="14">
        <f t="shared" si="43"/>
        <v>0.48951048951048953</v>
      </c>
      <c r="H168" s="14">
        <f t="shared" si="43"/>
        <v>0.3146853146853147</v>
      </c>
      <c r="I168" s="14">
        <f t="shared" si="43"/>
        <v>0.006993006993006993</v>
      </c>
      <c r="J168" s="14">
        <f t="shared" si="43"/>
        <v>0.006993006993006993</v>
      </c>
      <c r="K168" s="14">
        <f t="shared" si="43"/>
        <v>0.04195804195804196</v>
      </c>
      <c r="L168" s="14">
        <f t="shared" si="43"/>
        <v>0.006993006993006993</v>
      </c>
      <c r="M168" s="14">
        <f t="shared" si="43"/>
        <v>0.03496503496503497</v>
      </c>
      <c r="N168" s="14">
        <f t="shared" si="43"/>
        <v>0</v>
      </c>
      <c r="O168" s="14">
        <f t="shared" si="43"/>
        <v>0.08391608391608392</v>
      </c>
      <c r="P168" s="13">
        <f t="shared" si="18"/>
        <v>1</v>
      </c>
      <c r="Q168" s="37"/>
      <c r="R168" s="41"/>
      <c r="S168" s="42"/>
      <c r="T168" s="42"/>
      <c r="U168" s="42"/>
      <c r="V168" s="41"/>
      <c r="W168" s="42"/>
      <c r="X168" s="42"/>
      <c r="Y168" s="41"/>
      <c r="Z168" s="42"/>
      <c r="AA168" s="42"/>
      <c r="AB168" s="41"/>
      <c r="AC168" s="42"/>
      <c r="AD168" s="42"/>
      <c r="AE168" s="41"/>
      <c r="AF168" s="42"/>
      <c r="AG168" s="42"/>
      <c r="AH168" s="41"/>
      <c r="AI168" s="42"/>
      <c r="AJ168" s="42"/>
      <c r="AK168" s="41"/>
      <c r="AL168" s="42"/>
      <c r="AM168" s="42"/>
      <c r="AN168" s="41">
        <f t="shared" si="25"/>
        <v>0.005405405405405406</v>
      </c>
      <c r="AO168" s="42"/>
      <c r="AP168" s="42" t="s">
        <v>50</v>
      </c>
      <c r="AQ168" s="41">
        <f t="shared" si="26"/>
        <v>0.3081081081081081</v>
      </c>
      <c r="AR168" s="42"/>
      <c r="AS168" s="42" t="s">
        <v>50</v>
      </c>
      <c r="AT168" s="41">
        <f t="shared" si="27"/>
        <v>0.0036036036036036037</v>
      </c>
      <c r="AU168" s="42"/>
      <c r="AV168" s="42" t="s">
        <v>50</v>
      </c>
      <c r="AW168" s="41">
        <f t="shared" si="28"/>
        <v>0.032432432432432434</v>
      </c>
      <c r="AX168" s="42"/>
      <c r="AY168" s="42" t="s">
        <v>50</v>
      </c>
      <c r="AZ168" s="41">
        <f t="shared" si="29"/>
        <v>0.0018018018018018018</v>
      </c>
      <c r="BA168" s="42" t="s">
        <v>50</v>
      </c>
      <c r="BB168" s="41">
        <f t="shared" si="30"/>
        <v>0.34594594594594597</v>
      </c>
      <c r="BC168" s="42" t="s">
        <v>50</v>
      </c>
      <c r="BD168" s="43"/>
    </row>
    <row r="169" spans="1:56" ht="9" customHeight="1">
      <c r="A169" s="9"/>
      <c r="B169" s="12" t="s">
        <v>72</v>
      </c>
      <c r="C169" s="14">
        <f aca="true" t="shared" si="44" ref="C169:O169">C28/$P28</f>
        <v>0.375</v>
      </c>
      <c r="D169" s="14">
        <f t="shared" si="44"/>
        <v>0.03289473684210526</v>
      </c>
      <c r="E169" s="14">
        <f t="shared" si="44"/>
        <v>0.125</v>
      </c>
      <c r="F169" s="14">
        <f t="shared" si="44"/>
        <v>0</v>
      </c>
      <c r="G169" s="14">
        <f t="shared" si="44"/>
        <v>0.07894736842105263</v>
      </c>
      <c r="H169" s="14">
        <f t="shared" si="44"/>
        <v>0.013157894736842105</v>
      </c>
      <c r="I169" s="14">
        <f t="shared" si="44"/>
        <v>0.046052631578947366</v>
      </c>
      <c r="J169" s="14">
        <f t="shared" si="44"/>
        <v>0.013157894736842105</v>
      </c>
      <c r="K169" s="14">
        <f t="shared" si="44"/>
        <v>0.27631578947368424</v>
      </c>
      <c r="L169" s="14">
        <f t="shared" si="44"/>
        <v>0.006578947368421052</v>
      </c>
      <c r="M169" s="14">
        <f t="shared" si="44"/>
        <v>0.03289473684210526</v>
      </c>
      <c r="N169" s="14">
        <f t="shared" si="44"/>
        <v>0</v>
      </c>
      <c r="O169" s="14">
        <f t="shared" si="44"/>
        <v>0.3157894736842105</v>
      </c>
      <c r="P169" s="13">
        <f t="shared" si="18"/>
        <v>1.0000000000000002</v>
      </c>
      <c r="Q169" s="37"/>
      <c r="R169" s="41"/>
      <c r="S169" s="42"/>
      <c r="T169" s="42"/>
      <c r="U169" s="42"/>
      <c r="V169" s="41"/>
      <c r="W169" s="42"/>
      <c r="X169" s="42"/>
      <c r="Y169" s="41"/>
      <c r="Z169" s="42"/>
      <c r="AA169" s="42"/>
      <c r="AB169" s="41"/>
      <c r="AC169" s="42"/>
      <c r="AD169" s="42"/>
      <c r="AE169" s="41"/>
      <c r="AF169" s="42"/>
      <c r="AG169" s="42"/>
      <c r="AH169" s="41"/>
      <c r="AI169" s="42"/>
      <c r="AJ169" s="42"/>
      <c r="AK169" s="41"/>
      <c r="AL169" s="42"/>
      <c r="AM169" s="42"/>
      <c r="AN169" s="41">
        <f t="shared" si="25"/>
        <v>0.026442307692307692</v>
      </c>
      <c r="AO169" s="42"/>
      <c r="AP169" s="42" t="s">
        <v>57</v>
      </c>
      <c r="AQ169" s="41">
        <f t="shared" si="26"/>
        <v>0.18990384615384615</v>
      </c>
      <c r="AR169" s="42"/>
      <c r="AS169" s="42" t="s">
        <v>57</v>
      </c>
      <c r="AT169" s="41">
        <f t="shared" si="27"/>
        <v>0.02403846153846154</v>
      </c>
      <c r="AU169" s="42"/>
      <c r="AV169" s="42" t="s">
        <v>57</v>
      </c>
      <c r="AW169" s="41">
        <f t="shared" si="28"/>
        <v>0.04567307692307692</v>
      </c>
      <c r="AX169" s="42"/>
      <c r="AY169" s="42" t="s">
        <v>57</v>
      </c>
      <c r="AZ169" s="41">
        <f t="shared" si="29"/>
        <v>0.038461538461538464</v>
      </c>
      <c r="BA169" s="42" t="s">
        <v>57</v>
      </c>
      <c r="BB169" s="41">
        <f t="shared" si="30"/>
        <v>0.2980769230769231</v>
      </c>
      <c r="BC169" s="42" t="s">
        <v>57</v>
      </c>
      <c r="BD169" s="43"/>
    </row>
    <row r="170" spans="1:56" ht="9" customHeight="1">
      <c r="A170" s="9"/>
      <c r="B170" s="12" t="s">
        <v>75</v>
      </c>
      <c r="C170" s="14">
        <f aca="true" t="shared" si="45" ref="C170:O170">C29/$P29</f>
        <v>0.037257824143070044</v>
      </c>
      <c r="D170" s="14">
        <f t="shared" si="45"/>
        <v>0.010432190760059613</v>
      </c>
      <c r="E170" s="14">
        <f t="shared" si="45"/>
        <v>0.004470938897168405</v>
      </c>
      <c r="F170" s="14">
        <f t="shared" si="45"/>
        <v>0.004470938897168405</v>
      </c>
      <c r="G170" s="14">
        <f t="shared" si="45"/>
        <v>0.7883755588673621</v>
      </c>
      <c r="H170" s="14">
        <f t="shared" si="45"/>
        <v>0.05961251862891207</v>
      </c>
      <c r="I170" s="14">
        <f t="shared" si="45"/>
        <v>0.0014903129657228018</v>
      </c>
      <c r="J170" s="14">
        <f t="shared" si="45"/>
        <v>0</v>
      </c>
      <c r="K170" s="14">
        <f t="shared" si="45"/>
        <v>0.05812220566318927</v>
      </c>
      <c r="L170" s="14">
        <f t="shared" si="45"/>
        <v>0.014903129657228018</v>
      </c>
      <c r="M170" s="14">
        <f t="shared" si="45"/>
        <v>0.019374068554396422</v>
      </c>
      <c r="N170" s="14">
        <f t="shared" si="45"/>
        <v>0.0014903129657228018</v>
      </c>
      <c r="O170" s="14">
        <f t="shared" si="45"/>
        <v>0.09388971684053651</v>
      </c>
      <c r="P170" s="13">
        <f t="shared" si="18"/>
        <v>0.9999999999999999</v>
      </c>
      <c r="Q170" s="37"/>
      <c r="R170" s="41"/>
      <c r="S170" s="42"/>
      <c r="T170" s="42"/>
      <c r="U170" s="42"/>
      <c r="V170" s="41"/>
      <c r="W170" s="42"/>
      <c r="X170" s="42"/>
      <c r="Y170" s="41"/>
      <c r="Z170" s="42"/>
      <c r="AA170" s="42"/>
      <c r="AB170" s="41"/>
      <c r="AC170" s="42"/>
      <c r="AD170" s="42"/>
      <c r="AE170" s="41"/>
      <c r="AF170" s="42"/>
      <c r="AG170" s="42"/>
      <c r="AH170" s="41"/>
      <c r="AI170" s="42"/>
      <c r="AJ170" s="42"/>
      <c r="AK170" s="41"/>
      <c r="AL170" s="42"/>
      <c r="AM170" s="42"/>
      <c r="AN170" s="41">
        <f t="shared" si="25"/>
        <v>0.0005235602094240838</v>
      </c>
      <c r="AO170" s="42"/>
      <c r="AP170" s="42" t="s">
        <v>56</v>
      </c>
      <c r="AQ170" s="41">
        <f t="shared" si="26"/>
        <v>0.07068062827225131</v>
      </c>
      <c r="AR170" s="42"/>
      <c r="AS170" s="42" t="s">
        <v>56</v>
      </c>
      <c r="AT170" s="41">
        <f t="shared" si="27"/>
        <v>0.0062827225130890054</v>
      </c>
      <c r="AU170" s="42"/>
      <c r="AV170" s="42" t="s">
        <v>56</v>
      </c>
      <c r="AW170" s="41">
        <f t="shared" si="28"/>
        <v>0.018848167539267015</v>
      </c>
      <c r="AX170" s="42"/>
      <c r="AY170" s="42" t="s">
        <v>56</v>
      </c>
      <c r="AZ170" s="41">
        <f t="shared" si="29"/>
        <v>0.004712041884816754</v>
      </c>
      <c r="BA170" s="42" t="s">
        <v>56</v>
      </c>
      <c r="BB170" s="41">
        <f t="shared" si="30"/>
        <v>0.10052356020942409</v>
      </c>
      <c r="BC170" s="42" t="s">
        <v>56</v>
      </c>
      <c r="BD170" s="43"/>
    </row>
    <row r="171" spans="1:56" ht="9" customHeight="1">
      <c r="A171" s="9"/>
      <c r="B171" s="12" t="s">
        <v>77</v>
      </c>
      <c r="C171" s="14">
        <f aca="true" t="shared" si="46" ref="C171:O171">C30/$P30</f>
        <v>0.07792207792207792</v>
      </c>
      <c r="D171" s="14">
        <f t="shared" si="46"/>
        <v>0.16883116883116883</v>
      </c>
      <c r="E171" s="14">
        <f t="shared" si="46"/>
        <v>0.012987012987012988</v>
      </c>
      <c r="F171" s="14">
        <f t="shared" si="46"/>
        <v>0.012987012987012988</v>
      </c>
      <c r="G171" s="14">
        <f t="shared" si="46"/>
        <v>0.012987012987012988</v>
      </c>
      <c r="H171" s="14">
        <f t="shared" si="46"/>
        <v>0</v>
      </c>
      <c r="I171" s="14">
        <f t="shared" si="46"/>
        <v>0.1038961038961039</v>
      </c>
      <c r="J171" s="14">
        <f t="shared" si="46"/>
        <v>0.025974025974025976</v>
      </c>
      <c r="K171" s="14">
        <f t="shared" si="46"/>
        <v>0.5454545454545454</v>
      </c>
      <c r="L171" s="14">
        <f t="shared" si="46"/>
        <v>0</v>
      </c>
      <c r="M171" s="14">
        <f t="shared" si="46"/>
        <v>0.03896103896103896</v>
      </c>
      <c r="N171" s="14">
        <f t="shared" si="46"/>
        <v>0</v>
      </c>
      <c r="O171" s="14">
        <f t="shared" si="46"/>
        <v>0.5844155844155844</v>
      </c>
      <c r="P171" s="13">
        <f t="shared" si="18"/>
        <v>1</v>
      </c>
      <c r="Q171" s="37"/>
      <c r="R171" s="41"/>
      <c r="S171" s="42"/>
      <c r="T171" s="42"/>
      <c r="U171" s="42"/>
      <c r="V171" s="41"/>
      <c r="W171" s="42"/>
      <c r="X171" s="42"/>
      <c r="Y171" s="41"/>
      <c r="Z171" s="42"/>
      <c r="AA171" s="42"/>
      <c r="AB171" s="41"/>
      <c r="AC171" s="42"/>
      <c r="AD171" s="42"/>
      <c r="AE171" s="41"/>
      <c r="AF171" s="42"/>
      <c r="AG171" s="42"/>
      <c r="AH171" s="41"/>
      <c r="AI171" s="42"/>
      <c r="AJ171" s="42"/>
      <c r="AK171" s="41"/>
      <c r="AL171" s="42"/>
      <c r="AM171" s="42"/>
      <c r="AN171" s="41">
        <f t="shared" si="25"/>
        <v>0.05172413793103448</v>
      </c>
      <c r="AO171" s="42"/>
      <c r="AP171" s="42" t="s">
        <v>60</v>
      </c>
      <c r="AQ171" s="41">
        <f t="shared" si="26"/>
        <v>0.3505747126436782</v>
      </c>
      <c r="AR171" s="42"/>
      <c r="AS171" s="42" t="s">
        <v>60</v>
      </c>
      <c r="AT171" s="41">
        <f t="shared" si="27"/>
        <v>0.017241379310344827</v>
      </c>
      <c r="AU171" s="42"/>
      <c r="AV171" s="42" t="s">
        <v>60</v>
      </c>
      <c r="AW171" s="41">
        <f t="shared" si="28"/>
        <v>0.017241379310344827</v>
      </c>
      <c r="AX171" s="42"/>
      <c r="AY171" s="42" t="s">
        <v>60</v>
      </c>
      <c r="AZ171" s="41">
        <f t="shared" si="29"/>
        <v>0</v>
      </c>
      <c r="BA171" s="42" t="s">
        <v>60</v>
      </c>
      <c r="BB171" s="41">
        <f t="shared" si="30"/>
        <v>0.3850574712643678</v>
      </c>
      <c r="BC171" s="42" t="s">
        <v>60</v>
      </c>
      <c r="BD171" s="43"/>
    </row>
    <row r="172" spans="1:56" ht="9" customHeight="1">
      <c r="A172" s="9"/>
      <c r="B172" s="12" t="s">
        <v>25</v>
      </c>
      <c r="C172" s="14">
        <f aca="true" t="shared" si="47" ref="C172:O172">C31/$P31</f>
        <v>0.09260120986505352</v>
      </c>
      <c r="D172" s="14">
        <f t="shared" si="47"/>
        <v>0.0781758957654723</v>
      </c>
      <c r="E172" s="14">
        <f t="shared" si="47"/>
        <v>0.19776640297812936</v>
      </c>
      <c r="F172" s="14">
        <f t="shared" si="47"/>
        <v>0.0013959981386691485</v>
      </c>
      <c r="G172" s="14">
        <f t="shared" si="47"/>
        <v>0.09306654257794322</v>
      </c>
      <c r="H172" s="14">
        <f t="shared" si="47"/>
        <v>0.003257328990228013</v>
      </c>
      <c r="I172" s="14">
        <f t="shared" si="47"/>
        <v>0.10981852024197301</v>
      </c>
      <c r="J172" s="14">
        <f t="shared" si="47"/>
        <v>0.0018613308515588647</v>
      </c>
      <c r="K172" s="14">
        <f t="shared" si="47"/>
        <v>0.1991624011167985</v>
      </c>
      <c r="L172" s="14">
        <f t="shared" si="47"/>
        <v>0.19171707771056307</v>
      </c>
      <c r="M172" s="14">
        <f t="shared" si="47"/>
        <v>0.029781293624941835</v>
      </c>
      <c r="N172" s="14">
        <f t="shared" si="47"/>
        <v>0.0013959981386691485</v>
      </c>
      <c r="O172" s="14">
        <f t="shared" si="47"/>
        <v>0.4220567705909725</v>
      </c>
      <c r="P172" s="13">
        <f t="shared" si="18"/>
        <v>1</v>
      </c>
      <c r="Q172" s="37"/>
      <c r="R172" s="41"/>
      <c r="S172" s="42"/>
      <c r="T172" s="42"/>
      <c r="U172" s="42"/>
      <c r="V172" s="41"/>
      <c r="W172" s="42"/>
      <c r="X172" s="42"/>
      <c r="Y172" s="41"/>
      <c r="Z172" s="42"/>
      <c r="AA172" s="42"/>
      <c r="AB172" s="41"/>
      <c r="AC172" s="42"/>
      <c r="AD172" s="42"/>
      <c r="AE172" s="41"/>
      <c r="AF172" s="42"/>
      <c r="AG172" s="42"/>
      <c r="AH172" s="41"/>
      <c r="AI172" s="42"/>
      <c r="AJ172" s="42"/>
      <c r="AK172" s="41"/>
      <c r="AL172" s="42"/>
      <c r="AM172" s="42"/>
      <c r="AN172" s="41">
        <f t="shared" si="25"/>
        <v>0</v>
      </c>
      <c r="AO172" s="42"/>
      <c r="AP172" s="42" t="s">
        <v>65</v>
      </c>
      <c r="AQ172" s="41">
        <f t="shared" si="26"/>
        <v>0.0784313725490196</v>
      </c>
      <c r="AR172" s="42"/>
      <c r="AS172" s="42" t="s">
        <v>65</v>
      </c>
      <c r="AT172" s="41">
        <f t="shared" si="27"/>
        <v>0</v>
      </c>
      <c r="AU172" s="42"/>
      <c r="AV172" s="42" t="s">
        <v>65</v>
      </c>
      <c r="AW172" s="41">
        <f t="shared" si="28"/>
        <v>0.13725490196078433</v>
      </c>
      <c r="AX172" s="42"/>
      <c r="AY172" s="42" t="s">
        <v>65</v>
      </c>
      <c r="AZ172" s="41">
        <f t="shared" si="29"/>
        <v>0.0196078431372549</v>
      </c>
      <c r="BA172" s="42" t="s">
        <v>65</v>
      </c>
      <c r="BB172" s="41">
        <f t="shared" si="30"/>
        <v>0.23529411764705882</v>
      </c>
      <c r="BC172" s="42" t="s">
        <v>65</v>
      </c>
      <c r="BD172" s="43"/>
    </row>
    <row r="173" spans="1:56" ht="9" customHeight="1">
      <c r="A173" s="9"/>
      <c r="B173" s="12" t="s">
        <v>70</v>
      </c>
      <c r="C173" s="14">
        <f aca="true" t="shared" si="48" ref="C173:O173">C32/$P32</f>
        <v>0.0706401766004415</v>
      </c>
      <c r="D173" s="14">
        <f t="shared" si="48"/>
        <v>0.01545253863134658</v>
      </c>
      <c r="E173" s="14">
        <f t="shared" si="48"/>
        <v>0.1346578366445916</v>
      </c>
      <c r="F173" s="14">
        <f t="shared" si="48"/>
        <v>0</v>
      </c>
      <c r="G173" s="14">
        <f t="shared" si="48"/>
        <v>0.05739514348785872</v>
      </c>
      <c r="H173" s="14">
        <f t="shared" si="48"/>
        <v>0.002207505518763797</v>
      </c>
      <c r="I173" s="14">
        <f t="shared" si="48"/>
        <v>0.5231788079470199</v>
      </c>
      <c r="J173" s="14">
        <f t="shared" si="48"/>
        <v>0.002207505518763797</v>
      </c>
      <c r="K173" s="14">
        <f t="shared" si="48"/>
        <v>0.10154525386313466</v>
      </c>
      <c r="L173" s="14">
        <f t="shared" si="48"/>
        <v>0.08167770419426049</v>
      </c>
      <c r="M173" s="14">
        <f t="shared" si="48"/>
        <v>0.011037527593818985</v>
      </c>
      <c r="N173" s="14">
        <f t="shared" si="48"/>
        <v>0</v>
      </c>
      <c r="O173" s="14">
        <f t="shared" si="48"/>
        <v>0.19426048565121412</v>
      </c>
      <c r="P173" s="13">
        <f t="shared" si="18"/>
        <v>1</v>
      </c>
      <c r="Q173" s="37"/>
      <c r="R173" s="41"/>
      <c r="S173" s="42"/>
      <c r="T173" s="42"/>
      <c r="U173" s="42"/>
      <c r="V173" s="41"/>
      <c r="W173" s="42"/>
      <c r="X173" s="42"/>
      <c r="Y173" s="41"/>
      <c r="Z173" s="42"/>
      <c r="AA173" s="42"/>
      <c r="AB173" s="41"/>
      <c r="AC173" s="42"/>
      <c r="AD173" s="42"/>
      <c r="AE173" s="41"/>
      <c r="AF173" s="42"/>
      <c r="AG173" s="42"/>
      <c r="AH173" s="41"/>
      <c r="AI173" s="42"/>
      <c r="AJ173" s="42"/>
      <c r="AK173" s="41"/>
      <c r="AL173" s="42"/>
      <c r="AM173" s="42"/>
      <c r="AN173" s="41">
        <f t="shared" si="25"/>
        <v>0.04627766599597585</v>
      </c>
      <c r="AO173" s="42"/>
      <c r="AP173" s="42" t="s">
        <v>32</v>
      </c>
      <c r="AQ173" s="41">
        <f t="shared" si="26"/>
        <v>0.16096579476861167</v>
      </c>
      <c r="AR173" s="42"/>
      <c r="AS173" s="42" t="s">
        <v>32</v>
      </c>
      <c r="AT173" s="41">
        <f t="shared" si="27"/>
        <v>0.193158953722334</v>
      </c>
      <c r="AU173" s="42"/>
      <c r="AV173" s="42" t="s">
        <v>32</v>
      </c>
      <c r="AW173" s="41">
        <f t="shared" si="28"/>
        <v>0.035211267605633804</v>
      </c>
      <c r="AX173" s="42"/>
      <c r="AY173" s="42" t="s">
        <v>32</v>
      </c>
      <c r="AZ173" s="41">
        <f t="shared" si="29"/>
        <v>0.001006036217303823</v>
      </c>
      <c r="BA173" s="42" t="s">
        <v>32</v>
      </c>
      <c r="BB173" s="41">
        <f t="shared" si="30"/>
        <v>0.3903420523138833</v>
      </c>
      <c r="BC173" s="42" t="s">
        <v>32</v>
      </c>
      <c r="BD173" s="43"/>
    </row>
    <row r="174" spans="1:56" ht="9" customHeight="1">
      <c r="A174" s="9"/>
      <c r="B174" s="12" t="s">
        <v>35</v>
      </c>
      <c r="C174" s="14">
        <f aca="true" t="shared" si="49" ref="C174:O174">C33/$P33</f>
        <v>0.09288071664309289</v>
      </c>
      <c r="D174" s="14">
        <f t="shared" si="49"/>
        <v>0.055634134842055635</v>
      </c>
      <c r="E174" s="14">
        <f t="shared" si="49"/>
        <v>0.004243281471004243</v>
      </c>
      <c r="F174" s="14">
        <f t="shared" si="49"/>
        <v>0.014144271570014143</v>
      </c>
      <c r="G174" s="14">
        <f t="shared" si="49"/>
        <v>0.08250825082508251</v>
      </c>
      <c r="H174" s="14">
        <f t="shared" si="49"/>
        <v>0.0023573785950023575</v>
      </c>
      <c r="I174" s="14">
        <f t="shared" si="49"/>
        <v>0.004243281471004243</v>
      </c>
      <c r="J174" s="14">
        <f t="shared" si="49"/>
        <v>0.4945780292314946</v>
      </c>
      <c r="K174" s="14">
        <f t="shared" si="49"/>
        <v>0.20603488920320603</v>
      </c>
      <c r="L174" s="14">
        <f t="shared" si="49"/>
        <v>0.010372465818010372</v>
      </c>
      <c r="M174" s="14">
        <f t="shared" si="49"/>
        <v>0.030645921735030647</v>
      </c>
      <c r="N174" s="14">
        <f t="shared" si="49"/>
        <v>0.0023573785950023575</v>
      </c>
      <c r="O174" s="14">
        <f t="shared" si="49"/>
        <v>0.2494106553512494</v>
      </c>
      <c r="P174" s="13">
        <f t="shared" si="18"/>
        <v>1</v>
      </c>
      <c r="Q174" s="37"/>
      <c r="R174" s="41"/>
      <c r="S174" s="42"/>
      <c r="T174" s="42"/>
      <c r="U174" s="42"/>
      <c r="V174" s="41"/>
      <c r="W174" s="42"/>
      <c r="X174" s="42"/>
      <c r="Y174" s="41"/>
      <c r="Z174" s="42"/>
      <c r="AA174" s="42"/>
      <c r="AB174" s="41"/>
      <c r="AC174" s="42"/>
      <c r="AD174" s="42"/>
      <c r="AE174" s="41"/>
      <c r="AF174" s="42"/>
      <c r="AG174" s="42"/>
      <c r="AH174" s="41"/>
      <c r="AI174" s="42"/>
      <c r="AJ174" s="42"/>
      <c r="AK174" s="41"/>
      <c r="AL174" s="42"/>
      <c r="AM174" s="42"/>
      <c r="AN174" s="41">
        <f t="shared" si="25"/>
        <v>0.006993006993006993</v>
      </c>
      <c r="AO174" s="42"/>
      <c r="AP174" s="42" t="s">
        <v>69</v>
      </c>
      <c r="AQ174" s="41">
        <f t="shared" si="26"/>
        <v>0.04195804195804196</v>
      </c>
      <c r="AR174" s="42"/>
      <c r="AS174" s="42" t="s">
        <v>69</v>
      </c>
      <c r="AT174" s="41">
        <f t="shared" si="27"/>
        <v>0.006993006993006993</v>
      </c>
      <c r="AU174" s="42"/>
      <c r="AV174" s="42" t="s">
        <v>69</v>
      </c>
      <c r="AW174" s="41">
        <f t="shared" si="28"/>
        <v>0.03496503496503497</v>
      </c>
      <c r="AX174" s="42"/>
      <c r="AY174" s="42" t="s">
        <v>69</v>
      </c>
      <c r="AZ174" s="41">
        <f t="shared" si="29"/>
        <v>0</v>
      </c>
      <c r="BA174" s="42" t="s">
        <v>69</v>
      </c>
      <c r="BB174" s="41">
        <f t="shared" si="30"/>
        <v>0.08391608391608392</v>
      </c>
      <c r="BC174" s="42" t="s">
        <v>69</v>
      </c>
      <c r="BD174" s="43"/>
    </row>
    <row r="175" spans="1:56" ht="9" customHeight="1">
      <c r="A175" s="9"/>
      <c r="B175" s="12" t="s">
        <v>73</v>
      </c>
      <c r="C175" s="14">
        <f aca="true" t="shared" si="50" ref="C175:O175">C34/$P34</f>
        <v>0.3492822966507177</v>
      </c>
      <c r="D175" s="14">
        <f t="shared" si="50"/>
        <v>0.06220095693779904</v>
      </c>
      <c r="E175" s="14">
        <f t="shared" si="50"/>
        <v>0.014354066985645933</v>
      </c>
      <c r="F175" s="14">
        <f t="shared" si="50"/>
        <v>0</v>
      </c>
      <c r="G175" s="14">
        <f t="shared" si="50"/>
        <v>0.07177033492822966</v>
      </c>
      <c r="H175" s="14">
        <f t="shared" si="50"/>
        <v>0</v>
      </c>
      <c r="I175" s="14">
        <f t="shared" si="50"/>
        <v>0.028708133971291867</v>
      </c>
      <c r="J175" s="14">
        <f t="shared" si="50"/>
        <v>0.0430622009569378</v>
      </c>
      <c r="K175" s="14">
        <f t="shared" si="50"/>
        <v>0.36363636363636365</v>
      </c>
      <c r="L175" s="14">
        <f t="shared" si="50"/>
        <v>0.019138755980861243</v>
      </c>
      <c r="M175" s="14">
        <f t="shared" si="50"/>
        <v>0.0430622009569378</v>
      </c>
      <c r="N175" s="14">
        <f t="shared" si="50"/>
        <v>0.004784688995215311</v>
      </c>
      <c r="O175" s="14">
        <f t="shared" si="50"/>
        <v>0.430622009569378</v>
      </c>
      <c r="P175" s="13">
        <f t="shared" si="18"/>
        <v>1</v>
      </c>
      <c r="Q175" s="37"/>
      <c r="R175" s="41"/>
      <c r="S175" s="42"/>
      <c r="T175" s="42"/>
      <c r="U175" s="42"/>
      <c r="V175" s="41"/>
      <c r="W175" s="42"/>
      <c r="X175" s="42"/>
      <c r="Y175" s="41"/>
      <c r="Z175" s="42"/>
      <c r="AA175" s="42"/>
      <c r="AB175" s="41"/>
      <c r="AC175" s="42"/>
      <c r="AD175" s="42"/>
      <c r="AE175" s="41"/>
      <c r="AF175" s="42"/>
      <c r="AG175" s="42"/>
      <c r="AH175" s="41"/>
      <c r="AI175" s="42"/>
      <c r="AJ175" s="42"/>
      <c r="AK175" s="41"/>
      <c r="AL175" s="42"/>
      <c r="AM175" s="42"/>
      <c r="AN175" s="41">
        <f t="shared" si="25"/>
        <v>0.046052631578947366</v>
      </c>
      <c r="AO175" s="42"/>
      <c r="AP175" s="42" t="s">
        <v>72</v>
      </c>
      <c r="AQ175" s="41">
        <f t="shared" si="26"/>
        <v>0.27631578947368424</v>
      </c>
      <c r="AR175" s="42"/>
      <c r="AS175" s="42" t="s">
        <v>72</v>
      </c>
      <c r="AT175" s="41">
        <f t="shared" si="27"/>
        <v>0.006578947368421052</v>
      </c>
      <c r="AU175" s="42"/>
      <c r="AV175" s="42" t="s">
        <v>72</v>
      </c>
      <c r="AW175" s="41">
        <f t="shared" si="28"/>
        <v>0.03289473684210526</v>
      </c>
      <c r="AX175" s="42"/>
      <c r="AY175" s="42" t="s">
        <v>72</v>
      </c>
      <c r="AZ175" s="41">
        <f t="shared" si="29"/>
        <v>0</v>
      </c>
      <c r="BA175" s="42" t="s">
        <v>72</v>
      </c>
      <c r="BB175" s="41">
        <f t="shared" si="30"/>
        <v>0.3157894736842105</v>
      </c>
      <c r="BC175" s="42" t="s">
        <v>72</v>
      </c>
      <c r="BD175" s="43"/>
    </row>
    <row r="176" spans="1:56" ht="9" customHeight="1">
      <c r="A176" s="9"/>
      <c r="B176" s="12" t="s">
        <v>53</v>
      </c>
      <c r="C176" s="14">
        <f aca="true" t="shared" si="51" ref="C176:O176">C35/$P35</f>
        <v>0.05202312138728324</v>
      </c>
      <c r="D176" s="14">
        <f t="shared" si="51"/>
        <v>0.06936416184971098</v>
      </c>
      <c r="E176" s="14">
        <f t="shared" si="51"/>
        <v>0</v>
      </c>
      <c r="F176" s="14">
        <f t="shared" si="51"/>
        <v>0.04046242774566474</v>
      </c>
      <c r="G176" s="14">
        <f t="shared" si="51"/>
        <v>0.2658959537572254</v>
      </c>
      <c r="H176" s="14">
        <f t="shared" si="51"/>
        <v>0.011560693641618497</v>
      </c>
      <c r="I176" s="14">
        <f t="shared" si="51"/>
        <v>0.005780346820809248</v>
      </c>
      <c r="J176" s="14">
        <f t="shared" si="51"/>
        <v>0.005780346820809248</v>
      </c>
      <c r="K176" s="14">
        <f t="shared" si="51"/>
        <v>0.1676300578034682</v>
      </c>
      <c r="L176" s="14">
        <f t="shared" si="51"/>
        <v>0.028901734104046242</v>
      </c>
      <c r="M176" s="14">
        <f t="shared" si="51"/>
        <v>0.2138728323699422</v>
      </c>
      <c r="N176" s="14">
        <f t="shared" si="51"/>
        <v>0.13872832369942195</v>
      </c>
      <c r="O176" s="14">
        <f t="shared" si="51"/>
        <v>0.5491329479768786</v>
      </c>
      <c r="P176" s="13">
        <f t="shared" si="18"/>
        <v>1</v>
      </c>
      <c r="Q176" s="37"/>
      <c r="R176" s="41"/>
      <c r="S176" s="42"/>
      <c r="T176" s="42"/>
      <c r="U176" s="42"/>
      <c r="V176" s="41"/>
      <c r="W176" s="42"/>
      <c r="X176" s="42"/>
      <c r="Y176" s="41"/>
      <c r="Z176" s="42"/>
      <c r="AA176" s="42"/>
      <c r="AB176" s="41"/>
      <c r="AC176" s="42"/>
      <c r="AD176" s="42"/>
      <c r="AE176" s="41"/>
      <c r="AF176" s="42"/>
      <c r="AG176" s="42"/>
      <c r="AH176" s="41"/>
      <c r="AI176" s="42"/>
      <c r="AJ176" s="42"/>
      <c r="AK176" s="41"/>
      <c r="AL176" s="42"/>
      <c r="AM176" s="42"/>
      <c r="AN176" s="41">
        <f t="shared" si="25"/>
        <v>0.0014903129657228018</v>
      </c>
      <c r="AO176" s="42"/>
      <c r="AP176" s="42" t="s">
        <v>75</v>
      </c>
      <c r="AQ176" s="41">
        <f t="shared" si="26"/>
        <v>0.05812220566318927</v>
      </c>
      <c r="AR176" s="42"/>
      <c r="AS176" s="42" t="s">
        <v>75</v>
      </c>
      <c r="AT176" s="41">
        <f t="shared" si="27"/>
        <v>0.014903129657228018</v>
      </c>
      <c r="AU176" s="42"/>
      <c r="AV176" s="42" t="s">
        <v>75</v>
      </c>
      <c r="AW176" s="41">
        <f t="shared" si="28"/>
        <v>0.019374068554396422</v>
      </c>
      <c r="AX176" s="42"/>
      <c r="AY176" s="42" t="s">
        <v>75</v>
      </c>
      <c r="AZ176" s="41">
        <f t="shared" si="29"/>
        <v>0.0014903129657228018</v>
      </c>
      <c r="BA176" s="42" t="s">
        <v>75</v>
      </c>
      <c r="BB176" s="41">
        <f t="shared" si="30"/>
        <v>0.09388971684053651</v>
      </c>
      <c r="BC176" s="42" t="s">
        <v>75</v>
      </c>
      <c r="BD176" s="43"/>
    </row>
    <row r="177" spans="1:56" ht="9" customHeight="1">
      <c r="A177" s="9"/>
      <c r="B177" s="12" t="s">
        <v>89</v>
      </c>
      <c r="C177" s="14">
        <f aca="true" t="shared" si="52" ref="C177:O177">C36/$P36</f>
        <v>0.04580152671755725</v>
      </c>
      <c r="D177" s="14">
        <f t="shared" si="52"/>
        <v>0</v>
      </c>
      <c r="E177" s="14">
        <f t="shared" si="52"/>
        <v>0</v>
      </c>
      <c r="F177" s="14">
        <f t="shared" si="52"/>
        <v>0.007633587786259542</v>
      </c>
      <c r="G177" s="14">
        <f t="shared" si="52"/>
        <v>0.3969465648854962</v>
      </c>
      <c r="H177" s="14">
        <f t="shared" si="52"/>
        <v>0.44274809160305345</v>
      </c>
      <c r="I177" s="14">
        <f t="shared" si="52"/>
        <v>0</v>
      </c>
      <c r="J177" s="14">
        <f t="shared" si="52"/>
        <v>0</v>
      </c>
      <c r="K177" s="14">
        <f t="shared" si="52"/>
        <v>0.08396946564885496</v>
      </c>
      <c r="L177" s="14">
        <f t="shared" si="52"/>
        <v>0.007633587786259542</v>
      </c>
      <c r="M177" s="14">
        <f t="shared" si="52"/>
        <v>0.015267175572519083</v>
      </c>
      <c r="N177" s="14">
        <f t="shared" si="52"/>
        <v>0</v>
      </c>
      <c r="O177" s="14">
        <f t="shared" si="52"/>
        <v>0.10687022900763359</v>
      </c>
      <c r="P177" s="13">
        <f t="shared" si="18"/>
        <v>1</v>
      </c>
      <c r="Q177" s="37"/>
      <c r="R177" s="41"/>
      <c r="S177" s="42"/>
      <c r="T177" s="42"/>
      <c r="U177" s="42"/>
      <c r="V177" s="41"/>
      <c r="W177" s="42"/>
      <c r="X177" s="42"/>
      <c r="Y177" s="41"/>
      <c r="Z177" s="42"/>
      <c r="AA177" s="42"/>
      <c r="AB177" s="41"/>
      <c r="AC177" s="42"/>
      <c r="AD177" s="42"/>
      <c r="AE177" s="41"/>
      <c r="AF177" s="42"/>
      <c r="AG177" s="42"/>
      <c r="AH177" s="41"/>
      <c r="AI177" s="42"/>
      <c r="AJ177" s="42"/>
      <c r="AK177" s="41"/>
      <c r="AL177" s="42"/>
      <c r="AM177" s="42"/>
      <c r="AN177" s="41">
        <f t="shared" si="25"/>
        <v>0.1038961038961039</v>
      </c>
      <c r="AO177" s="42"/>
      <c r="AP177" s="42" t="s">
        <v>77</v>
      </c>
      <c r="AQ177" s="41">
        <f t="shared" si="26"/>
        <v>0.5454545454545454</v>
      </c>
      <c r="AR177" s="42"/>
      <c r="AS177" s="42" t="s">
        <v>77</v>
      </c>
      <c r="AT177" s="41">
        <f t="shared" si="27"/>
        <v>0</v>
      </c>
      <c r="AU177" s="42"/>
      <c r="AV177" s="42" t="s">
        <v>77</v>
      </c>
      <c r="AW177" s="41">
        <f t="shared" si="28"/>
        <v>0.03896103896103896</v>
      </c>
      <c r="AX177" s="42"/>
      <c r="AY177" s="42" t="s">
        <v>77</v>
      </c>
      <c r="AZ177" s="41">
        <f t="shared" si="29"/>
        <v>0</v>
      </c>
      <c r="BA177" s="42" t="s">
        <v>77</v>
      </c>
      <c r="BB177" s="41">
        <f t="shared" si="30"/>
        <v>0.5844155844155844</v>
      </c>
      <c r="BC177" s="42" t="s">
        <v>77</v>
      </c>
      <c r="BD177" s="43"/>
    </row>
    <row r="178" spans="1:56" ht="9" customHeight="1">
      <c r="A178" s="9"/>
      <c r="B178" s="12" t="s">
        <v>91</v>
      </c>
      <c r="C178" s="14">
        <f aca="true" t="shared" si="53" ref="C178:O178">C37/$P37</f>
        <v>0.04</v>
      </c>
      <c r="D178" s="14">
        <f t="shared" si="53"/>
        <v>0.032</v>
      </c>
      <c r="E178" s="14">
        <f t="shared" si="53"/>
        <v>0</v>
      </c>
      <c r="F178" s="14">
        <f t="shared" si="53"/>
        <v>0</v>
      </c>
      <c r="G178" s="14">
        <f t="shared" si="53"/>
        <v>0.816</v>
      </c>
      <c r="H178" s="14">
        <f t="shared" si="53"/>
        <v>0.016</v>
      </c>
      <c r="I178" s="14">
        <f t="shared" si="53"/>
        <v>0.008</v>
      </c>
      <c r="J178" s="14">
        <f t="shared" si="53"/>
        <v>0.008</v>
      </c>
      <c r="K178" s="14">
        <f t="shared" si="53"/>
        <v>0.056</v>
      </c>
      <c r="L178" s="14">
        <f t="shared" si="53"/>
        <v>0.016</v>
      </c>
      <c r="M178" s="14">
        <f t="shared" si="53"/>
        <v>0.008</v>
      </c>
      <c r="N178" s="14">
        <f t="shared" si="53"/>
        <v>0</v>
      </c>
      <c r="O178" s="14">
        <f t="shared" si="53"/>
        <v>0.08</v>
      </c>
      <c r="P178" s="13">
        <f t="shared" si="18"/>
        <v>1</v>
      </c>
      <c r="Q178" s="37"/>
      <c r="R178" s="41"/>
      <c r="S178" s="42"/>
      <c r="T178" s="42"/>
      <c r="U178" s="42"/>
      <c r="V178" s="41"/>
      <c r="W178" s="42"/>
      <c r="X178" s="42"/>
      <c r="Y178" s="41"/>
      <c r="Z178" s="42"/>
      <c r="AA178" s="42"/>
      <c r="AB178" s="41"/>
      <c r="AC178" s="42"/>
      <c r="AD178" s="42"/>
      <c r="AE178" s="41"/>
      <c r="AF178" s="42"/>
      <c r="AG178" s="42"/>
      <c r="AH178" s="41"/>
      <c r="AI178" s="42"/>
      <c r="AJ178" s="42"/>
      <c r="AK178" s="41"/>
      <c r="AL178" s="42"/>
      <c r="AM178" s="42"/>
      <c r="AN178" s="41">
        <f t="shared" si="25"/>
        <v>0.10981852024197301</v>
      </c>
      <c r="AO178" s="42"/>
      <c r="AP178" s="42" t="s">
        <v>25</v>
      </c>
      <c r="AQ178" s="41">
        <f t="shared" si="26"/>
        <v>0.1991624011167985</v>
      </c>
      <c r="AR178" s="42"/>
      <c r="AS178" s="42" t="s">
        <v>25</v>
      </c>
      <c r="AT178" s="41">
        <f t="shared" si="27"/>
        <v>0.19171707771056307</v>
      </c>
      <c r="AU178" s="42"/>
      <c r="AV178" s="42" t="s">
        <v>25</v>
      </c>
      <c r="AW178" s="41">
        <f t="shared" si="28"/>
        <v>0.029781293624941835</v>
      </c>
      <c r="AX178" s="42"/>
      <c r="AY178" s="42" t="s">
        <v>25</v>
      </c>
      <c r="AZ178" s="41">
        <f t="shared" si="29"/>
        <v>0.0013959981386691485</v>
      </c>
      <c r="BA178" s="42" t="s">
        <v>25</v>
      </c>
      <c r="BB178" s="41">
        <f t="shared" si="30"/>
        <v>0.4220567705909725</v>
      </c>
      <c r="BC178" s="42" t="s">
        <v>25</v>
      </c>
      <c r="BD178" s="43"/>
    </row>
    <row r="179" spans="1:56" ht="9" customHeight="1">
      <c r="A179" s="9"/>
      <c r="B179" s="12" t="s">
        <v>93</v>
      </c>
      <c r="C179" s="14">
        <f aca="true" t="shared" si="54" ref="C179:O179">C38/$P38</f>
        <v>0.08928571428571429</v>
      </c>
      <c r="D179" s="14">
        <f t="shared" si="54"/>
        <v>0.03571428571428571</v>
      </c>
      <c r="E179" s="14">
        <f t="shared" si="54"/>
        <v>0.25892857142857145</v>
      </c>
      <c r="F179" s="14">
        <f t="shared" si="54"/>
        <v>0</v>
      </c>
      <c r="G179" s="14">
        <f t="shared" si="54"/>
        <v>0.026785714285714284</v>
      </c>
      <c r="H179" s="14">
        <f t="shared" si="54"/>
        <v>0</v>
      </c>
      <c r="I179" s="14">
        <f t="shared" si="54"/>
        <v>0.39285714285714285</v>
      </c>
      <c r="J179" s="14">
        <f t="shared" si="54"/>
        <v>0</v>
      </c>
      <c r="K179" s="14">
        <f t="shared" si="54"/>
        <v>0.17857142857142858</v>
      </c>
      <c r="L179" s="14">
        <f t="shared" si="54"/>
        <v>0.008928571428571428</v>
      </c>
      <c r="M179" s="14">
        <f t="shared" si="54"/>
        <v>0.008928571428571428</v>
      </c>
      <c r="N179" s="14">
        <f t="shared" si="54"/>
        <v>0</v>
      </c>
      <c r="O179" s="14">
        <f t="shared" si="54"/>
        <v>0.19642857142857142</v>
      </c>
      <c r="P179" s="13">
        <f t="shared" si="18"/>
        <v>1</v>
      </c>
      <c r="Q179" s="37"/>
      <c r="R179" s="41"/>
      <c r="S179" s="42"/>
      <c r="T179" s="42"/>
      <c r="U179" s="42"/>
      <c r="V179" s="41"/>
      <c r="W179" s="42"/>
      <c r="X179" s="42"/>
      <c r="Y179" s="41"/>
      <c r="Z179" s="42"/>
      <c r="AA179" s="42"/>
      <c r="AB179" s="41"/>
      <c r="AC179" s="42"/>
      <c r="AD179" s="42"/>
      <c r="AE179" s="41"/>
      <c r="AF179" s="42"/>
      <c r="AG179" s="42"/>
      <c r="AH179" s="41"/>
      <c r="AI179" s="42"/>
      <c r="AJ179" s="42"/>
      <c r="AK179" s="41"/>
      <c r="AL179" s="42"/>
      <c r="AM179" s="42"/>
      <c r="AN179" s="41">
        <f t="shared" si="25"/>
        <v>0.5231788079470199</v>
      </c>
      <c r="AO179" s="42"/>
      <c r="AP179" s="42" t="s">
        <v>70</v>
      </c>
      <c r="AQ179" s="41">
        <f t="shared" si="26"/>
        <v>0.10154525386313466</v>
      </c>
      <c r="AR179" s="42"/>
      <c r="AS179" s="42" t="s">
        <v>70</v>
      </c>
      <c r="AT179" s="41">
        <f t="shared" si="27"/>
        <v>0.08167770419426049</v>
      </c>
      <c r="AU179" s="42"/>
      <c r="AV179" s="42" t="s">
        <v>70</v>
      </c>
      <c r="AW179" s="41">
        <f t="shared" si="28"/>
        <v>0.011037527593818985</v>
      </c>
      <c r="AX179" s="42"/>
      <c r="AY179" s="42" t="s">
        <v>70</v>
      </c>
      <c r="AZ179" s="41">
        <f t="shared" si="29"/>
        <v>0</v>
      </c>
      <c r="BA179" s="42" t="s">
        <v>70</v>
      </c>
      <c r="BB179" s="41">
        <f t="shared" si="30"/>
        <v>0.19426048565121412</v>
      </c>
      <c r="BC179" s="42" t="s">
        <v>70</v>
      </c>
      <c r="BD179" s="43"/>
    </row>
    <row r="180" spans="1:56" ht="9" customHeight="1">
      <c r="A180" s="9"/>
      <c r="B180" s="12" t="s">
        <v>95</v>
      </c>
      <c r="C180" s="14">
        <f aca="true" t="shared" si="55" ref="C180:O180">C39/$P39</f>
        <v>0.026200873362445413</v>
      </c>
      <c r="D180" s="14">
        <f t="shared" si="55"/>
        <v>0.021834061135371178</v>
      </c>
      <c r="E180" s="14">
        <f t="shared" si="55"/>
        <v>0.12663755458515283</v>
      </c>
      <c r="F180" s="14">
        <f t="shared" si="55"/>
        <v>0</v>
      </c>
      <c r="G180" s="14">
        <f t="shared" si="55"/>
        <v>0.03056768558951965</v>
      </c>
      <c r="H180" s="14">
        <f t="shared" si="55"/>
        <v>0</v>
      </c>
      <c r="I180" s="14">
        <f t="shared" si="55"/>
        <v>0.6812227074235808</v>
      </c>
      <c r="J180" s="14">
        <f t="shared" si="55"/>
        <v>0</v>
      </c>
      <c r="K180" s="14">
        <f t="shared" si="55"/>
        <v>0.08296943231441048</v>
      </c>
      <c r="L180" s="14">
        <f t="shared" si="55"/>
        <v>0.013100436681222707</v>
      </c>
      <c r="M180" s="14">
        <f t="shared" si="55"/>
        <v>0.017467248908296942</v>
      </c>
      <c r="N180" s="14">
        <f t="shared" si="55"/>
        <v>0</v>
      </c>
      <c r="O180" s="14">
        <f t="shared" si="55"/>
        <v>0.11353711790393013</v>
      </c>
      <c r="P180" s="13">
        <f t="shared" si="18"/>
        <v>1</v>
      </c>
      <c r="Q180" s="37"/>
      <c r="R180" s="41"/>
      <c r="S180" s="42"/>
      <c r="T180" s="42"/>
      <c r="U180" s="42"/>
      <c r="V180" s="41"/>
      <c r="W180" s="42"/>
      <c r="X180" s="42"/>
      <c r="Y180" s="41"/>
      <c r="Z180" s="42"/>
      <c r="AA180" s="42"/>
      <c r="AB180" s="41"/>
      <c r="AC180" s="42"/>
      <c r="AD180" s="42"/>
      <c r="AE180" s="41"/>
      <c r="AF180" s="42"/>
      <c r="AG180" s="42"/>
      <c r="AH180" s="41"/>
      <c r="AI180" s="42"/>
      <c r="AJ180" s="42"/>
      <c r="AK180" s="41"/>
      <c r="AL180" s="42"/>
      <c r="AM180" s="42"/>
      <c r="AN180" s="41">
        <f t="shared" si="25"/>
        <v>0.004243281471004243</v>
      </c>
      <c r="AO180" s="42"/>
      <c r="AP180" s="42" t="s">
        <v>35</v>
      </c>
      <c r="AQ180" s="41">
        <f t="shared" si="26"/>
        <v>0.20603488920320603</v>
      </c>
      <c r="AR180" s="42"/>
      <c r="AS180" s="42" t="s">
        <v>35</v>
      </c>
      <c r="AT180" s="41">
        <f t="shared" si="27"/>
        <v>0.010372465818010372</v>
      </c>
      <c r="AU180" s="42"/>
      <c r="AV180" s="42" t="s">
        <v>35</v>
      </c>
      <c r="AW180" s="41">
        <f t="shared" si="28"/>
        <v>0.030645921735030647</v>
      </c>
      <c r="AX180" s="42"/>
      <c r="AY180" s="42" t="s">
        <v>35</v>
      </c>
      <c r="AZ180" s="41">
        <f t="shared" si="29"/>
        <v>0.0023573785950023575</v>
      </c>
      <c r="BA180" s="42" t="s">
        <v>35</v>
      </c>
      <c r="BB180" s="41">
        <f t="shared" si="30"/>
        <v>0.2494106553512494</v>
      </c>
      <c r="BC180" s="42" t="s">
        <v>35</v>
      </c>
      <c r="BD180" s="43"/>
    </row>
    <row r="181" spans="1:56" ht="9" customHeight="1">
      <c r="A181" s="9"/>
      <c r="B181" s="12" t="s">
        <v>52</v>
      </c>
      <c r="C181" s="14">
        <f aca="true" t="shared" si="56" ref="C181:O181">C40/$P40</f>
        <v>0.0784313725490196</v>
      </c>
      <c r="D181" s="14">
        <f t="shared" si="56"/>
        <v>0.032679738562091505</v>
      </c>
      <c r="E181" s="14">
        <f t="shared" si="56"/>
        <v>0.006535947712418301</v>
      </c>
      <c r="F181" s="14">
        <f t="shared" si="56"/>
        <v>0.0457516339869281</v>
      </c>
      <c r="G181" s="14">
        <f t="shared" si="56"/>
        <v>0.3137254901960784</v>
      </c>
      <c r="H181" s="14">
        <f t="shared" si="56"/>
        <v>0.006535947712418301</v>
      </c>
      <c r="I181" s="14">
        <f t="shared" si="56"/>
        <v>0.006535947712418301</v>
      </c>
      <c r="J181" s="14">
        <f t="shared" si="56"/>
        <v>0.032679738562091505</v>
      </c>
      <c r="K181" s="14">
        <f t="shared" si="56"/>
        <v>0.2549019607843137</v>
      </c>
      <c r="L181" s="14">
        <f t="shared" si="56"/>
        <v>0.013071895424836602</v>
      </c>
      <c r="M181" s="14">
        <f t="shared" si="56"/>
        <v>0.20915032679738563</v>
      </c>
      <c r="N181" s="14">
        <f t="shared" si="56"/>
        <v>0</v>
      </c>
      <c r="O181" s="14">
        <f t="shared" si="56"/>
        <v>0.477124183006536</v>
      </c>
      <c r="P181" s="13">
        <f aca="true" t="shared" si="57" ref="P181:P212">SUM(C181:N181)</f>
        <v>0.9999999999999999</v>
      </c>
      <c r="Q181" s="37"/>
      <c r="R181" s="41"/>
      <c r="S181" s="42"/>
      <c r="T181" s="42"/>
      <c r="U181" s="42"/>
      <c r="V181" s="41"/>
      <c r="W181" s="42"/>
      <c r="X181" s="42"/>
      <c r="Y181" s="41"/>
      <c r="Z181" s="42"/>
      <c r="AA181" s="42"/>
      <c r="AB181" s="41"/>
      <c r="AC181" s="42"/>
      <c r="AD181" s="42"/>
      <c r="AE181" s="41"/>
      <c r="AF181" s="42"/>
      <c r="AG181" s="42"/>
      <c r="AH181" s="41"/>
      <c r="AI181" s="42"/>
      <c r="AJ181" s="42"/>
      <c r="AK181" s="41"/>
      <c r="AL181" s="42"/>
      <c r="AM181" s="42"/>
      <c r="AN181" s="41">
        <f t="shared" si="25"/>
        <v>0.028708133971291867</v>
      </c>
      <c r="AO181" s="42"/>
      <c r="AP181" s="42" t="s">
        <v>73</v>
      </c>
      <c r="AQ181" s="41">
        <f t="shared" si="26"/>
        <v>0.36363636363636365</v>
      </c>
      <c r="AR181" s="42"/>
      <c r="AS181" s="42" t="s">
        <v>73</v>
      </c>
      <c r="AT181" s="41">
        <f t="shared" si="27"/>
        <v>0.019138755980861243</v>
      </c>
      <c r="AU181" s="42"/>
      <c r="AV181" s="42" t="s">
        <v>73</v>
      </c>
      <c r="AW181" s="41">
        <f t="shared" si="28"/>
        <v>0.0430622009569378</v>
      </c>
      <c r="AX181" s="42"/>
      <c r="AY181" s="42" t="s">
        <v>73</v>
      </c>
      <c r="AZ181" s="41">
        <f t="shared" si="29"/>
        <v>0.004784688995215311</v>
      </c>
      <c r="BA181" s="42" t="s">
        <v>73</v>
      </c>
      <c r="BB181" s="41">
        <f t="shared" si="30"/>
        <v>0.430622009569378</v>
      </c>
      <c r="BC181" s="42" t="s">
        <v>73</v>
      </c>
      <c r="BD181" s="43"/>
    </row>
    <row r="182" spans="1:56" ht="9" customHeight="1">
      <c r="A182" s="9"/>
      <c r="B182" s="12" t="s">
        <v>99</v>
      </c>
      <c r="C182" s="14">
        <f aca="true" t="shared" si="58" ref="C182:O182">C46/$P46</f>
        <v>0</v>
      </c>
      <c r="D182" s="14">
        <f t="shared" si="58"/>
        <v>0.009708737864077669</v>
      </c>
      <c r="E182" s="14">
        <f t="shared" si="58"/>
        <v>0</v>
      </c>
      <c r="F182" s="14">
        <f t="shared" si="58"/>
        <v>0.02912621359223301</v>
      </c>
      <c r="G182" s="14">
        <f t="shared" si="58"/>
        <v>0.7766990291262136</v>
      </c>
      <c r="H182" s="14">
        <f t="shared" si="58"/>
        <v>0.07766990291262135</v>
      </c>
      <c r="I182" s="14">
        <f t="shared" si="58"/>
        <v>0.009708737864077669</v>
      </c>
      <c r="J182" s="14">
        <f t="shared" si="58"/>
        <v>0</v>
      </c>
      <c r="K182" s="14">
        <f t="shared" si="58"/>
        <v>0.038834951456310676</v>
      </c>
      <c r="L182" s="14">
        <f t="shared" si="58"/>
        <v>0.009708737864077669</v>
      </c>
      <c r="M182" s="14">
        <f t="shared" si="58"/>
        <v>0.04854368932038835</v>
      </c>
      <c r="N182" s="14">
        <f t="shared" si="58"/>
        <v>0</v>
      </c>
      <c r="O182" s="14">
        <f t="shared" si="58"/>
        <v>0.0970873786407767</v>
      </c>
      <c r="P182" s="13">
        <f t="shared" si="57"/>
        <v>0.9999999999999999</v>
      </c>
      <c r="Q182" s="37"/>
      <c r="R182" s="41"/>
      <c r="S182" s="42"/>
      <c r="T182" s="42"/>
      <c r="U182" s="42"/>
      <c r="V182" s="41"/>
      <c r="W182" s="42"/>
      <c r="X182" s="42"/>
      <c r="Y182" s="41"/>
      <c r="Z182" s="42"/>
      <c r="AA182" s="42"/>
      <c r="AB182" s="41"/>
      <c r="AC182" s="42"/>
      <c r="AD182" s="42"/>
      <c r="AE182" s="41"/>
      <c r="AF182" s="42"/>
      <c r="AG182" s="42"/>
      <c r="AH182" s="41"/>
      <c r="AI182" s="42"/>
      <c r="AJ182" s="42"/>
      <c r="AK182" s="41"/>
      <c r="AL182" s="42"/>
      <c r="AM182" s="42"/>
      <c r="AN182" s="41">
        <f t="shared" si="25"/>
        <v>0.005780346820809248</v>
      </c>
      <c r="AO182" s="42"/>
      <c r="AP182" s="42" t="s">
        <v>53</v>
      </c>
      <c r="AQ182" s="41">
        <f t="shared" si="26"/>
        <v>0.1676300578034682</v>
      </c>
      <c r="AR182" s="42"/>
      <c r="AS182" s="42" t="s">
        <v>53</v>
      </c>
      <c r="AT182" s="41">
        <f t="shared" si="27"/>
        <v>0.028901734104046242</v>
      </c>
      <c r="AU182" s="42"/>
      <c r="AV182" s="42" t="s">
        <v>53</v>
      </c>
      <c r="AW182" s="41">
        <f t="shared" si="28"/>
        <v>0.2138728323699422</v>
      </c>
      <c r="AX182" s="42"/>
      <c r="AY182" s="42" t="s">
        <v>53</v>
      </c>
      <c r="AZ182" s="41">
        <f t="shared" si="29"/>
        <v>0.13872832369942195</v>
      </c>
      <c r="BA182" s="42" t="s">
        <v>53</v>
      </c>
      <c r="BB182" s="41">
        <f t="shared" si="30"/>
        <v>0.5491329479768786</v>
      </c>
      <c r="BC182" s="42" t="s">
        <v>53</v>
      </c>
      <c r="BD182" s="43"/>
    </row>
    <row r="183" spans="1:56" ht="9" customHeight="1">
      <c r="A183" s="9"/>
      <c r="B183" s="12" t="s">
        <v>97</v>
      </c>
      <c r="C183" s="14">
        <f aca="true" t="shared" si="59" ref="C183:O183">C47/$P47</f>
        <v>0.00966183574879227</v>
      </c>
      <c r="D183" s="14">
        <f t="shared" si="59"/>
        <v>0</v>
      </c>
      <c r="E183" s="14">
        <f t="shared" si="59"/>
        <v>0.00966183574879227</v>
      </c>
      <c r="F183" s="14">
        <f t="shared" si="59"/>
        <v>0.5072463768115942</v>
      </c>
      <c r="G183" s="14">
        <f t="shared" si="59"/>
        <v>0.20772946859903382</v>
      </c>
      <c r="H183" s="14">
        <f t="shared" si="59"/>
        <v>0</v>
      </c>
      <c r="I183" s="14">
        <f t="shared" si="59"/>
        <v>0.004830917874396135</v>
      </c>
      <c r="J183" s="14">
        <f t="shared" si="59"/>
        <v>0.01932367149758454</v>
      </c>
      <c r="K183" s="14">
        <f t="shared" si="59"/>
        <v>0.15458937198067632</v>
      </c>
      <c r="L183" s="14">
        <f t="shared" si="59"/>
        <v>0.028985507246376812</v>
      </c>
      <c r="M183" s="14">
        <f t="shared" si="59"/>
        <v>0.043478260869565216</v>
      </c>
      <c r="N183" s="14">
        <f t="shared" si="59"/>
        <v>0.014492753623188406</v>
      </c>
      <c r="O183" s="14">
        <f t="shared" si="59"/>
        <v>0.24154589371980675</v>
      </c>
      <c r="P183" s="13">
        <f t="shared" si="57"/>
        <v>1</v>
      </c>
      <c r="Q183" s="37"/>
      <c r="R183" s="41"/>
      <c r="S183" s="42"/>
      <c r="T183" s="42"/>
      <c r="U183" s="42"/>
      <c r="V183" s="41"/>
      <c r="W183" s="42"/>
      <c r="X183" s="42"/>
      <c r="Y183" s="41"/>
      <c r="Z183" s="42"/>
      <c r="AA183" s="42"/>
      <c r="AB183" s="41"/>
      <c r="AC183" s="42"/>
      <c r="AD183" s="42"/>
      <c r="AE183" s="41"/>
      <c r="AF183" s="42"/>
      <c r="AG183" s="42"/>
      <c r="AH183" s="41"/>
      <c r="AI183" s="42"/>
      <c r="AJ183" s="42"/>
      <c r="AK183" s="41"/>
      <c r="AL183" s="42"/>
      <c r="AM183" s="42"/>
      <c r="AN183" s="41">
        <f t="shared" si="25"/>
        <v>0</v>
      </c>
      <c r="AO183" s="42"/>
      <c r="AP183" s="42" t="s">
        <v>89</v>
      </c>
      <c r="AQ183" s="41">
        <f t="shared" si="26"/>
        <v>0.08396946564885496</v>
      </c>
      <c r="AR183" s="42"/>
      <c r="AS183" s="42" t="s">
        <v>89</v>
      </c>
      <c r="AT183" s="41">
        <f t="shared" si="27"/>
        <v>0.007633587786259542</v>
      </c>
      <c r="AU183" s="42"/>
      <c r="AV183" s="42" t="s">
        <v>89</v>
      </c>
      <c r="AW183" s="41">
        <f t="shared" si="28"/>
        <v>0.015267175572519083</v>
      </c>
      <c r="AX183" s="42"/>
      <c r="AY183" s="42" t="s">
        <v>89</v>
      </c>
      <c r="AZ183" s="41">
        <f t="shared" si="29"/>
        <v>0</v>
      </c>
      <c r="BA183" s="42" t="s">
        <v>89</v>
      </c>
      <c r="BB183" s="41">
        <f t="shared" si="30"/>
        <v>0.10687022900763359</v>
      </c>
      <c r="BC183" s="42" t="s">
        <v>89</v>
      </c>
      <c r="BD183" s="43"/>
    </row>
    <row r="184" spans="1:56" ht="9" customHeight="1">
      <c r="A184" s="9"/>
      <c r="B184" s="12" t="s">
        <v>36</v>
      </c>
      <c r="C184" s="14">
        <f aca="true" t="shared" si="60" ref="C184:O184">C48/$P48</f>
        <v>0.08888888888888889</v>
      </c>
      <c r="D184" s="14">
        <f t="shared" si="60"/>
        <v>0.1</v>
      </c>
      <c r="E184" s="14">
        <f t="shared" si="60"/>
        <v>0.01888888888888889</v>
      </c>
      <c r="F184" s="14">
        <f t="shared" si="60"/>
        <v>0.09111111111111111</v>
      </c>
      <c r="G184" s="14">
        <f t="shared" si="60"/>
        <v>0.19444444444444445</v>
      </c>
      <c r="H184" s="14">
        <f t="shared" si="60"/>
        <v>0.006666666666666667</v>
      </c>
      <c r="I184" s="14">
        <f t="shared" si="60"/>
        <v>0.012222222222222223</v>
      </c>
      <c r="J184" s="14">
        <f t="shared" si="60"/>
        <v>0.005555555555555556</v>
      </c>
      <c r="K184" s="14">
        <f t="shared" si="60"/>
        <v>0.2511111111111111</v>
      </c>
      <c r="L184" s="14">
        <f t="shared" si="60"/>
        <v>0.012222222222222223</v>
      </c>
      <c r="M184" s="14">
        <f t="shared" si="60"/>
        <v>0.12111111111111111</v>
      </c>
      <c r="N184" s="14">
        <f t="shared" si="60"/>
        <v>0.09777777777777778</v>
      </c>
      <c r="O184" s="14">
        <f t="shared" si="60"/>
        <v>0.4822222222222222</v>
      </c>
      <c r="P184" s="13">
        <f t="shared" si="57"/>
        <v>0.9999999999999998</v>
      </c>
      <c r="Q184" s="37"/>
      <c r="R184" s="41"/>
      <c r="S184" s="42"/>
      <c r="T184" s="42"/>
      <c r="U184" s="42"/>
      <c r="V184" s="41"/>
      <c r="W184" s="42"/>
      <c r="X184" s="42"/>
      <c r="Y184" s="41"/>
      <c r="Z184" s="42"/>
      <c r="AA184" s="42"/>
      <c r="AB184" s="41"/>
      <c r="AC184" s="42"/>
      <c r="AD184" s="42"/>
      <c r="AE184" s="41"/>
      <c r="AF184" s="42"/>
      <c r="AG184" s="42"/>
      <c r="AH184" s="41"/>
      <c r="AI184" s="42"/>
      <c r="AJ184" s="42"/>
      <c r="AK184" s="41"/>
      <c r="AL184" s="42"/>
      <c r="AM184" s="42"/>
      <c r="AN184" s="41">
        <f t="shared" si="25"/>
        <v>0.008</v>
      </c>
      <c r="AO184" s="42"/>
      <c r="AP184" s="42" t="s">
        <v>91</v>
      </c>
      <c r="AQ184" s="41">
        <f t="shared" si="26"/>
        <v>0.056</v>
      </c>
      <c r="AR184" s="42"/>
      <c r="AS184" s="42" t="s">
        <v>91</v>
      </c>
      <c r="AT184" s="41">
        <f t="shared" si="27"/>
        <v>0.016</v>
      </c>
      <c r="AU184" s="42"/>
      <c r="AV184" s="42" t="s">
        <v>91</v>
      </c>
      <c r="AW184" s="41">
        <f t="shared" si="28"/>
        <v>0.008</v>
      </c>
      <c r="AX184" s="42"/>
      <c r="AY184" s="42" t="s">
        <v>91</v>
      </c>
      <c r="AZ184" s="41">
        <f t="shared" si="29"/>
        <v>0</v>
      </c>
      <c r="BA184" s="42" t="s">
        <v>91</v>
      </c>
      <c r="BB184" s="41">
        <f t="shared" si="30"/>
        <v>0.08</v>
      </c>
      <c r="BC184" s="42" t="s">
        <v>91</v>
      </c>
      <c r="BD184" s="43"/>
    </row>
    <row r="185" spans="1:56" ht="9" customHeight="1">
      <c r="A185" s="9"/>
      <c r="B185" s="12" t="s">
        <v>102</v>
      </c>
      <c r="C185" s="14">
        <f aca="true" t="shared" si="61" ref="C185:O185">C49/$P49</f>
        <v>0.17679558011049723</v>
      </c>
      <c r="D185" s="14">
        <f t="shared" si="61"/>
        <v>0.055248618784530384</v>
      </c>
      <c r="E185" s="14">
        <f t="shared" si="61"/>
        <v>0.016574585635359115</v>
      </c>
      <c r="F185" s="14">
        <f t="shared" si="61"/>
        <v>0.03314917127071823</v>
      </c>
      <c r="G185" s="14">
        <f t="shared" si="61"/>
        <v>0.11049723756906077</v>
      </c>
      <c r="H185" s="14">
        <f t="shared" si="61"/>
        <v>0.016574585635359115</v>
      </c>
      <c r="I185" s="14">
        <f t="shared" si="61"/>
        <v>0.03314917127071823</v>
      </c>
      <c r="J185" s="14">
        <f t="shared" si="61"/>
        <v>0.19889502762430938</v>
      </c>
      <c r="K185" s="14">
        <f t="shared" si="61"/>
        <v>0.281767955801105</v>
      </c>
      <c r="L185" s="14">
        <f t="shared" si="61"/>
        <v>0.011049723756906077</v>
      </c>
      <c r="M185" s="14">
        <f t="shared" si="61"/>
        <v>0.055248618784530384</v>
      </c>
      <c r="N185" s="14">
        <f t="shared" si="61"/>
        <v>0.011049723756906077</v>
      </c>
      <c r="O185" s="14">
        <f t="shared" si="61"/>
        <v>0.35911602209944754</v>
      </c>
      <c r="P185" s="13">
        <f t="shared" si="57"/>
        <v>0.9999999999999999</v>
      </c>
      <c r="Q185" s="37"/>
      <c r="R185" s="41"/>
      <c r="S185" s="42"/>
      <c r="T185" s="42"/>
      <c r="U185" s="42"/>
      <c r="V185" s="41"/>
      <c r="W185" s="42"/>
      <c r="X185" s="42"/>
      <c r="Y185" s="41"/>
      <c r="Z185" s="42"/>
      <c r="AA185" s="42"/>
      <c r="AB185" s="41"/>
      <c r="AC185" s="42"/>
      <c r="AD185" s="42"/>
      <c r="AE185" s="41"/>
      <c r="AF185" s="42"/>
      <c r="AG185" s="42"/>
      <c r="AH185" s="41"/>
      <c r="AI185" s="42"/>
      <c r="AJ185" s="42"/>
      <c r="AK185" s="41"/>
      <c r="AL185" s="42"/>
      <c r="AM185" s="42"/>
      <c r="AN185" s="41">
        <f t="shared" si="25"/>
        <v>0.39285714285714285</v>
      </c>
      <c r="AO185" s="42"/>
      <c r="AP185" s="42" t="s">
        <v>93</v>
      </c>
      <c r="AQ185" s="41">
        <f t="shared" si="26"/>
        <v>0.17857142857142858</v>
      </c>
      <c r="AR185" s="42"/>
      <c r="AS185" s="42" t="s">
        <v>93</v>
      </c>
      <c r="AT185" s="41">
        <f t="shared" si="27"/>
        <v>0.008928571428571428</v>
      </c>
      <c r="AU185" s="42"/>
      <c r="AV185" s="42" t="s">
        <v>93</v>
      </c>
      <c r="AW185" s="41">
        <f t="shared" si="28"/>
        <v>0.008928571428571428</v>
      </c>
      <c r="AX185" s="42"/>
      <c r="AY185" s="42" t="s">
        <v>93</v>
      </c>
      <c r="AZ185" s="41">
        <f t="shared" si="29"/>
        <v>0</v>
      </c>
      <c r="BA185" s="42" t="s">
        <v>93</v>
      </c>
      <c r="BB185" s="41">
        <f t="shared" si="30"/>
        <v>0.19642857142857142</v>
      </c>
      <c r="BC185" s="42" t="s">
        <v>93</v>
      </c>
      <c r="BD185" s="43"/>
    </row>
    <row r="186" spans="1:56" ht="9" customHeight="1">
      <c r="A186" s="9"/>
      <c r="B186" s="12" t="s">
        <v>103</v>
      </c>
      <c r="C186" s="14">
        <f aca="true" t="shared" si="62" ref="C186:O186">C50/$P50</f>
        <v>0.024875621890547265</v>
      </c>
      <c r="D186" s="14">
        <f t="shared" si="62"/>
        <v>0.029850746268656716</v>
      </c>
      <c r="E186" s="14">
        <f t="shared" si="62"/>
        <v>0.5074626865671642</v>
      </c>
      <c r="F186" s="14">
        <f t="shared" si="62"/>
        <v>0</v>
      </c>
      <c r="G186" s="14">
        <f t="shared" si="62"/>
        <v>0.014925373134328358</v>
      </c>
      <c r="H186" s="14">
        <f t="shared" si="62"/>
        <v>0.01990049751243781</v>
      </c>
      <c r="I186" s="14">
        <f t="shared" si="62"/>
        <v>0.21890547263681592</v>
      </c>
      <c r="J186" s="14">
        <f t="shared" si="62"/>
        <v>0</v>
      </c>
      <c r="K186" s="14">
        <f t="shared" si="62"/>
        <v>0.13432835820895522</v>
      </c>
      <c r="L186" s="14">
        <f t="shared" si="62"/>
        <v>0.04477611940298507</v>
      </c>
      <c r="M186" s="14">
        <f t="shared" si="62"/>
        <v>0.004975124378109453</v>
      </c>
      <c r="N186" s="14">
        <f t="shared" si="62"/>
        <v>0</v>
      </c>
      <c r="O186" s="14">
        <f t="shared" si="62"/>
        <v>0.18407960199004975</v>
      </c>
      <c r="P186" s="13">
        <f t="shared" si="57"/>
        <v>1</v>
      </c>
      <c r="Q186" s="37"/>
      <c r="R186" s="41"/>
      <c r="S186" s="42"/>
      <c r="T186" s="42"/>
      <c r="U186" s="42"/>
      <c r="V186" s="41"/>
      <c r="W186" s="42"/>
      <c r="X186" s="42"/>
      <c r="Y186" s="41"/>
      <c r="Z186" s="42"/>
      <c r="AA186" s="42"/>
      <c r="AB186" s="41"/>
      <c r="AC186" s="42"/>
      <c r="AD186" s="42"/>
      <c r="AE186" s="41"/>
      <c r="AF186" s="42"/>
      <c r="AG186" s="42"/>
      <c r="AH186" s="41"/>
      <c r="AI186" s="42"/>
      <c r="AJ186" s="42"/>
      <c r="AK186" s="41"/>
      <c r="AL186" s="42"/>
      <c r="AM186" s="42"/>
      <c r="AN186" s="41">
        <f t="shared" si="25"/>
        <v>0.6812227074235808</v>
      </c>
      <c r="AO186" s="42"/>
      <c r="AP186" s="42" t="s">
        <v>95</v>
      </c>
      <c r="AQ186" s="41">
        <f t="shared" si="26"/>
        <v>0.08296943231441048</v>
      </c>
      <c r="AR186" s="42"/>
      <c r="AS186" s="42" t="s">
        <v>95</v>
      </c>
      <c r="AT186" s="41">
        <f t="shared" si="27"/>
        <v>0.013100436681222707</v>
      </c>
      <c r="AU186" s="42"/>
      <c r="AV186" s="42" t="s">
        <v>95</v>
      </c>
      <c r="AW186" s="41">
        <f t="shared" si="28"/>
        <v>0.017467248908296942</v>
      </c>
      <c r="AX186" s="42"/>
      <c r="AY186" s="42" t="s">
        <v>95</v>
      </c>
      <c r="AZ186" s="41">
        <f t="shared" si="29"/>
        <v>0</v>
      </c>
      <c r="BA186" s="42" t="s">
        <v>95</v>
      </c>
      <c r="BB186" s="41">
        <f t="shared" si="30"/>
        <v>0.11353711790393013</v>
      </c>
      <c r="BC186" s="42" t="s">
        <v>95</v>
      </c>
      <c r="BD186" s="43"/>
    </row>
    <row r="187" spans="1:56" ht="9" customHeight="1">
      <c r="A187" s="9"/>
      <c r="B187" s="12" t="s">
        <v>39</v>
      </c>
      <c r="C187" s="14">
        <f aca="true" t="shared" si="63" ref="C187:O187">C51/$P51</f>
        <v>0.0061020258725897</v>
      </c>
      <c r="D187" s="14">
        <f t="shared" si="63"/>
        <v>0.011715889675372224</v>
      </c>
      <c r="E187" s="14">
        <f t="shared" si="63"/>
        <v>0.000976324139614352</v>
      </c>
      <c r="F187" s="14">
        <f t="shared" si="63"/>
        <v>0.00244081034903588</v>
      </c>
      <c r="G187" s="14">
        <f t="shared" si="63"/>
        <v>0.8254820600439345</v>
      </c>
      <c r="H187" s="14">
        <f t="shared" si="63"/>
        <v>0.020014644862094214</v>
      </c>
      <c r="I187" s="14">
        <f t="shared" si="63"/>
        <v>0.000976324139614352</v>
      </c>
      <c r="J187" s="14">
        <f t="shared" si="63"/>
        <v>0.000732243104710764</v>
      </c>
      <c r="K187" s="14">
        <f t="shared" si="63"/>
        <v>0.09055406394923114</v>
      </c>
      <c r="L187" s="14">
        <f t="shared" si="63"/>
        <v>0.010983646570661459</v>
      </c>
      <c r="M187" s="14">
        <f t="shared" si="63"/>
        <v>0.027092994874298268</v>
      </c>
      <c r="N187" s="14">
        <f t="shared" si="63"/>
        <v>0.002928972418843056</v>
      </c>
      <c r="O187" s="14">
        <f t="shared" si="63"/>
        <v>0.13155967781303393</v>
      </c>
      <c r="P187" s="13">
        <f t="shared" si="57"/>
        <v>1</v>
      </c>
      <c r="Q187" s="37"/>
      <c r="R187" s="41"/>
      <c r="S187" s="42"/>
      <c r="T187" s="42"/>
      <c r="U187" s="42"/>
      <c r="V187" s="41"/>
      <c r="W187" s="42"/>
      <c r="X187" s="42"/>
      <c r="Y187" s="41"/>
      <c r="Z187" s="42"/>
      <c r="AA187" s="42"/>
      <c r="AB187" s="41"/>
      <c r="AC187" s="42"/>
      <c r="AD187" s="42"/>
      <c r="AE187" s="41"/>
      <c r="AF187" s="42"/>
      <c r="AG187" s="42"/>
      <c r="AH187" s="41"/>
      <c r="AI187" s="42"/>
      <c r="AJ187" s="42"/>
      <c r="AK187" s="41"/>
      <c r="AL187" s="42"/>
      <c r="AM187" s="42"/>
      <c r="AN187" s="41">
        <f aca="true" t="shared" si="64" ref="AN187:AN218">I181</f>
        <v>0.006535947712418301</v>
      </c>
      <c r="AO187" s="42"/>
      <c r="AP187" s="42" t="s">
        <v>52</v>
      </c>
      <c r="AQ187" s="41">
        <f aca="true" t="shared" si="65" ref="AQ187:AQ218">K181</f>
        <v>0.2549019607843137</v>
      </c>
      <c r="AR187" s="42"/>
      <c r="AS187" s="42" t="s">
        <v>52</v>
      </c>
      <c r="AT187" s="41">
        <f aca="true" t="shared" si="66" ref="AT187:AT218">L181</f>
        <v>0.013071895424836602</v>
      </c>
      <c r="AU187" s="42"/>
      <c r="AV187" s="42" t="s">
        <v>52</v>
      </c>
      <c r="AW187" s="41">
        <f aca="true" t="shared" si="67" ref="AW187:AW218">M181</f>
        <v>0.20915032679738563</v>
      </c>
      <c r="AX187" s="42"/>
      <c r="AY187" s="42" t="s">
        <v>52</v>
      </c>
      <c r="AZ187" s="41">
        <f aca="true" t="shared" si="68" ref="AZ187:AZ218">N181</f>
        <v>0</v>
      </c>
      <c r="BA187" s="42" t="s">
        <v>52</v>
      </c>
      <c r="BB187" s="41">
        <f aca="true" t="shared" si="69" ref="BB187:BB218">O181</f>
        <v>0.477124183006536</v>
      </c>
      <c r="BC187" s="42" t="s">
        <v>52</v>
      </c>
      <c r="BD187" s="43"/>
    </row>
    <row r="188" spans="1:56" ht="9" customHeight="1">
      <c r="A188" s="9"/>
      <c r="B188" s="12" t="s">
        <v>106</v>
      </c>
      <c r="C188" s="14">
        <f aca="true" t="shared" si="70" ref="C188:O188">C52/$P52</f>
        <v>0.056074766355140186</v>
      </c>
      <c r="D188" s="14">
        <f t="shared" si="70"/>
        <v>0.037383177570093455</v>
      </c>
      <c r="E188" s="14">
        <f t="shared" si="70"/>
        <v>0.16822429906542055</v>
      </c>
      <c r="F188" s="14">
        <f t="shared" si="70"/>
        <v>0</v>
      </c>
      <c r="G188" s="14">
        <f t="shared" si="70"/>
        <v>0.04672897196261682</v>
      </c>
      <c r="H188" s="14">
        <f t="shared" si="70"/>
        <v>0</v>
      </c>
      <c r="I188" s="14">
        <f t="shared" si="70"/>
        <v>0.35514018691588783</v>
      </c>
      <c r="J188" s="14">
        <f t="shared" si="70"/>
        <v>0</v>
      </c>
      <c r="K188" s="14">
        <f t="shared" si="70"/>
        <v>0.32710280373831774</v>
      </c>
      <c r="L188" s="14">
        <f t="shared" si="70"/>
        <v>0.009345794392523364</v>
      </c>
      <c r="M188" s="14">
        <f t="shared" si="70"/>
        <v>0</v>
      </c>
      <c r="N188" s="14">
        <f t="shared" si="70"/>
        <v>0</v>
      </c>
      <c r="O188" s="14">
        <f t="shared" si="70"/>
        <v>0.3364485981308411</v>
      </c>
      <c r="P188" s="13">
        <f t="shared" si="57"/>
        <v>0.9999999999999999</v>
      </c>
      <c r="Q188" s="37"/>
      <c r="R188" s="41"/>
      <c r="S188" s="42"/>
      <c r="T188" s="42"/>
      <c r="U188" s="42"/>
      <c r="V188" s="41"/>
      <c r="W188" s="42"/>
      <c r="X188" s="42"/>
      <c r="Y188" s="41"/>
      <c r="Z188" s="42"/>
      <c r="AA188" s="42"/>
      <c r="AB188" s="41"/>
      <c r="AC188" s="42"/>
      <c r="AD188" s="42"/>
      <c r="AE188" s="41"/>
      <c r="AF188" s="42"/>
      <c r="AG188" s="42"/>
      <c r="AH188" s="41"/>
      <c r="AI188" s="42"/>
      <c r="AJ188" s="42"/>
      <c r="AK188" s="41"/>
      <c r="AL188" s="42"/>
      <c r="AM188" s="42"/>
      <c r="AN188" s="41">
        <f t="shared" si="64"/>
        <v>0.009708737864077669</v>
      </c>
      <c r="AO188" s="42"/>
      <c r="AP188" s="42" t="s">
        <v>99</v>
      </c>
      <c r="AQ188" s="41">
        <f t="shared" si="65"/>
        <v>0.038834951456310676</v>
      </c>
      <c r="AR188" s="42"/>
      <c r="AS188" s="42" t="s">
        <v>99</v>
      </c>
      <c r="AT188" s="41">
        <f t="shared" si="66"/>
        <v>0.009708737864077669</v>
      </c>
      <c r="AU188" s="42"/>
      <c r="AV188" s="42" t="s">
        <v>99</v>
      </c>
      <c r="AW188" s="41">
        <f t="shared" si="67"/>
        <v>0.04854368932038835</v>
      </c>
      <c r="AX188" s="42"/>
      <c r="AY188" s="42" t="s">
        <v>99</v>
      </c>
      <c r="AZ188" s="41">
        <f t="shared" si="68"/>
        <v>0</v>
      </c>
      <c r="BA188" s="42" t="s">
        <v>99</v>
      </c>
      <c r="BB188" s="41">
        <f t="shared" si="69"/>
        <v>0.0970873786407767</v>
      </c>
      <c r="BC188" s="42" t="s">
        <v>99</v>
      </c>
      <c r="BD188" s="43"/>
    </row>
    <row r="189" spans="1:56" ht="9" customHeight="1">
      <c r="A189" s="9"/>
      <c r="B189" s="12" t="s">
        <v>107</v>
      </c>
      <c r="C189" s="14">
        <f aca="true" t="shared" si="71" ref="C189:O189">C53/$P53</f>
        <v>0.08396946564885496</v>
      </c>
      <c r="D189" s="14">
        <f t="shared" si="71"/>
        <v>0</v>
      </c>
      <c r="E189" s="14">
        <f t="shared" si="71"/>
        <v>0.5190839694656488</v>
      </c>
      <c r="F189" s="14">
        <f t="shared" si="71"/>
        <v>0</v>
      </c>
      <c r="G189" s="14">
        <f t="shared" si="71"/>
        <v>0.04580152671755725</v>
      </c>
      <c r="H189" s="14">
        <f t="shared" si="71"/>
        <v>0</v>
      </c>
      <c r="I189" s="14">
        <f t="shared" si="71"/>
        <v>0.25190839694656486</v>
      </c>
      <c r="J189" s="14">
        <f t="shared" si="71"/>
        <v>0</v>
      </c>
      <c r="K189" s="14">
        <f t="shared" si="71"/>
        <v>0.05343511450381679</v>
      </c>
      <c r="L189" s="14">
        <f t="shared" si="71"/>
        <v>0.030534351145038167</v>
      </c>
      <c r="M189" s="14">
        <f t="shared" si="71"/>
        <v>0.015267175572519083</v>
      </c>
      <c r="N189" s="14">
        <f t="shared" si="71"/>
        <v>0</v>
      </c>
      <c r="O189" s="14">
        <f t="shared" si="71"/>
        <v>0.09923664122137404</v>
      </c>
      <c r="P189" s="13">
        <f t="shared" si="57"/>
        <v>1</v>
      </c>
      <c r="Q189" s="37"/>
      <c r="R189" s="41"/>
      <c r="S189" s="42"/>
      <c r="T189" s="42"/>
      <c r="U189" s="42"/>
      <c r="V189" s="41"/>
      <c r="W189" s="42"/>
      <c r="X189" s="42"/>
      <c r="Y189" s="41"/>
      <c r="Z189" s="42"/>
      <c r="AA189" s="42"/>
      <c r="AB189" s="41"/>
      <c r="AC189" s="42"/>
      <c r="AD189" s="42"/>
      <c r="AE189" s="41"/>
      <c r="AF189" s="42"/>
      <c r="AG189" s="42"/>
      <c r="AH189" s="41"/>
      <c r="AI189" s="42"/>
      <c r="AJ189" s="42"/>
      <c r="AK189" s="41"/>
      <c r="AL189" s="42"/>
      <c r="AM189" s="42"/>
      <c r="AN189" s="41">
        <f t="shared" si="64"/>
        <v>0.004830917874396135</v>
      </c>
      <c r="AO189" s="42"/>
      <c r="AP189" s="42" t="s">
        <v>97</v>
      </c>
      <c r="AQ189" s="41">
        <f t="shared" si="65"/>
        <v>0.15458937198067632</v>
      </c>
      <c r="AR189" s="42"/>
      <c r="AS189" s="42" t="s">
        <v>97</v>
      </c>
      <c r="AT189" s="41">
        <f t="shared" si="66"/>
        <v>0.028985507246376812</v>
      </c>
      <c r="AU189" s="42"/>
      <c r="AV189" s="42" t="s">
        <v>97</v>
      </c>
      <c r="AW189" s="41">
        <f t="shared" si="67"/>
        <v>0.043478260869565216</v>
      </c>
      <c r="AX189" s="42"/>
      <c r="AY189" s="42" t="s">
        <v>97</v>
      </c>
      <c r="AZ189" s="41">
        <f t="shared" si="68"/>
        <v>0.014492753623188406</v>
      </c>
      <c r="BA189" s="42" t="s">
        <v>97</v>
      </c>
      <c r="BB189" s="41">
        <f t="shared" si="69"/>
        <v>0.24154589371980675</v>
      </c>
      <c r="BC189" s="42" t="s">
        <v>97</v>
      </c>
      <c r="BD189" s="43"/>
    </row>
    <row r="190" spans="1:56" ht="9" customHeight="1">
      <c r="A190" s="9"/>
      <c r="B190" s="12" t="s">
        <v>82</v>
      </c>
      <c r="C190" s="14">
        <f aca="true" t="shared" si="72" ref="C190:O190">C54/$P54</f>
        <v>0.6666666666666666</v>
      </c>
      <c r="D190" s="14">
        <f t="shared" si="72"/>
        <v>0.021739130434782608</v>
      </c>
      <c r="E190" s="14">
        <f t="shared" si="72"/>
        <v>0.01932367149758454</v>
      </c>
      <c r="F190" s="14">
        <f t="shared" si="72"/>
        <v>0.0024154589371980675</v>
      </c>
      <c r="G190" s="14">
        <f t="shared" si="72"/>
        <v>0.12318840579710146</v>
      </c>
      <c r="H190" s="14">
        <f t="shared" si="72"/>
        <v>0.024154589371980676</v>
      </c>
      <c r="I190" s="14">
        <f t="shared" si="72"/>
        <v>0.007246376811594203</v>
      </c>
      <c r="J190" s="14">
        <f t="shared" si="72"/>
        <v>0</v>
      </c>
      <c r="K190" s="14">
        <f t="shared" si="72"/>
        <v>0.0893719806763285</v>
      </c>
      <c r="L190" s="14">
        <f t="shared" si="72"/>
        <v>0.026570048309178744</v>
      </c>
      <c r="M190" s="14">
        <f t="shared" si="72"/>
        <v>0.01932367149758454</v>
      </c>
      <c r="N190" s="14">
        <f t="shared" si="72"/>
        <v>0</v>
      </c>
      <c r="O190" s="14">
        <f t="shared" si="72"/>
        <v>0.13526570048309178</v>
      </c>
      <c r="P190" s="13">
        <f t="shared" si="57"/>
        <v>0.9999999999999999</v>
      </c>
      <c r="Q190" s="37"/>
      <c r="R190" s="41"/>
      <c r="S190" s="42"/>
      <c r="T190" s="42"/>
      <c r="U190" s="42"/>
      <c r="V190" s="41"/>
      <c r="W190" s="42"/>
      <c r="X190" s="42"/>
      <c r="Y190" s="41"/>
      <c r="Z190" s="42"/>
      <c r="AA190" s="42"/>
      <c r="AB190" s="41"/>
      <c r="AC190" s="42"/>
      <c r="AD190" s="42"/>
      <c r="AE190" s="41"/>
      <c r="AF190" s="42"/>
      <c r="AG190" s="42"/>
      <c r="AH190" s="41"/>
      <c r="AI190" s="42"/>
      <c r="AJ190" s="42"/>
      <c r="AK190" s="41"/>
      <c r="AL190" s="42"/>
      <c r="AM190" s="42"/>
      <c r="AN190" s="41">
        <f t="shared" si="64"/>
        <v>0.012222222222222223</v>
      </c>
      <c r="AO190" s="42"/>
      <c r="AP190" s="42" t="s">
        <v>36</v>
      </c>
      <c r="AQ190" s="41">
        <f t="shared" si="65"/>
        <v>0.2511111111111111</v>
      </c>
      <c r="AR190" s="42"/>
      <c r="AS190" s="42" t="s">
        <v>36</v>
      </c>
      <c r="AT190" s="41">
        <f t="shared" si="66"/>
        <v>0.012222222222222223</v>
      </c>
      <c r="AU190" s="42"/>
      <c r="AV190" s="42" t="s">
        <v>36</v>
      </c>
      <c r="AW190" s="41">
        <f t="shared" si="67"/>
        <v>0.12111111111111111</v>
      </c>
      <c r="AX190" s="42"/>
      <c r="AY190" s="42" t="s">
        <v>36</v>
      </c>
      <c r="AZ190" s="41">
        <f t="shared" si="68"/>
        <v>0.09777777777777778</v>
      </c>
      <c r="BA190" s="42" t="s">
        <v>36</v>
      </c>
      <c r="BB190" s="41">
        <f t="shared" si="69"/>
        <v>0.4822222222222222</v>
      </c>
      <c r="BC190" s="42" t="s">
        <v>36</v>
      </c>
      <c r="BD190" s="43"/>
    </row>
    <row r="191" spans="1:56" ht="9" customHeight="1">
      <c r="A191" s="9"/>
      <c r="B191" s="12" t="s">
        <v>108</v>
      </c>
      <c r="C191" s="14">
        <f aca="true" t="shared" si="73" ref="C191:O191">C55/$P55</f>
        <v>0.2786885245901639</v>
      </c>
      <c r="D191" s="14">
        <f t="shared" si="73"/>
        <v>0</v>
      </c>
      <c r="E191" s="14">
        <f t="shared" si="73"/>
        <v>0.01639344262295082</v>
      </c>
      <c r="F191" s="14">
        <f t="shared" si="73"/>
        <v>0</v>
      </c>
      <c r="G191" s="14">
        <f t="shared" si="73"/>
        <v>0.47540983606557374</v>
      </c>
      <c r="H191" s="14">
        <f t="shared" si="73"/>
        <v>0.08196721311475409</v>
      </c>
      <c r="I191" s="14">
        <f t="shared" si="73"/>
        <v>0</v>
      </c>
      <c r="J191" s="14">
        <f t="shared" si="73"/>
        <v>0</v>
      </c>
      <c r="K191" s="14">
        <f t="shared" si="73"/>
        <v>0.14754098360655737</v>
      </c>
      <c r="L191" s="14">
        <f t="shared" si="73"/>
        <v>0</v>
      </c>
      <c r="M191" s="14">
        <f t="shared" si="73"/>
        <v>0</v>
      </c>
      <c r="N191" s="14">
        <f t="shared" si="73"/>
        <v>0</v>
      </c>
      <c r="O191" s="14">
        <f t="shared" si="73"/>
        <v>0.14754098360655737</v>
      </c>
      <c r="P191" s="13">
        <f t="shared" si="57"/>
        <v>1</v>
      </c>
      <c r="Q191" s="37"/>
      <c r="R191" s="41"/>
      <c r="S191" s="42"/>
      <c r="T191" s="42"/>
      <c r="U191" s="42"/>
      <c r="V191" s="41"/>
      <c r="W191" s="42"/>
      <c r="X191" s="42"/>
      <c r="Y191" s="41"/>
      <c r="Z191" s="42"/>
      <c r="AA191" s="42"/>
      <c r="AB191" s="41"/>
      <c r="AC191" s="42"/>
      <c r="AD191" s="42"/>
      <c r="AE191" s="41"/>
      <c r="AF191" s="42"/>
      <c r="AG191" s="42"/>
      <c r="AH191" s="41"/>
      <c r="AI191" s="42"/>
      <c r="AJ191" s="42"/>
      <c r="AK191" s="41"/>
      <c r="AL191" s="42"/>
      <c r="AM191" s="42"/>
      <c r="AN191" s="41">
        <f t="shared" si="64"/>
        <v>0.03314917127071823</v>
      </c>
      <c r="AO191" s="42"/>
      <c r="AP191" s="42" t="s">
        <v>102</v>
      </c>
      <c r="AQ191" s="41">
        <f t="shared" si="65"/>
        <v>0.281767955801105</v>
      </c>
      <c r="AR191" s="42"/>
      <c r="AS191" s="42" t="s">
        <v>102</v>
      </c>
      <c r="AT191" s="41">
        <f t="shared" si="66"/>
        <v>0.011049723756906077</v>
      </c>
      <c r="AU191" s="42"/>
      <c r="AV191" s="42" t="s">
        <v>102</v>
      </c>
      <c r="AW191" s="41">
        <f t="shared" si="67"/>
        <v>0.055248618784530384</v>
      </c>
      <c r="AX191" s="42"/>
      <c r="AY191" s="42" t="s">
        <v>102</v>
      </c>
      <c r="AZ191" s="41">
        <f t="shared" si="68"/>
        <v>0.011049723756906077</v>
      </c>
      <c r="BA191" s="42" t="s">
        <v>102</v>
      </c>
      <c r="BB191" s="41">
        <f t="shared" si="69"/>
        <v>0.35911602209944754</v>
      </c>
      <c r="BC191" s="42" t="s">
        <v>102</v>
      </c>
      <c r="BD191" s="43"/>
    </row>
    <row r="192" spans="1:56" ht="9" customHeight="1">
      <c r="A192" s="9"/>
      <c r="B192" s="12" t="s">
        <v>111</v>
      </c>
      <c r="C192" s="14">
        <f aca="true" t="shared" si="74" ref="C192:O192">C56/$P56</f>
        <v>0.055248618784530384</v>
      </c>
      <c r="D192" s="14">
        <f t="shared" si="74"/>
        <v>0.011049723756906077</v>
      </c>
      <c r="E192" s="14">
        <f t="shared" si="74"/>
        <v>0.3259668508287293</v>
      </c>
      <c r="F192" s="14">
        <f t="shared" si="74"/>
        <v>0</v>
      </c>
      <c r="G192" s="14">
        <f t="shared" si="74"/>
        <v>0.03314917127071823</v>
      </c>
      <c r="H192" s="14">
        <f t="shared" si="74"/>
        <v>0.016574585635359115</v>
      </c>
      <c r="I192" s="14">
        <f t="shared" si="74"/>
        <v>0.30939226519337015</v>
      </c>
      <c r="J192" s="14">
        <f t="shared" si="74"/>
        <v>0</v>
      </c>
      <c r="K192" s="14">
        <f t="shared" si="74"/>
        <v>0.1270718232044199</v>
      </c>
      <c r="L192" s="14">
        <f t="shared" si="74"/>
        <v>0.11049723756906077</v>
      </c>
      <c r="M192" s="14">
        <f t="shared" si="74"/>
        <v>0.011049723756906077</v>
      </c>
      <c r="N192" s="14">
        <f t="shared" si="74"/>
        <v>0</v>
      </c>
      <c r="O192" s="14">
        <f t="shared" si="74"/>
        <v>0.24861878453038674</v>
      </c>
      <c r="P192" s="13">
        <f t="shared" si="57"/>
        <v>1</v>
      </c>
      <c r="Q192" s="37"/>
      <c r="R192" s="41"/>
      <c r="S192" s="42"/>
      <c r="T192" s="42"/>
      <c r="U192" s="42"/>
      <c r="V192" s="41"/>
      <c r="W192" s="42"/>
      <c r="X192" s="42"/>
      <c r="Y192" s="41"/>
      <c r="Z192" s="42"/>
      <c r="AA192" s="42"/>
      <c r="AB192" s="41"/>
      <c r="AC192" s="42"/>
      <c r="AD192" s="42"/>
      <c r="AE192" s="41"/>
      <c r="AF192" s="42"/>
      <c r="AG192" s="42"/>
      <c r="AH192" s="41"/>
      <c r="AI192" s="42"/>
      <c r="AJ192" s="42"/>
      <c r="AK192" s="41"/>
      <c r="AL192" s="42"/>
      <c r="AM192" s="42"/>
      <c r="AN192" s="41">
        <f t="shared" si="64"/>
        <v>0.21890547263681592</v>
      </c>
      <c r="AO192" s="42"/>
      <c r="AP192" s="42" t="s">
        <v>103</v>
      </c>
      <c r="AQ192" s="41">
        <f t="shared" si="65"/>
        <v>0.13432835820895522</v>
      </c>
      <c r="AR192" s="42"/>
      <c r="AS192" s="42" t="s">
        <v>103</v>
      </c>
      <c r="AT192" s="41">
        <f t="shared" si="66"/>
        <v>0.04477611940298507</v>
      </c>
      <c r="AU192" s="42"/>
      <c r="AV192" s="42" t="s">
        <v>103</v>
      </c>
      <c r="AW192" s="41">
        <f t="shared" si="67"/>
        <v>0.004975124378109453</v>
      </c>
      <c r="AX192" s="42"/>
      <c r="AY192" s="42" t="s">
        <v>103</v>
      </c>
      <c r="AZ192" s="41">
        <f t="shared" si="68"/>
        <v>0</v>
      </c>
      <c r="BA192" s="42" t="s">
        <v>103</v>
      </c>
      <c r="BB192" s="41">
        <f t="shared" si="69"/>
        <v>0.18407960199004975</v>
      </c>
      <c r="BC192" s="42" t="s">
        <v>103</v>
      </c>
      <c r="BD192" s="43"/>
    </row>
    <row r="193" spans="1:56" ht="9" customHeight="1">
      <c r="A193" s="9"/>
      <c r="B193" s="12" t="s">
        <v>100</v>
      </c>
      <c r="C193" s="14">
        <f aca="true" t="shared" si="75" ref="C193:O193">C57/$P57</f>
        <v>0.28695652173913044</v>
      </c>
      <c r="D193" s="14">
        <f t="shared" si="75"/>
        <v>0.0782608695652174</v>
      </c>
      <c r="E193" s="14">
        <f t="shared" si="75"/>
        <v>0.06086956521739131</v>
      </c>
      <c r="F193" s="14">
        <f t="shared" si="75"/>
        <v>0.017391304347826087</v>
      </c>
      <c r="G193" s="14">
        <f t="shared" si="75"/>
        <v>0.08695652173913043</v>
      </c>
      <c r="H193" s="14">
        <f t="shared" si="75"/>
        <v>0.008695652173913044</v>
      </c>
      <c r="I193" s="14">
        <f t="shared" si="75"/>
        <v>0.017391304347826087</v>
      </c>
      <c r="J193" s="14">
        <f t="shared" si="75"/>
        <v>0.008695652173913044</v>
      </c>
      <c r="K193" s="14">
        <f t="shared" si="75"/>
        <v>0.4</v>
      </c>
      <c r="L193" s="14">
        <f t="shared" si="75"/>
        <v>0</v>
      </c>
      <c r="M193" s="14">
        <f t="shared" si="75"/>
        <v>0.034782608695652174</v>
      </c>
      <c r="N193" s="14">
        <f t="shared" si="75"/>
        <v>0</v>
      </c>
      <c r="O193" s="14">
        <f t="shared" si="75"/>
        <v>0.43478260869565216</v>
      </c>
      <c r="P193" s="13">
        <f t="shared" si="57"/>
        <v>1</v>
      </c>
      <c r="Q193" s="37"/>
      <c r="R193" s="41"/>
      <c r="S193" s="42"/>
      <c r="T193" s="42"/>
      <c r="U193" s="42"/>
      <c r="V193" s="41"/>
      <c r="W193" s="42"/>
      <c r="X193" s="42"/>
      <c r="Y193" s="41"/>
      <c r="Z193" s="42"/>
      <c r="AA193" s="42"/>
      <c r="AB193" s="41"/>
      <c r="AC193" s="42"/>
      <c r="AD193" s="42"/>
      <c r="AE193" s="41"/>
      <c r="AF193" s="42"/>
      <c r="AG193" s="42"/>
      <c r="AH193" s="41"/>
      <c r="AI193" s="42"/>
      <c r="AJ193" s="42"/>
      <c r="AK193" s="41"/>
      <c r="AL193" s="42"/>
      <c r="AM193" s="42"/>
      <c r="AN193" s="41">
        <f t="shared" si="64"/>
        <v>0.000976324139614352</v>
      </c>
      <c r="AO193" s="42"/>
      <c r="AP193" s="42" t="s">
        <v>39</v>
      </c>
      <c r="AQ193" s="41">
        <f t="shared" si="65"/>
        <v>0.09055406394923114</v>
      </c>
      <c r="AR193" s="42"/>
      <c r="AS193" s="42" t="s">
        <v>39</v>
      </c>
      <c r="AT193" s="41">
        <f t="shared" si="66"/>
        <v>0.010983646570661459</v>
      </c>
      <c r="AU193" s="42"/>
      <c r="AV193" s="42" t="s">
        <v>39</v>
      </c>
      <c r="AW193" s="41">
        <f t="shared" si="67"/>
        <v>0.027092994874298268</v>
      </c>
      <c r="AX193" s="42"/>
      <c r="AY193" s="42" t="s">
        <v>39</v>
      </c>
      <c r="AZ193" s="41">
        <f t="shared" si="68"/>
        <v>0.002928972418843056</v>
      </c>
      <c r="BA193" s="42" t="s">
        <v>39</v>
      </c>
      <c r="BB193" s="41">
        <f t="shared" si="69"/>
        <v>0.13155967781303393</v>
      </c>
      <c r="BC193" s="42" t="s">
        <v>39</v>
      </c>
      <c r="BD193" s="43"/>
    </row>
    <row r="194" spans="1:56" ht="9" customHeight="1">
      <c r="A194" s="9"/>
      <c r="B194" s="12" t="s">
        <v>63</v>
      </c>
      <c r="C194" s="14">
        <f aca="true" t="shared" si="76" ref="C194:O194">C58/$P58</f>
        <v>0.04154302670623145</v>
      </c>
      <c r="D194" s="14">
        <f t="shared" si="76"/>
        <v>0.04154302670623145</v>
      </c>
      <c r="E194" s="14">
        <f t="shared" si="76"/>
        <v>0.005934718100890208</v>
      </c>
      <c r="F194" s="14">
        <f t="shared" si="76"/>
        <v>0.020771513353115726</v>
      </c>
      <c r="G194" s="14">
        <f t="shared" si="76"/>
        <v>0.6320474777448071</v>
      </c>
      <c r="H194" s="14">
        <f t="shared" si="76"/>
        <v>0.02373887240356083</v>
      </c>
      <c r="I194" s="14">
        <f t="shared" si="76"/>
        <v>0</v>
      </c>
      <c r="J194" s="14">
        <f t="shared" si="76"/>
        <v>0</v>
      </c>
      <c r="K194" s="14">
        <f t="shared" si="76"/>
        <v>0.13056379821958458</v>
      </c>
      <c r="L194" s="14">
        <f t="shared" si="76"/>
        <v>0.008902077151335312</v>
      </c>
      <c r="M194" s="14">
        <f t="shared" si="76"/>
        <v>0.09198813056379822</v>
      </c>
      <c r="N194" s="14">
        <f t="shared" si="76"/>
        <v>0.002967359050445104</v>
      </c>
      <c r="O194" s="14">
        <f t="shared" si="76"/>
        <v>0.2344213649851632</v>
      </c>
      <c r="P194" s="13">
        <f t="shared" si="57"/>
        <v>1</v>
      </c>
      <c r="Q194" s="37"/>
      <c r="R194" s="41"/>
      <c r="S194" s="42"/>
      <c r="T194" s="42"/>
      <c r="U194" s="42"/>
      <c r="V194" s="41"/>
      <c r="W194" s="42"/>
      <c r="X194" s="42"/>
      <c r="Y194" s="41"/>
      <c r="Z194" s="42"/>
      <c r="AA194" s="42"/>
      <c r="AB194" s="41"/>
      <c r="AC194" s="42"/>
      <c r="AD194" s="42"/>
      <c r="AE194" s="41"/>
      <c r="AF194" s="42"/>
      <c r="AG194" s="42"/>
      <c r="AH194" s="41"/>
      <c r="AI194" s="42"/>
      <c r="AJ194" s="42"/>
      <c r="AK194" s="41"/>
      <c r="AL194" s="42"/>
      <c r="AM194" s="42"/>
      <c r="AN194" s="41">
        <f t="shared" si="64"/>
        <v>0.35514018691588783</v>
      </c>
      <c r="AO194" s="42"/>
      <c r="AP194" s="42" t="s">
        <v>106</v>
      </c>
      <c r="AQ194" s="41">
        <f t="shared" si="65"/>
        <v>0.32710280373831774</v>
      </c>
      <c r="AR194" s="42"/>
      <c r="AS194" s="42" t="s">
        <v>106</v>
      </c>
      <c r="AT194" s="41">
        <f t="shared" si="66"/>
        <v>0.009345794392523364</v>
      </c>
      <c r="AU194" s="42"/>
      <c r="AV194" s="42" t="s">
        <v>106</v>
      </c>
      <c r="AW194" s="41">
        <f t="shared" si="67"/>
        <v>0</v>
      </c>
      <c r="AX194" s="42"/>
      <c r="AY194" s="42" t="s">
        <v>106</v>
      </c>
      <c r="AZ194" s="41">
        <f t="shared" si="68"/>
        <v>0</v>
      </c>
      <c r="BA194" s="42" t="s">
        <v>106</v>
      </c>
      <c r="BB194" s="41">
        <f t="shared" si="69"/>
        <v>0.3364485981308411</v>
      </c>
      <c r="BC194" s="42" t="s">
        <v>106</v>
      </c>
      <c r="BD194" s="43"/>
    </row>
    <row r="195" spans="1:56" ht="9" customHeight="1">
      <c r="A195" s="9"/>
      <c r="B195" s="12" t="s">
        <v>81</v>
      </c>
      <c r="C195" s="14">
        <f aca="true" t="shared" si="77" ref="C195:O195">C59/$P59</f>
        <v>0.010869565217391304</v>
      </c>
      <c r="D195" s="14">
        <f t="shared" si="77"/>
        <v>0.010869565217391304</v>
      </c>
      <c r="E195" s="14">
        <f t="shared" si="77"/>
        <v>0</v>
      </c>
      <c r="F195" s="14">
        <f t="shared" si="77"/>
        <v>0.45652173913043476</v>
      </c>
      <c r="G195" s="14">
        <f t="shared" si="77"/>
        <v>0.2391304347826087</v>
      </c>
      <c r="H195" s="14">
        <f t="shared" si="77"/>
        <v>0</v>
      </c>
      <c r="I195" s="14">
        <f t="shared" si="77"/>
        <v>0</v>
      </c>
      <c r="J195" s="14">
        <f t="shared" si="77"/>
        <v>0.010869565217391304</v>
      </c>
      <c r="K195" s="14">
        <f t="shared" si="77"/>
        <v>0.11956521739130435</v>
      </c>
      <c r="L195" s="14">
        <f t="shared" si="77"/>
        <v>0</v>
      </c>
      <c r="M195" s="14">
        <f t="shared" si="77"/>
        <v>0.13043478260869565</v>
      </c>
      <c r="N195" s="14">
        <f t="shared" si="77"/>
        <v>0.021739130434782608</v>
      </c>
      <c r="O195" s="14">
        <f t="shared" si="77"/>
        <v>0.2717391304347826</v>
      </c>
      <c r="P195" s="13">
        <f t="shared" si="57"/>
        <v>1</v>
      </c>
      <c r="Q195" s="37"/>
      <c r="R195" s="41"/>
      <c r="S195" s="42"/>
      <c r="T195" s="42"/>
      <c r="U195" s="42"/>
      <c r="V195" s="41"/>
      <c r="W195" s="42"/>
      <c r="X195" s="42"/>
      <c r="Y195" s="41"/>
      <c r="Z195" s="42"/>
      <c r="AA195" s="42"/>
      <c r="AB195" s="41"/>
      <c r="AC195" s="42"/>
      <c r="AD195" s="42"/>
      <c r="AE195" s="41"/>
      <c r="AF195" s="42"/>
      <c r="AG195" s="42"/>
      <c r="AH195" s="41"/>
      <c r="AI195" s="42"/>
      <c r="AJ195" s="42"/>
      <c r="AK195" s="41"/>
      <c r="AL195" s="42"/>
      <c r="AM195" s="42"/>
      <c r="AN195" s="41">
        <f t="shared" si="64"/>
        <v>0.25190839694656486</v>
      </c>
      <c r="AO195" s="42"/>
      <c r="AP195" s="42" t="s">
        <v>107</v>
      </c>
      <c r="AQ195" s="41">
        <f t="shared" si="65"/>
        <v>0.05343511450381679</v>
      </c>
      <c r="AR195" s="42"/>
      <c r="AS195" s="42" t="s">
        <v>107</v>
      </c>
      <c r="AT195" s="41">
        <f t="shared" si="66"/>
        <v>0.030534351145038167</v>
      </c>
      <c r="AU195" s="42"/>
      <c r="AV195" s="42" t="s">
        <v>107</v>
      </c>
      <c r="AW195" s="41">
        <f t="shared" si="67"/>
        <v>0.015267175572519083</v>
      </c>
      <c r="AX195" s="42"/>
      <c r="AY195" s="42" t="s">
        <v>107</v>
      </c>
      <c r="AZ195" s="41">
        <f t="shared" si="68"/>
        <v>0</v>
      </c>
      <c r="BA195" s="42" t="s">
        <v>107</v>
      </c>
      <c r="BB195" s="41">
        <f t="shared" si="69"/>
        <v>0.09923664122137404</v>
      </c>
      <c r="BC195" s="42" t="s">
        <v>107</v>
      </c>
      <c r="BD195" s="43"/>
    </row>
    <row r="196" spans="1:56" ht="9" customHeight="1">
      <c r="A196" s="9"/>
      <c r="B196" s="12" t="s">
        <v>21</v>
      </c>
      <c r="C196" s="14">
        <f aca="true" t="shared" si="78" ref="C196:O196">C60/$P60</f>
        <v>0.1992277060456136</v>
      </c>
      <c r="D196" s="14">
        <f t="shared" si="78"/>
        <v>0.04416556051647158</v>
      </c>
      <c r="E196" s="14">
        <f t="shared" si="78"/>
        <v>0.053819234946301434</v>
      </c>
      <c r="F196" s="14">
        <f t="shared" si="78"/>
        <v>0.0015687220948473514</v>
      </c>
      <c r="G196" s="14">
        <f t="shared" si="78"/>
        <v>0.08048751055870641</v>
      </c>
      <c r="H196" s="14">
        <f t="shared" si="78"/>
        <v>0.028599010498370943</v>
      </c>
      <c r="I196" s="14">
        <f t="shared" si="78"/>
        <v>0.03764933027633643</v>
      </c>
      <c r="J196" s="14">
        <f t="shared" si="78"/>
        <v>0.01218776396766019</v>
      </c>
      <c r="K196" s="14">
        <f t="shared" si="78"/>
        <v>0.15421744901653192</v>
      </c>
      <c r="L196" s="14">
        <f t="shared" si="78"/>
        <v>0.36140943646675516</v>
      </c>
      <c r="M196" s="14">
        <f t="shared" si="78"/>
        <v>0.02546156630867624</v>
      </c>
      <c r="N196" s="14">
        <f t="shared" si="78"/>
        <v>0.0012067093037287317</v>
      </c>
      <c r="O196" s="14">
        <f t="shared" si="78"/>
        <v>0.5422951610956921</v>
      </c>
      <c r="P196" s="13">
        <f t="shared" si="57"/>
        <v>1</v>
      </c>
      <c r="Q196" s="37"/>
      <c r="R196" s="41"/>
      <c r="S196" s="42"/>
      <c r="T196" s="42"/>
      <c r="U196" s="42"/>
      <c r="V196" s="41"/>
      <c r="W196" s="42"/>
      <c r="X196" s="42"/>
      <c r="Y196" s="41"/>
      <c r="Z196" s="42"/>
      <c r="AA196" s="42"/>
      <c r="AB196" s="41"/>
      <c r="AC196" s="42"/>
      <c r="AD196" s="42"/>
      <c r="AE196" s="41"/>
      <c r="AF196" s="42"/>
      <c r="AG196" s="42"/>
      <c r="AH196" s="41"/>
      <c r="AI196" s="42"/>
      <c r="AJ196" s="42"/>
      <c r="AK196" s="41"/>
      <c r="AL196" s="42"/>
      <c r="AM196" s="42"/>
      <c r="AN196" s="41">
        <f t="shared" si="64"/>
        <v>0.007246376811594203</v>
      </c>
      <c r="AO196" s="42"/>
      <c r="AP196" s="42" t="s">
        <v>82</v>
      </c>
      <c r="AQ196" s="41">
        <f t="shared" si="65"/>
        <v>0.0893719806763285</v>
      </c>
      <c r="AR196" s="42"/>
      <c r="AS196" s="42" t="s">
        <v>82</v>
      </c>
      <c r="AT196" s="41">
        <f t="shared" si="66"/>
        <v>0.026570048309178744</v>
      </c>
      <c r="AU196" s="42"/>
      <c r="AV196" s="42" t="s">
        <v>82</v>
      </c>
      <c r="AW196" s="41">
        <f t="shared" si="67"/>
        <v>0.01932367149758454</v>
      </c>
      <c r="AX196" s="42"/>
      <c r="AY196" s="42" t="s">
        <v>82</v>
      </c>
      <c r="AZ196" s="41">
        <f t="shared" si="68"/>
        <v>0</v>
      </c>
      <c r="BA196" s="42" t="s">
        <v>82</v>
      </c>
      <c r="BB196" s="41">
        <f t="shared" si="69"/>
        <v>0.13526570048309178</v>
      </c>
      <c r="BC196" s="42" t="s">
        <v>82</v>
      </c>
      <c r="BD196" s="43"/>
    </row>
    <row r="197" spans="1:56" ht="9" customHeight="1">
      <c r="A197" s="9"/>
      <c r="B197" s="12" t="s">
        <v>51</v>
      </c>
      <c r="C197" s="14">
        <f aca="true" t="shared" si="79" ref="C197:O197">C61/$P61</f>
        <v>0.00495575221238938</v>
      </c>
      <c r="D197" s="14">
        <f t="shared" si="79"/>
        <v>0.005663716814159292</v>
      </c>
      <c r="E197" s="14">
        <f t="shared" si="79"/>
        <v>0.0035398230088495575</v>
      </c>
      <c r="F197" s="14">
        <f t="shared" si="79"/>
        <v>0.001415929203539823</v>
      </c>
      <c r="G197" s="14">
        <f t="shared" si="79"/>
        <v>0.06300884955752212</v>
      </c>
      <c r="H197" s="14">
        <f t="shared" si="79"/>
        <v>0.864778761061947</v>
      </c>
      <c r="I197" s="14">
        <f t="shared" si="79"/>
        <v>0.0007079646017699115</v>
      </c>
      <c r="J197" s="14">
        <f t="shared" si="79"/>
        <v>0</v>
      </c>
      <c r="K197" s="14">
        <f t="shared" si="79"/>
        <v>0.04247787610619469</v>
      </c>
      <c r="L197" s="14">
        <f t="shared" si="79"/>
        <v>0.004601769911504424</v>
      </c>
      <c r="M197" s="14">
        <f t="shared" si="79"/>
        <v>0.008495575221238939</v>
      </c>
      <c r="N197" s="14">
        <f t="shared" si="79"/>
        <v>0.00035398230088495576</v>
      </c>
      <c r="O197" s="14">
        <f t="shared" si="79"/>
        <v>0.05592920353982301</v>
      </c>
      <c r="P197" s="13">
        <f t="shared" si="57"/>
        <v>0.9999999999999999</v>
      </c>
      <c r="Q197" s="37"/>
      <c r="R197" s="41"/>
      <c r="S197" s="42"/>
      <c r="T197" s="42"/>
      <c r="U197" s="42"/>
      <c r="V197" s="41"/>
      <c r="W197" s="42"/>
      <c r="X197" s="42"/>
      <c r="Y197" s="41"/>
      <c r="Z197" s="42"/>
      <c r="AA197" s="42"/>
      <c r="AB197" s="41"/>
      <c r="AC197" s="42"/>
      <c r="AD197" s="42"/>
      <c r="AE197" s="41"/>
      <c r="AF197" s="42"/>
      <c r="AG197" s="42"/>
      <c r="AH197" s="41"/>
      <c r="AI197" s="42"/>
      <c r="AJ197" s="42"/>
      <c r="AK197" s="41"/>
      <c r="AL197" s="42"/>
      <c r="AM197" s="42"/>
      <c r="AN197" s="41">
        <f t="shared" si="64"/>
        <v>0</v>
      </c>
      <c r="AO197" s="42"/>
      <c r="AP197" s="42" t="s">
        <v>108</v>
      </c>
      <c r="AQ197" s="41">
        <f t="shared" si="65"/>
        <v>0.14754098360655737</v>
      </c>
      <c r="AR197" s="42"/>
      <c r="AS197" s="42" t="s">
        <v>108</v>
      </c>
      <c r="AT197" s="41">
        <f t="shared" si="66"/>
        <v>0</v>
      </c>
      <c r="AU197" s="42"/>
      <c r="AV197" s="42" t="s">
        <v>108</v>
      </c>
      <c r="AW197" s="41">
        <f t="shared" si="67"/>
        <v>0</v>
      </c>
      <c r="AX197" s="42"/>
      <c r="AY197" s="42" t="s">
        <v>108</v>
      </c>
      <c r="AZ197" s="41">
        <f t="shared" si="68"/>
        <v>0</v>
      </c>
      <c r="BA197" s="42" t="s">
        <v>108</v>
      </c>
      <c r="BB197" s="41">
        <f t="shared" si="69"/>
        <v>0.14754098360655737</v>
      </c>
      <c r="BC197" s="42" t="s">
        <v>108</v>
      </c>
      <c r="BD197" s="43"/>
    </row>
    <row r="198" spans="1:56" ht="9" customHeight="1">
      <c r="A198" s="9"/>
      <c r="B198" s="12" t="s">
        <v>33</v>
      </c>
      <c r="C198" s="14">
        <f aca="true" t="shared" si="80" ref="C198:O198">C62/$P62</f>
        <v>0.05079559363525092</v>
      </c>
      <c r="D198" s="14">
        <f t="shared" si="80"/>
        <v>0.06915544675642595</v>
      </c>
      <c r="E198" s="14">
        <f t="shared" si="80"/>
        <v>0.0030599755201958386</v>
      </c>
      <c r="F198" s="14">
        <f t="shared" si="80"/>
        <v>0.22460220318237453</v>
      </c>
      <c r="G198" s="14">
        <f t="shared" si="80"/>
        <v>0.1383108935128519</v>
      </c>
      <c r="H198" s="14">
        <f t="shared" si="80"/>
        <v>0.0012239902080783353</v>
      </c>
      <c r="I198" s="14">
        <f t="shared" si="80"/>
        <v>0.0036719706242350062</v>
      </c>
      <c r="J198" s="14">
        <f t="shared" si="80"/>
        <v>0.0006119951040391676</v>
      </c>
      <c r="K198" s="14">
        <f t="shared" si="80"/>
        <v>0.16707466340269278</v>
      </c>
      <c r="L198" s="14">
        <f t="shared" si="80"/>
        <v>0.017135862913096694</v>
      </c>
      <c r="M198" s="14">
        <f t="shared" si="80"/>
        <v>0.07221542227662178</v>
      </c>
      <c r="N198" s="14">
        <f t="shared" si="80"/>
        <v>0.2521419828641371</v>
      </c>
      <c r="O198" s="14">
        <f t="shared" si="80"/>
        <v>0.5085679314565483</v>
      </c>
      <c r="P198" s="13">
        <f t="shared" si="57"/>
        <v>1</v>
      </c>
      <c r="Q198" s="37"/>
      <c r="R198" s="41"/>
      <c r="S198" s="42"/>
      <c r="T198" s="42"/>
      <c r="U198" s="42"/>
      <c r="V198" s="41"/>
      <c r="W198" s="42"/>
      <c r="X198" s="42"/>
      <c r="Y198" s="41"/>
      <c r="Z198" s="42"/>
      <c r="AA198" s="42"/>
      <c r="AB198" s="41"/>
      <c r="AC198" s="42"/>
      <c r="AD198" s="42"/>
      <c r="AE198" s="41"/>
      <c r="AF198" s="42"/>
      <c r="AG198" s="42"/>
      <c r="AH198" s="41"/>
      <c r="AI198" s="42"/>
      <c r="AJ198" s="42"/>
      <c r="AK198" s="41"/>
      <c r="AL198" s="42"/>
      <c r="AM198" s="42"/>
      <c r="AN198" s="41">
        <f t="shared" si="64"/>
        <v>0.30939226519337015</v>
      </c>
      <c r="AO198" s="42"/>
      <c r="AP198" s="42" t="s">
        <v>111</v>
      </c>
      <c r="AQ198" s="41">
        <f t="shared" si="65"/>
        <v>0.1270718232044199</v>
      </c>
      <c r="AR198" s="42"/>
      <c r="AS198" s="42" t="s">
        <v>111</v>
      </c>
      <c r="AT198" s="41">
        <f t="shared" si="66"/>
        <v>0.11049723756906077</v>
      </c>
      <c r="AU198" s="42"/>
      <c r="AV198" s="42" t="s">
        <v>111</v>
      </c>
      <c r="AW198" s="41">
        <f t="shared" si="67"/>
        <v>0.011049723756906077</v>
      </c>
      <c r="AX198" s="42"/>
      <c r="AY198" s="42" t="s">
        <v>111</v>
      </c>
      <c r="AZ198" s="41">
        <f t="shared" si="68"/>
        <v>0</v>
      </c>
      <c r="BA198" s="42" t="s">
        <v>111</v>
      </c>
      <c r="BB198" s="41">
        <f t="shared" si="69"/>
        <v>0.24861878453038674</v>
      </c>
      <c r="BC198" s="42" t="s">
        <v>111</v>
      </c>
      <c r="BD198" s="43"/>
    </row>
    <row r="199" spans="1:56" ht="9" customHeight="1">
      <c r="A199" s="9"/>
      <c r="B199" s="12" t="s">
        <v>55</v>
      </c>
      <c r="C199" s="14">
        <f aca="true" t="shared" si="81" ref="C199:O199">C63/$P63</f>
        <v>0.8726772195457674</v>
      </c>
      <c r="D199" s="14">
        <f t="shared" si="81"/>
        <v>0.006882312456985547</v>
      </c>
      <c r="E199" s="14">
        <f t="shared" si="81"/>
        <v>0.0027529249827942187</v>
      </c>
      <c r="F199" s="14">
        <f t="shared" si="81"/>
        <v>0.0020646937370956643</v>
      </c>
      <c r="G199" s="14">
        <f t="shared" si="81"/>
        <v>0.030970406056434963</v>
      </c>
      <c r="H199" s="14">
        <f t="shared" si="81"/>
        <v>0.0013764624913971094</v>
      </c>
      <c r="I199" s="14">
        <f t="shared" si="81"/>
        <v>0.0020646937370956643</v>
      </c>
      <c r="J199" s="14">
        <f t="shared" si="81"/>
        <v>0</v>
      </c>
      <c r="K199" s="14">
        <f t="shared" si="81"/>
        <v>0.06675843083275981</v>
      </c>
      <c r="L199" s="14">
        <f t="shared" si="81"/>
        <v>0.006882312456985547</v>
      </c>
      <c r="M199" s="14">
        <f t="shared" si="81"/>
        <v>0.007570543702684102</v>
      </c>
      <c r="N199" s="14">
        <f t="shared" si="81"/>
        <v>0</v>
      </c>
      <c r="O199" s="14">
        <f t="shared" si="81"/>
        <v>0.08121128699242945</v>
      </c>
      <c r="P199" s="13">
        <f t="shared" si="57"/>
        <v>0.9999999999999999</v>
      </c>
      <c r="Q199" s="37"/>
      <c r="R199" s="41"/>
      <c r="S199" s="42"/>
      <c r="T199" s="42"/>
      <c r="U199" s="42"/>
      <c r="V199" s="41"/>
      <c r="W199" s="42"/>
      <c r="X199" s="42"/>
      <c r="Y199" s="41"/>
      <c r="Z199" s="42"/>
      <c r="AA199" s="42"/>
      <c r="AB199" s="41"/>
      <c r="AC199" s="42"/>
      <c r="AD199" s="42"/>
      <c r="AE199" s="41"/>
      <c r="AF199" s="42"/>
      <c r="AG199" s="42"/>
      <c r="AH199" s="41"/>
      <c r="AI199" s="42"/>
      <c r="AJ199" s="42"/>
      <c r="AK199" s="41"/>
      <c r="AL199" s="42"/>
      <c r="AM199" s="42"/>
      <c r="AN199" s="41">
        <f t="shared" si="64"/>
        <v>0.017391304347826087</v>
      </c>
      <c r="AO199" s="42"/>
      <c r="AP199" s="42" t="s">
        <v>100</v>
      </c>
      <c r="AQ199" s="41">
        <f t="shared" si="65"/>
        <v>0.4</v>
      </c>
      <c r="AR199" s="42"/>
      <c r="AS199" s="42" t="s">
        <v>100</v>
      </c>
      <c r="AT199" s="41">
        <f t="shared" si="66"/>
        <v>0</v>
      </c>
      <c r="AU199" s="42"/>
      <c r="AV199" s="42" t="s">
        <v>100</v>
      </c>
      <c r="AW199" s="41">
        <f t="shared" si="67"/>
        <v>0.034782608695652174</v>
      </c>
      <c r="AX199" s="42"/>
      <c r="AY199" s="42" t="s">
        <v>100</v>
      </c>
      <c r="AZ199" s="41">
        <f t="shared" si="68"/>
        <v>0</v>
      </c>
      <c r="BA199" s="42" t="s">
        <v>100</v>
      </c>
      <c r="BB199" s="41">
        <f t="shared" si="69"/>
        <v>0.43478260869565216</v>
      </c>
      <c r="BC199" s="42" t="s">
        <v>100</v>
      </c>
      <c r="BD199" s="43"/>
    </row>
    <row r="200" spans="1:56" ht="9" customHeight="1">
      <c r="A200" s="9"/>
      <c r="B200" s="12" t="s">
        <v>116</v>
      </c>
      <c r="C200" s="14">
        <f aca="true" t="shared" si="82" ref="C200:O200">C64/$P64</f>
        <v>0.07936507936507936</v>
      </c>
      <c r="D200" s="14">
        <f t="shared" si="82"/>
        <v>0.4444444444444444</v>
      </c>
      <c r="E200" s="14">
        <f t="shared" si="82"/>
        <v>0.031746031746031744</v>
      </c>
      <c r="F200" s="14">
        <f t="shared" si="82"/>
        <v>0</v>
      </c>
      <c r="G200" s="14">
        <f t="shared" si="82"/>
        <v>0.031746031746031744</v>
      </c>
      <c r="H200" s="14">
        <f t="shared" si="82"/>
        <v>0.015873015873015872</v>
      </c>
      <c r="I200" s="14">
        <f t="shared" si="82"/>
        <v>0.20634920634920634</v>
      </c>
      <c r="J200" s="14">
        <f t="shared" si="82"/>
        <v>0</v>
      </c>
      <c r="K200" s="14">
        <f t="shared" si="82"/>
        <v>0.14285714285714285</v>
      </c>
      <c r="L200" s="14">
        <f t="shared" si="82"/>
        <v>0</v>
      </c>
      <c r="M200" s="14">
        <f t="shared" si="82"/>
        <v>0.047619047619047616</v>
      </c>
      <c r="N200" s="14">
        <f t="shared" si="82"/>
        <v>0</v>
      </c>
      <c r="O200" s="14">
        <f t="shared" si="82"/>
        <v>0.19047619047619047</v>
      </c>
      <c r="P200" s="13">
        <f t="shared" si="57"/>
        <v>0.9999999999999998</v>
      </c>
      <c r="Q200" s="37"/>
      <c r="R200" s="41"/>
      <c r="S200" s="42"/>
      <c r="T200" s="42"/>
      <c r="U200" s="42"/>
      <c r="V200" s="41"/>
      <c r="W200" s="42"/>
      <c r="X200" s="42"/>
      <c r="Y200" s="41"/>
      <c r="Z200" s="42"/>
      <c r="AA200" s="42"/>
      <c r="AB200" s="41"/>
      <c r="AC200" s="42"/>
      <c r="AD200" s="42"/>
      <c r="AE200" s="41"/>
      <c r="AF200" s="42"/>
      <c r="AG200" s="42"/>
      <c r="AH200" s="41"/>
      <c r="AI200" s="42"/>
      <c r="AJ200" s="42"/>
      <c r="AK200" s="41"/>
      <c r="AL200" s="42"/>
      <c r="AM200" s="42"/>
      <c r="AN200" s="41">
        <f t="shared" si="64"/>
        <v>0</v>
      </c>
      <c r="AO200" s="42"/>
      <c r="AP200" s="42" t="s">
        <v>63</v>
      </c>
      <c r="AQ200" s="41">
        <f t="shared" si="65"/>
        <v>0.13056379821958458</v>
      </c>
      <c r="AR200" s="42"/>
      <c r="AS200" s="42" t="s">
        <v>63</v>
      </c>
      <c r="AT200" s="41">
        <f t="shared" si="66"/>
        <v>0.008902077151335312</v>
      </c>
      <c r="AU200" s="42"/>
      <c r="AV200" s="42" t="s">
        <v>63</v>
      </c>
      <c r="AW200" s="41">
        <f t="shared" si="67"/>
        <v>0.09198813056379822</v>
      </c>
      <c r="AX200" s="42"/>
      <c r="AY200" s="42" t="s">
        <v>63</v>
      </c>
      <c r="AZ200" s="41">
        <f t="shared" si="68"/>
        <v>0.002967359050445104</v>
      </c>
      <c r="BA200" s="42" t="s">
        <v>63</v>
      </c>
      <c r="BB200" s="41">
        <f t="shared" si="69"/>
        <v>0.2344213649851632</v>
      </c>
      <c r="BC200" s="42" t="s">
        <v>63</v>
      </c>
      <c r="BD200" s="43"/>
    </row>
    <row r="201" spans="1:56" ht="9" customHeight="1">
      <c r="A201" s="9"/>
      <c r="B201" s="12" t="s">
        <v>105</v>
      </c>
      <c r="C201" s="14">
        <f aca="true" t="shared" si="83" ref="C201:O201">C65/$P65</f>
        <v>0.05917159763313609</v>
      </c>
      <c r="D201" s="14">
        <f t="shared" si="83"/>
        <v>0.014792899408284023</v>
      </c>
      <c r="E201" s="14">
        <f t="shared" si="83"/>
        <v>0.014792899408284023</v>
      </c>
      <c r="F201" s="14">
        <f t="shared" si="83"/>
        <v>0.01775147928994083</v>
      </c>
      <c r="G201" s="14">
        <f t="shared" si="83"/>
        <v>0.6479289940828402</v>
      </c>
      <c r="H201" s="14">
        <f t="shared" si="83"/>
        <v>0.05917159763313609</v>
      </c>
      <c r="I201" s="14">
        <f t="shared" si="83"/>
        <v>0.005917159763313609</v>
      </c>
      <c r="J201" s="14">
        <f t="shared" si="83"/>
        <v>0.0029585798816568047</v>
      </c>
      <c r="K201" s="14">
        <f t="shared" si="83"/>
        <v>0.12130177514792899</v>
      </c>
      <c r="L201" s="14">
        <f t="shared" si="83"/>
        <v>0</v>
      </c>
      <c r="M201" s="14">
        <f t="shared" si="83"/>
        <v>0.047337278106508875</v>
      </c>
      <c r="N201" s="14">
        <f t="shared" si="83"/>
        <v>0.008875739644970414</v>
      </c>
      <c r="O201" s="14">
        <f t="shared" si="83"/>
        <v>0.17751479289940827</v>
      </c>
      <c r="P201" s="13">
        <f t="shared" si="57"/>
        <v>1</v>
      </c>
      <c r="Q201" s="37"/>
      <c r="R201" s="41"/>
      <c r="S201" s="42"/>
      <c r="T201" s="42"/>
      <c r="U201" s="42"/>
      <c r="V201" s="41"/>
      <c r="W201" s="42"/>
      <c r="X201" s="42"/>
      <c r="Y201" s="41"/>
      <c r="Z201" s="42"/>
      <c r="AA201" s="42"/>
      <c r="AB201" s="41"/>
      <c r="AC201" s="42"/>
      <c r="AD201" s="42"/>
      <c r="AE201" s="41"/>
      <c r="AF201" s="42"/>
      <c r="AG201" s="42"/>
      <c r="AH201" s="41"/>
      <c r="AI201" s="42"/>
      <c r="AJ201" s="42"/>
      <c r="AK201" s="41"/>
      <c r="AL201" s="42"/>
      <c r="AM201" s="42"/>
      <c r="AN201" s="41">
        <f t="shared" si="64"/>
        <v>0</v>
      </c>
      <c r="AO201" s="42"/>
      <c r="AP201" s="42" t="s">
        <v>81</v>
      </c>
      <c r="AQ201" s="41">
        <f t="shared" si="65"/>
        <v>0.11956521739130435</v>
      </c>
      <c r="AR201" s="42"/>
      <c r="AS201" s="42" t="s">
        <v>81</v>
      </c>
      <c r="AT201" s="41">
        <f t="shared" si="66"/>
        <v>0</v>
      </c>
      <c r="AU201" s="42"/>
      <c r="AV201" s="42" t="s">
        <v>81</v>
      </c>
      <c r="AW201" s="41">
        <f t="shared" si="67"/>
        <v>0.13043478260869565</v>
      </c>
      <c r="AX201" s="42"/>
      <c r="AY201" s="42" t="s">
        <v>81</v>
      </c>
      <c r="AZ201" s="41">
        <f t="shared" si="68"/>
        <v>0.021739130434782608</v>
      </c>
      <c r="BA201" s="42" t="s">
        <v>81</v>
      </c>
      <c r="BB201" s="41">
        <f t="shared" si="69"/>
        <v>0.2717391304347826</v>
      </c>
      <c r="BC201" s="42" t="s">
        <v>81</v>
      </c>
      <c r="BD201" s="43"/>
    </row>
    <row r="202" spans="1:56" ht="9" customHeight="1">
      <c r="A202" s="9"/>
      <c r="B202" s="12" t="s">
        <v>46</v>
      </c>
      <c r="C202" s="14">
        <f aca="true" t="shared" si="84" ref="C202:O202">C66/$P66</f>
        <v>0.5808</v>
      </c>
      <c r="D202" s="14">
        <f t="shared" si="84"/>
        <v>0.0192</v>
      </c>
      <c r="E202" s="14">
        <f t="shared" si="84"/>
        <v>0.048</v>
      </c>
      <c r="F202" s="14">
        <f t="shared" si="84"/>
        <v>0.0016</v>
      </c>
      <c r="G202" s="14">
        <f t="shared" si="84"/>
        <v>0.0816</v>
      </c>
      <c r="H202" s="14">
        <f t="shared" si="84"/>
        <v>0.0048</v>
      </c>
      <c r="I202" s="14">
        <f t="shared" si="84"/>
        <v>0.0208</v>
      </c>
      <c r="J202" s="14">
        <f t="shared" si="84"/>
        <v>0</v>
      </c>
      <c r="K202" s="14">
        <f t="shared" si="84"/>
        <v>0.176</v>
      </c>
      <c r="L202" s="14">
        <f t="shared" si="84"/>
        <v>0.0416</v>
      </c>
      <c r="M202" s="14">
        <f t="shared" si="84"/>
        <v>0.0256</v>
      </c>
      <c r="N202" s="14">
        <f t="shared" si="84"/>
        <v>0</v>
      </c>
      <c r="O202" s="14">
        <f t="shared" si="84"/>
        <v>0.2432</v>
      </c>
      <c r="P202" s="13">
        <f t="shared" si="57"/>
        <v>1</v>
      </c>
      <c r="Q202" s="37"/>
      <c r="R202" s="41"/>
      <c r="S202" s="42"/>
      <c r="T202" s="42"/>
      <c r="U202" s="42"/>
      <c r="V202" s="41"/>
      <c r="W202" s="42"/>
      <c r="X202" s="42"/>
      <c r="Y202" s="41"/>
      <c r="Z202" s="42"/>
      <c r="AA202" s="42"/>
      <c r="AB202" s="41"/>
      <c r="AC202" s="42"/>
      <c r="AD202" s="42"/>
      <c r="AE202" s="41"/>
      <c r="AF202" s="42"/>
      <c r="AG202" s="42"/>
      <c r="AH202" s="41"/>
      <c r="AI202" s="42"/>
      <c r="AJ202" s="42"/>
      <c r="AK202" s="41"/>
      <c r="AL202" s="42"/>
      <c r="AM202" s="42"/>
      <c r="AN202" s="41">
        <f t="shared" si="64"/>
        <v>0.03764933027633643</v>
      </c>
      <c r="AO202" s="42"/>
      <c r="AP202" s="42" t="s">
        <v>21</v>
      </c>
      <c r="AQ202" s="41">
        <f t="shared" si="65"/>
        <v>0.15421744901653192</v>
      </c>
      <c r="AR202" s="42"/>
      <c r="AS202" s="42" t="s">
        <v>21</v>
      </c>
      <c r="AT202" s="41">
        <f t="shared" si="66"/>
        <v>0.36140943646675516</v>
      </c>
      <c r="AU202" s="42"/>
      <c r="AV202" s="42" t="s">
        <v>21</v>
      </c>
      <c r="AW202" s="41">
        <f t="shared" si="67"/>
        <v>0.02546156630867624</v>
      </c>
      <c r="AX202" s="42"/>
      <c r="AY202" s="42" t="s">
        <v>21</v>
      </c>
      <c r="AZ202" s="41">
        <f t="shared" si="68"/>
        <v>0.0012067093037287317</v>
      </c>
      <c r="BA202" s="42" t="s">
        <v>21</v>
      </c>
      <c r="BB202" s="41">
        <f t="shared" si="69"/>
        <v>0.5422951610956921</v>
      </c>
      <c r="BC202" s="42" t="s">
        <v>21</v>
      </c>
      <c r="BD202" s="43"/>
    </row>
    <row r="203" spans="1:56" ht="9" customHeight="1">
      <c r="A203" s="9"/>
      <c r="B203" s="12" t="s">
        <v>110</v>
      </c>
      <c r="C203" s="14">
        <f aca="true" t="shared" si="85" ref="C203:O203">C67/$P67</f>
        <v>0.018656716417910446</v>
      </c>
      <c r="D203" s="14">
        <f t="shared" si="85"/>
        <v>0.009328358208955223</v>
      </c>
      <c r="E203" s="14">
        <f t="shared" si="85"/>
        <v>0.013059701492537313</v>
      </c>
      <c r="F203" s="14">
        <f t="shared" si="85"/>
        <v>0.013059701492537313</v>
      </c>
      <c r="G203" s="14">
        <f t="shared" si="85"/>
        <v>0.4701492537313433</v>
      </c>
      <c r="H203" s="14">
        <f t="shared" si="85"/>
        <v>0.3843283582089552</v>
      </c>
      <c r="I203" s="14">
        <f t="shared" si="85"/>
        <v>0</v>
      </c>
      <c r="J203" s="14">
        <f t="shared" si="85"/>
        <v>0.0018656716417910447</v>
      </c>
      <c r="K203" s="14">
        <f t="shared" si="85"/>
        <v>0.06716417910447761</v>
      </c>
      <c r="L203" s="14">
        <f t="shared" si="85"/>
        <v>0.005597014925373134</v>
      </c>
      <c r="M203" s="14">
        <f t="shared" si="85"/>
        <v>0.016791044776119403</v>
      </c>
      <c r="N203" s="14">
        <f t="shared" si="85"/>
        <v>0</v>
      </c>
      <c r="O203" s="14">
        <f t="shared" si="85"/>
        <v>0.08955223880597014</v>
      </c>
      <c r="P203" s="13">
        <f t="shared" si="57"/>
        <v>0.9999999999999999</v>
      </c>
      <c r="Q203" s="37"/>
      <c r="R203" s="41"/>
      <c r="S203" s="42"/>
      <c r="T203" s="42"/>
      <c r="U203" s="42"/>
      <c r="V203" s="41"/>
      <c r="W203" s="42"/>
      <c r="X203" s="42"/>
      <c r="Y203" s="41"/>
      <c r="Z203" s="42"/>
      <c r="AA203" s="42"/>
      <c r="AB203" s="41"/>
      <c r="AC203" s="42"/>
      <c r="AD203" s="42"/>
      <c r="AE203" s="41"/>
      <c r="AF203" s="42"/>
      <c r="AG203" s="42"/>
      <c r="AH203" s="41"/>
      <c r="AI203" s="42"/>
      <c r="AJ203" s="42"/>
      <c r="AK203" s="41"/>
      <c r="AL203" s="42"/>
      <c r="AM203" s="42"/>
      <c r="AN203" s="41">
        <f t="shared" si="64"/>
        <v>0.0007079646017699115</v>
      </c>
      <c r="AO203" s="42"/>
      <c r="AP203" s="42" t="s">
        <v>51</v>
      </c>
      <c r="AQ203" s="41">
        <f t="shared" si="65"/>
        <v>0.04247787610619469</v>
      </c>
      <c r="AR203" s="42"/>
      <c r="AS203" s="42" t="s">
        <v>51</v>
      </c>
      <c r="AT203" s="41">
        <f t="shared" si="66"/>
        <v>0.004601769911504424</v>
      </c>
      <c r="AU203" s="42"/>
      <c r="AV203" s="42" t="s">
        <v>51</v>
      </c>
      <c r="AW203" s="41">
        <f t="shared" si="67"/>
        <v>0.008495575221238939</v>
      </c>
      <c r="AX203" s="42"/>
      <c r="AY203" s="42" t="s">
        <v>51</v>
      </c>
      <c r="AZ203" s="41">
        <f t="shared" si="68"/>
        <v>0.00035398230088495576</v>
      </c>
      <c r="BA203" s="42" t="s">
        <v>51</v>
      </c>
      <c r="BB203" s="41">
        <f t="shared" si="69"/>
        <v>0.05592920353982301</v>
      </c>
      <c r="BC203" s="42" t="s">
        <v>51</v>
      </c>
      <c r="BD203" s="43"/>
    </row>
    <row r="204" spans="1:56" ht="9" customHeight="1">
      <c r="A204" s="9"/>
      <c r="B204" s="12" t="s">
        <v>117</v>
      </c>
      <c r="C204" s="14">
        <f aca="true" t="shared" si="86" ref="C204:O204">C68/$P68</f>
        <v>0.06329113924050633</v>
      </c>
      <c r="D204" s="14">
        <f t="shared" si="86"/>
        <v>0.12658227848101267</v>
      </c>
      <c r="E204" s="14">
        <f t="shared" si="86"/>
        <v>0</v>
      </c>
      <c r="F204" s="14">
        <f t="shared" si="86"/>
        <v>0.02531645569620253</v>
      </c>
      <c r="G204" s="14">
        <f t="shared" si="86"/>
        <v>0.0759493670886076</v>
      </c>
      <c r="H204" s="14">
        <f t="shared" si="86"/>
        <v>0</v>
      </c>
      <c r="I204" s="14">
        <f t="shared" si="86"/>
        <v>0.21518987341772153</v>
      </c>
      <c r="J204" s="14">
        <f t="shared" si="86"/>
        <v>0</v>
      </c>
      <c r="K204" s="14">
        <f t="shared" si="86"/>
        <v>0.43037974683544306</v>
      </c>
      <c r="L204" s="14">
        <f t="shared" si="86"/>
        <v>0.012658227848101266</v>
      </c>
      <c r="M204" s="14">
        <f t="shared" si="86"/>
        <v>0.0379746835443038</v>
      </c>
      <c r="N204" s="14">
        <f t="shared" si="86"/>
        <v>0.012658227848101266</v>
      </c>
      <c r="O204" s="14">
        <f t="shared" si="86"/>
        <v>0.4936708860759494</v>
      </c>
      <c r="P204" s="13">
        <f t="shared" si="57"/>
        <v>1</v>
      </c>
      <c r="Q204" s="37"/>
      <c r="R204" s="41"/>
      <c r="S204" s="42"/>
      <c r="T204" s="42"/>
      <c r="U204" s="42"/>
      <c r="V204" s="41"/>
      <c r="W204" s="42"/>
      <c r="X204" s="42"/>
      <c r="Y204" s="41"/>
      <c r="Z204" s="42"/>
      <c r="AA204" s="42"/>
      <c r="AB204" s="41"/>
      <c r="AC204" s="42"/>
      <c r="AD204" s="42"/>
      <c r="AE204" s="41"/>
      <c r="AF204" s="42"/>
      <c r="AG204" s="42"/>
      <c r="AH204" s="41"/>
      <c r="AI204" s="42"/>
      <c r="AJ204" s="42"/>
      <c r="AK204" s="41"/>
      <c r="AL204" s="42"/>
      <c r="AM204" s="42"/>
      <c r="AN204" s="41">
        <f t="shared" si="64"/>
        <v>0.0036719706242350062</v>
      </c>
      <c r="AO204" s="42"/>
      <c r="AP204" s="42" t="s">
        <v>33</v>
      </c>
      <c r="AQ204" s="41">
        <f t="shared" si="65"/>
        <v>0.16707466340269278</v>
      </c>
      <c r="AR204" s="42"/>
      <c r="AS204" s="42" t="s">
        <v>33</v>
      </c>
      <c r="AT204" s="41">
        <f t="shared" si="66"/>
        <v>0.017135862913096694</v>
      </c>
      <c r="AU204" s="42"/>
      <c r="AV204" s="42" t="s">
        <v>33</v>
      </c>
      <c r="AW204" s="41">
        <f t="shared" si="67"/>
        <v>0.07221542227662178</v>
      </c>
      <c r="AX204" s="42"/>
      <c r="AY204" s="42" t="s">
        <v>33</v>
      </c>
      <c r="AZ204" s="41">
        <f t="shared" si="68"/>
        <v>0.2521419828641371</v>
      </c>
      <c r="BA204" s="42" t="s">
        <v>33</v>
      </c>
      <c r="BB204" s="41">
        <f t="shared" si="69"/>
        <v>0.5085679314565483</v>
      </c>
      <c r="BC204" s="42" t="s">
        <v>33</v>
      </c>
      <c r="BD204" s="43"/>
    </row>
    <row r="205" spans="1:56" ht="9" customHeight="1">
      <c r="A205" s="9"/>
      <c r="B205" s="12" t="s">
        <v>12</v>
      </c>
      <c r="C205" s="14">
        <f aca="true" t="shared" si="87" ref="C205:O205">C69/$P69</f>
        <v>0.12218649517684887</v>
      </c>
      <c r="D205" s="14">
        <f t="shared" si="87"/>
        <v>0.10289389067524116</v>
      </c>
      <c r="E205" s="14">
        <f t="shared" si="87"/>
        <v>0.00964630225080386</v>
      </c>
      <c r="F205" s="14">
        <f t="shared" si="87"/>
        <v>0.05144694533762058</v>
      </c>
      <c r="G205" s="14">
        <f t="shared" si="87"/>
        <v>0.1157556270096463</v>
      </c>
      <c r="H205" s="14">
        <f t="shared" si="87"/>
        <v>0</v>
      </c>
      <c r="I205" s="14">
        <f t="shared" si="87"/>
        <v>0.01929260450160772</v>
      </c>
      <c r="J205" s="14">
        <f t="shared" si="87"/>
        <v>0.006430868167202572</v>
      </c>
      <c r="K205" s="14">
        <f t="shared" si="87"/>
        <v>0.2990353697749196</v>
      </c>
      <c r="L205" s="14">
        <f t="shared" si="87"/>
        <v>0.012861736334405145</v>
      </c>
      <c r="M205" s="14">
        <f t="shared" si="87"/>
        <v>0.05466237942122187</v>
      </c>
      <c r="N205" s="14">
        <f t="shared" si="87"/>
        <v>0.2057877813504823</v>
      </c>
      <c r="O205" s="14">
        <f t="shared" si="87"/>
        <v>0.572347266881029</v>
      </c>
      <c r="P205" s="13">
        <f t="shared" si="57"/>
        <v>1</v>
      </c>
      <c r="Q205" s="37"/>
      <c r="R205" s="41"/>
      <c r="S205" s="42"/>
      <c r="T205" s="42"/>
      <c r="U205" s="42"/>
      <c r="V205" s="41"/>
      <c r="W205" s="42"/>
      <c r="X205" s="42"/>
      <c r="Y205" s="41"/>
      <c r="Z205" s="42"/>
      <c r="AA205" s="42"/>
      <c r="AB205" s="41"/>
      <c r="AC205" s="42"/>
      <c r="AD205" s="42"/>
      <c r="AE205" s="41"/>
      <c r="AF205" s="42"/>
      <c r="AG205" s="42"/>
      <c r="AH205" s="41"/>
      <c r="AI205" s="42"/>
      <c r="AJ205" s="42"/>
      <c r="AK205" s="41"/>
      <c r="AL205" s="42"/>
      <c r="AM205" s="42"/>
      <c r="AN205" s="41">
        <f t="shared" si="64"/>
        <v>0.0020646937370956643</v>
      </c>
      <c r="AO205" s="42"/>
      <c r="AP205" s="42" t="s">
        <v>55</v>
      </c>
      <c r="AQ205" s="41">
        <f t="shared" si="65"/>
        <v>0.06675843083275981</v>
      </c>
      <c r="AR205" s="42"/>
      <c r="AS205" s="42" t="s">
        <v>55</v>
      </c>
      <c r="AT205" s="41">
        <f t="shared" si="66"/>
        <v>0.006882312456985547</v>
      </c>
      <c r="AU205" s="42"/>
      <c r="AV205" s="42" t="s">
        <v>55</v>
      </c>
      <c r="AW205" s="41">
        <f t="shared" si="67"/>
        <v>0.007570543702684102</v>
      </c>
      <c r="AX205" s="42"/>
      <c r="AY205" s="42" t="s">
        <v>55</v>
      </c>
      <c r="AZ205" s="41">
        <f t="shared" si="68"/>
        <v>0</v>
      </c>
      <c r="BA205" s="42" t="s">
        <v>55</v>
      </c>
      <c r="BB205" s="41">
        <f t="shared" si="69"/>
        <v>0.08121128699242945</v>
      </c>
      <c r="BC205" s="42" t="s">
        <v>55</v>
      </c>
      <c r="BD205" s="43"/>
    </row>
    <row r="206" spans="1:56" ht="9" customHeight="1">
      <c r="A206" s="9"/>
      <c r="B206" s="12" t="s">
        <v>98</v>
      </c>
      <c r="C206" s="14">
        <f aca="true" t="shared" si="88" ref="C206:O206">C70/$P70</f>
        <v>0.10222222222222223</v>
      </c>
      <c r="D206" s="14">
        <f t="shared" si="88"/>
        <v>0.09777777777777778</v>
      </c>
      <c r="E206" s="14">
        <f t="shared" si="88"/>
        <v>0.10666666666666667</v>
      </c>
      <c r="F206" s="14">
        <f t="shared" si="88"/>
        <v>0</v>
      </c>
      <c r="G206" s="14">
        <f t="shared" si="88"/>
        <v>0.12</v>
      </c>
      <c r="H206" s="14">
        <f t="shared" si="88"/>
        <v>0</v>
      </c>
      <c r="I206" s="14">
        <f t="shared" si="88"/>
        <v>0.24888888888888888</v>
      </c>
      <c r="J206" s="14">
        <f t="shared" si="88"/>
        <v>0</v>
      </c>
      <c r="K206" s="14">
        <f t="shared" si="88"/>
        <v>0.27111111111111114</v>
      </c>
      <c r="L206" s="14">
        <f t="shared" si="88"/>
        <v>0.03111111111111111</v>
      </c>
      <c r="M206" s="14">
        <f t="shared" si="88"/>
        <v>0.022222222222222223</v>
      </c>
      <c r="N206" s="14">
        <f t="shared" si="88"/>
        <v>0</v>
      </c>
      <c r="O206" s="14">
        <f t="shared" si="88"/>
        <v>0.3244444444444444</v>
      </c>
      <c r="P206" s="13">
        <f t="shared" si="57"/>
        <v>1</v>
      </c>
      <c r="Q206" s="37"/>
      <c r="R206" s="41"/>
      <c r="S206" s="42"/>
      <c r="T206" s="42"/>
      <c r="U206" s="42"/>
      <c r="V206" s="41"/>
      <c r="W206" s="42"/>
      <c r="X206" s="42"/>
      <c r="Y206" s="41"/>
      <c r="Z206" s="42"/>
      <c r="AA206" s="42"/>
      <c r="AB206" s="41"/>
      <c r="AC206" s="42"/>
      <c r="AD206" s="42"/>
      <c r="AE206" s="41"/>
      <c r="AF206" s="42"/>
      <c r="AG206" s="42"/>
      <c r="AH206" s="41"/>
      <c r="AI206" s="42"/>
      <c r="AJ206" s="42"/>
      <c r="AK206" s="41"/>
      <c r="AL206" s="42"/>
      <c r="AM206" s="42"/>
      <c r="AN206" s="41">
        <f t="shared" si="64"/>
        <v>0.20634920634920634</v>
      </c>
      <c r="AO206" s="42"/>
      <c r="AP206" s="42" t="s">
        <v>116</v>
      </c>
      <c r="AQ206" s="41">
        <f t="shared" si="65"/>
        <v>0.14285714285714285</v>
      </c>
      <c r="AR206" s="42"/>
      <c r="AS206" s="42" t="s">
        <v>116</v>
      </c>
      <c r="AT206" s="41">
        <f t="shared" si="66"/>
        <v>0</v>
      </c>
      <c r="AU206" s="42"/>
      <c r="AV206" s="42" t="s">
        <v>116</v>
      </c>
      <c r="AW206" s="41">
        <f t="shared" si="67"/>
        <v>0.047619047619047616</v>
      </c>
      <c r="AX206" s="42"/>
      <c r="AY206" s="42" t="s">
        <v>116</v>
      </c>
      <c r="AZ206" s="41">
        <f t="shared" si="68"/>
        <v>0</v>
      </c>
      <c r="BA206" s="42" t="s">
        <v>116</v>
      </c>
      <c r="BB206" s="41">
        <f t="shared" si="69"/>
        <v>0.19047619047619047</v>
      </c>
      <c r="BC206" s="42" t="s">
        <v>116</v>
      </c>
      <c r="BD206" s="43"/>
    </row>
    <row r="207" spans="1:56" ht="9" customHeight="1">
      <c r="A207" s="9"/>
      <c r="B207" s="12" t="s">
        <v>109</v>
      </c>
      <c r="C207" s="14">
        <f aca="true" t="shared" si="89" ref="C207:O207">C71/$P71</f>
        <v>0.0782608695652174</v>
      </c>
      <c r="D207" s="14">
        <f t="shared" si="89"/>
        <v>0.06086956521739131</v>
      </c>
      <c r="E207" s="14">
        <f t="shared" si="89"/>
        <v>0.19130434782608696</v>
      </c>
      <c r="F207" s="14">
        <f t="shared" si="89"/>
        <v>0.013043478260869565</v>
      </c>
      <c r="G207" s="14">
        <f t="shared" si="89"/>
        <v>0.13043478260869565</v>
      </c>
      <c r="H207" s="14">
        <f t="shared" si="89"/>
        <v>0</v>
      </c>
      <c r="I207" s="14">
        <f t="shared" si="89"/>
        <v>0.2608695652173913</v>
      </c>
      <c r="J207" s="14">
        <f t="shared" si="89"/>
        <v>0.004347826086956522</v>
      </c>
      <c r="K207" s="14">
        <f t="shared" si="89"/>
        <v>0.2</v>
      </c>
      <c r="L207" s="14">
        <f t="shared" si="89"/>
        <v>0.034782608695652174</v>
      </c>
      <c r="M207" s="14">
        <f t="shared" si="89"/>
        <v>0.02608695652173913</v>
      </c>
      <c r="N207" s="14">
        <f t="shared" si="89"/>
        <v>0</v>
      </c>
      <c r="O207" s="14">
        <f t="shared" si="89"/>
        <v>0.2608695652173913</v>
      </c>
      <c r="P207" s="13">
        <f t="shared" si="57"/>
        <v>0.9999999999999999</v>
      </c>
      <c r="Q207" s="37"/>
      <c r="R207" s="41"/>
      <c r="S207" s="42"/>
      <c r="T207" s="42"/>
      <c r="U207" s="42"/>
      <c r="V207" s="41"/>
      <c r="W207" s="42"/>
      <c r="X207" s="42"/>
      <c r="Y207" s="41"/>
      <c r="Z207" s="42"/>
      <c r="AA207" s="42"/>
      <c r="AB207" s="41"/>
      <c r="AC207" s="42"/>
      <c r="AD207" s="42"/>
      <c r="AE207" s="41"/>
      <c r="AF207" s="42"/>
      <c r="AG207" s="42"/>
      <c r="AH207" s="41"/>
      <c r="AI207" s="42"/>
      <c r="AJ207" s="42"/>
      <c r="AK207" s="41"/>
      <c r="AL207" s="42"/>
      <c r="AM207" s="42"/>
      <c r="AN207" s="41">
        <f t="shared" si="64"/>
        <v>0.005917159763313609</v>
      </c>
      <c r="AO207" s="42"/>
      <c r="AP207" s="42" t="s">
        <v>105</v>
      </c>
      <c r="AQ207" s="41">
        <f t="shared" si="65"/>
        <v>0.12130177514792899</v>
      </c>
      <c r="AR207" s="42"/>
      <c r="AS207" s="42" t="s">
        <v>105</v>
      </c>
      <c r="AT207" s="41">
        <f t="shared" si="66"/>
        <v>0</v>
      </c>
      <c r="AU207" s="42"/>
      <c r="AV207" s="42" t="s">
        <v>105</v>
      </c>
      <c r="AW207" s="41">
        <f t="shared" si="67"/>
        <v>0.047337278106508875</v>
      </c>
      <c r="AX207" s="42"/>
      <c r="AY207" s="42" t="s">
        <v>105</v>
      </c>
      <c r="AZ207" s="41">
        <f t="shared" si="68"/>
        <v>0.008875739644970414</v>
      </c>
      <c r="BA207" s="42" t="s">
        <v>105</v>
      </c>
      <c r="BB207" s="41">
        <f t="shared" si="69"/>
        <v>0.17751479289940827</v>
      </c>
      <c r="BC207" s="42" t="s">
        <v>105</v>
      </c>
      <c r="BD207" s="43"/>
    </row>
    <row r="208" spans="1:56" ht="9" customHeight="1">
      <c r="A208" s="9"/>
      <c r="B208" s="12" t="s">
        <v>115</v>
      </c>
      <c r="C208" s="14">
        <f aca="true" t="shared" si="90" ref="C208:O208">C72/$P72</f>
        <v>0.03125</v>
      </c>
      <c r="D208" s="14">
        <f t="shared" si="90"/>
        <v>0.0078125</v>
      </c>
      <c r="E208" s="14">
        <f t="shared" si="90"/>
        <v>0.0390625</v>
      </c>
      <c r="F208" s="14">
        <f t="shared" si="90"/>
        <v>0</v>
      </c>
      <c r="G208" s="14">
        <f t="shared" si="90"/>
        <v>0.1640625</v>
      </c>
      <c r="H208" s="14">
        <f t="shared" si="90"/>
        <v>0.65625</v>
      </c>
      <c r="I208" s="14">
        <f t="shared" si="90"/>
        <v>0</v>
      </c>
      <c r="J208" s="14">
        <f t="shared" si="90"/>
        <v>0</v>
      </c>
      <c r="K208" s="14">
        <f t="shared" si="90"/>
        <v>0.0390625</v>
      </c>
      <c r="L208" s="14">
        <f t="shared" si="90"/>
        <v>0.0078125</v>
      </c>
      <c r="M208" s="14">
        <f t="shared" si="90"/>
        <v>0.046875</v>
      </c>
      <c r="N208" s="14">
        <f t="shared" si="90"/>
        <v>0.0078125</v>
      </c>
      <c r="O208" s="14">
        <f t="shared" si="90"/>
        <v>0.1015625</v>
      </c>
      <c r="P208" s="13">
        <f t="shared" si="57"/>
        <v>1</v>
      </c>
      <c r="Q208" s="37"/>
      <c r="R208" s="41"/>
      <c r="S208" s="42"/>
      <c r="T208" s="42"/>
      <c r="U208" s="42"/>
      <c r="V208" s="41"/>
      <c r="W208" s="42"/>
      <c r="X208" s="42"/>
      <c r="Y208" s="41"/>
      <c r="Z208" s="42"/>
      <c r="AA208" s="42"/>
      <c r="AB208" s="41"/>
      <c r="AC208" s="42"/>
      <c r="AD208" s="42"/>
      <c r="AE208" s="41"/>
      <c r="AF208" s="42"/>
      <c r="AG208" s="42"/>
      <c r="AH208" s="41"/>
      <c r="AI208" s="42"/>
      <c r="AJ208" s="42"/>
      <c r="AK208" s="41"/>
      <c r="AL208" s="42"/>
      <c r="AM208" s="42"/>
      <c r="AN208" s="41">
        <f t="shared" si="64"/>
        <v>0.0208</v>
      </c>
      <c r="AO208" s="42"/>
      <c r="AP208" s="42" t="s">
        <v>46</v>
      </c>
      <c r="AQ208" s="41">
        <f t="shared" si="65"/>
        <v>0.176</v>
      </c>
      <c r="AR208" s="42"/>
      <c r="AS208" s="42" t="s">
        <v>46</v>
      </c>
      <c r="AT208" s="41">
        <f t="shared" si="66"/>
        <v>0.0416</v>
      </c>
      <c r="AU208" s="42"/>
      <c r="AV208" s="42" t="s">
        <v>46</v>
      </c>
      <c r="AW208" s="41">
        <f t="shared" si="67"/>
        <v>0.0256</v>
      </c>
      <c r="AX208" s="42"/>
      <c r="AY208" s="42" t="s">
        <v>46</v>
      </c>
      <c r="AZ208" s="41">
        <f t="shared" si="68"/>
        <v>0</v>
      </c>
      <c r="BA208" s="42" t="s">
        <v>46</v>
      </c>
      <c r="BB208" s="41">
        <f t="shared" si="69"/>
        <v>0.2432</v>
      </c>
      <c r="BC208" s="42" t="s">
        <v>46</v>
      </c>
      <c r="BD208" s="43"/>
    </row>
    <row r="209" spans="1:56" ht="9" customHeight="1">
      <c r="A209" s="9"/>
      <c r="B209" s="12" t="s">
        <v>84</v>
      </c>
      <c r="C209" s="14">
        <f aca="true" t="shared" si="91" ref="C209:O209">C73/$P73</f>
        <v>0.031914893617021274</v>
      </c>
      <c r="D209" s="14">
        <f t="shared" si="91"/>
        <v>0.26063829787234044</v>
      </c>
      <c r="E209" s="14">
        <f t="shared" si="91"/>
        <v>0.06382978723404255</v>
      </c>
      <c r="F209" s="14">
        <f t="shared" si="91"/>
        <v>0.005319148936170213</v>
      </c>
      <c r="G209" s="14">
        <f t="shared" si="91"/>
        <v>0.0851063829787234</v>
      </c>
      <c r="H209" s="14">
        <f t="shared" si="91"/>
        <v>0</v>
      </c>
      <c r="I209" s="14">
        <f t="shared" si="91"/>
        <v>0.1702127659574468</v>
      </c>
      <c r="J209" s="14">
        <f t="shared" si="91"/>
        <v>0</v>
      </c>
      <c r="K209" s="14">
        <f t="shared" si="91"/>
        <v>0.30851063829787234</v>
      </c>
      <c r="L209" s="14">
        <f t="shared" si="91"/>
        <v>0.0425531914893617</v>
      </c>
      <c r="M209" s="14">
        <f t="shared" si="91"/>
        <v>0.031914893617021274</v>
      </c>
      <c r="N209" s="14">
        <f t="shared" si="91"/>
        <v>0</v>
      </c>
      <c r="O209" s="14">
        <f t="shared" si="91"/>
        <v>0.3829787234042553</v>
      </c>
      <c r="P209" s="13">
        <f t="shared" si="57"/>
        <v>0.9999999999999999</v>
      </c>
      <c r="Q209" s="37"/>
      <c r="R209" s="41"/>
      <c r="S209" s="42"/>
      <c r="T209" s="42"/>
      <c r="U209" s="42"/>
      <c r="V209" s="41"/>
      <c r="W209" s="42"/>
      <c r="X209" s="42"/>
      <c r="Y209" s="41"/>
      <c r="Z209" s="42"/>
      <c r="AA209" s="42"/>
      <c r="AB209" s="41"/>
      <c r="AC209" s="42"/>
      <c r="AD209" s="42"/>
      <c r="AE209" s="41"/>
      <c r="AF209" s="42"/>
      <c r="AG209" s="42"/>
      <c r="AH209" s="41"/>
      <c r="AI209" s="42"/>
      <c r="AJ209" s="42"/>
      <c r="AK209" s="41"/>
      <c r="AL209" s="42"/>
      <c r="AM209" s="42"/>
      <c r="AN209" s="41">
        <f t="shared" si="64"/>
        <v>0</v>
      </c>
      <c r="AO209" s="42"/>
      <c r="AP209" s="42" t="s">
        <v>110</v>
      </c>
      <c r="AQ209" s="41">
        <f t="shared" si="65"/>
        <v>0.06716417910447761</v>
      </c>
      <c r="AR209" s="42"/>
      <c r="AS209" s="42" t="s">
        <v>110</v>
      </c>
      <c r="AT209" s="41">
        <f t="shared" si="66"/>
        <v>0.005597014925373134</v>
      </c>
      <c r="AU209" s="42"/>
      <c r="AV209" s="42" t="s">
        <v>110</v>
      </c>
      <c r="AW209" s="41">
        <f t="shared" si="67"/>
        <v>0.016791044776119403</v>
      </c>
      <c r="AX209" s="42"/>
      <c r="AY209" s="42" t="s">
        <v>110</v>
      </c>
      <c r="AZ209" s="41">
        <f t="shared" si="68"/>
        <v>0</v>
      </c>
      <c r="BA209" s="42" t="s">
        <v>110</v>
      </c>
      <c r="BB209" s="41">
        <f t="shared" si="69"/>
        <v>0.08955223880597014</v>
      </c>
      <c r="BC209" s="42" t="s">
        <v>110</v>
      </c>
      <c r="BD209" s="43"/>
    </row>
    <row r="210" spans="1:56" ht="9" customHeight="1">
      <c r="A210" s="9"/>
      <c r="B210" s="12" t="s">
        <v>94</v>
      </c>
      <c r="C210" s="14">
        <f aca="true" t="shared" si="92" ref="C210:O210">C74/$P74</f>
        <v>0.031914893617021274</v>
      </c>
      <c r="D210" s="14">
        <f t="shared" si="92"/>
        <v>0.02127659574468085</v>
      </c>
      <c r="E210" s="14">
        <f t="shared" si="92"/>
        <v>0</v>
      </c>
      <c r="F210" s="14">
        <f t="shared" si="92"/>
        <v>0.574468085106383</v>
      </c>
      <c r="G210" s="14">
        <f t="shared" si="92"/>
        <v>0.11702127659574468</v>
      </c>
      <c r="H210" s="14">
        <f t="shared" si="92"/>
        <v>0.02127659574468085</v>
      </c>
      <c r="I210" s="14">
        <f t="shared" si="92"/>
        <v>0.010638297872340425</v>
      </c>
      <c r="J210" s="14">
        <f t="shared" si="92"/>
        <v>0.02127659574468085</v>
      </c>
      <c r="K210" s="14">
        <f t="shared" si="92"/>
        <v>0.11702127659574468</v>
      </c>
      <c r="L210" s="14">
        <f t="shared" si="92"/>
        <v>0.010638297872340425</v>
      </c>
      <c r="M210" s="14">
        <f t="shared" si="92"/>
        <v>0.0425531914893617</v>
      </c>
      <c r="N210" s="14">
        <f t="shared" si="92"/>
        <v>0.031914893617021274</v>
      </c>
      <c r="O210" s="14">
        <f t="shared" si="92"/>
        <v>0.20212765957446807</v>
      </c>
      <c r="P210" s="13">
        <f t="shared" si="57"/>
        <v>1</v>
      </c>
      <c r="Q210" s="37"/>
      <c r="R210" s="41"/>
      <c r="S210" s="42"/>
      <c r="T210" s="42"/>
      <c r="U210" s="42"/>
      <c r="V210" s="41"/>
      <c r="W210" s="42"/>
      <c r="X210" s="42"/>
      <c r="Y210" s="41"/>
      <c r="Z210" s="42"/>
      <c r="AA210" s="42"/>
      <c r="AB210" s="41"/>
      <c r="AC210" s="42"/>
      <c r="AD210" s="42"/>
      <c r="AE210" s="41"/>
      <c r="AF210" s="42"/>
      <c r="AG210" s="42"/>
      <c r="AH210" s="41"/>
      <c r="AI210" s="42"/>
      <c r="AJ210" s="42"/>
      <c r="AK210" s="41"/>
      <c r="AL210" s="42"/>
      <c r="AM210" s="42"/>
      <c r="AN210" s="41">
        <f t="shared" si="64"/>
        <v>0.21518987341772153</v>
      </c>
      <c r="AO210" s="42"/>
      <c r="AP210" s="42" t="s">
        <v>117</v>
      </c>
      <c r="AQ210" s="41">
        <f t="shared" si="65"/>
        <v>0.43037974683544306</v>
      </c>
      <c r="AR210" s="42"/>
      <c r="AS210" s="42" t="s">
        <v>117</v>
      </c>
      <c r="AT210" s="41">
        <f t="shared" si="66"/>
        <v>0.012658227848101266</v>
      </c>
      <c r="AU210" s="42"/>
      <c r="AV210" s="42" t="s">
        <v>117</v>
      </c>
      <c r="AW210" s="41">
        <f t="shared" si="67"/>
        <v>0.0379746835443038</v>
      </c>
      <c r="AX210" s="42"/>
      <c r="AY210" s="42" t="s">
        <v>117</v>
      </c>
      <c r="AZ210" s="41">
        <f t="shared" si="68"/>
        <v>0.012658227848101266</v>
      </c>
      <c r="BA210" s="42" t="s">
        <v>117</v>
      </c>
      <c r="BB210" s="41">
        <f t="shared" si="69"/>
        <v>0.4936708860759494</v>
      </c>
      <c r="BC210" s="42" t="s">
        <v>117</v>
      </c>
      <c r="BD210" s="43"/>
    </row>
    <row r="211" spans="1:56" ht="9" customHeight="1">
      <c r="A211" s="9"/>
      <c r="B211" s="12" t="s">
        <v>79</v>
      </c>
      <c r="C211" s="14">
        <f aca="true" t="shared" si="93" ref="C211:O211">C75/$P75</f>
        <v>0.12</v>
      </c>
      <c r="D211" s="14">
        <f t="shared" si="93"/>
        <v>0</v>
      </c>
      <c r="E211" s="14">
        <f t="shared" si="93"/>
        <v>0</v>
      </c>
      <c r="F211" s="14">
        <f t="shared" si="93"/>
        <v>0.008</v>
      </c>
      <c r="G211" s="15">
        <f t="shared" si="93"/>
        <v>0.08</v>
      </c>
      <c r="H211" s="14">
        <f t="shared" si="93"/>
        <v>0</v>
      </c>
      <c r="I211" s="14">
        <f t="shared" si="93"/>
        <v>0.016</v>
      </c>
      <c r="J211" s="14">
        <f t="shared" si="93"/>
        <v>0.32</v>
      </c>
      <c r="K211" s="14">
        <f t="shared" si="93"/>
        <v>0.272</v>
      </c>
      <c r="L211" s="14">
        <f t="shared" si="93"/>
        <v>0.016</v>
      </c>
      <c r="M211" s="15">
        <f t="shared" si="93"/>
        <v>0.168</v>
      </c>
      <c r="N211" s="14">
        <f t="shared" si="93"/>
        <v>0</v>
      </c>
      <c r="O211" s="14">
        <f t="shared" si="93"/>
        <v>0.456</v>
      </c>
      <c r="P211" s="13">
        <f t="shared" si="57"/>
        <v>1</v>
      </c>
      <c r="Q211" s="37"/>
      <c r="R211" s="41"/>
      <c r="S211" s="42"/>
      <c r="T211" s="42"/>
      <c r="U211" s="42"/>
      <c r="V211" s="41"/>
      <c r="W211" s="42"/>
      <c r="X211" s="42"/>
      <c r="Y211" s="41"/>
      <c r="Z211" s="42"/>
      <c r="AA211" s="42"/>
      <c r="AB211" s="41"/>
      <c r="AC211" s="42"/>
      <c r="AD211" s="42"/>
      <c r="AE211" s="41"/>
      <c r="AF211" s="42"/>
      <c r="AG211" s="42"/>
      <c r="AH211" s="41"/>
      <c r="AI211" s="42"/>
      <c r="AJ211" s="42"/>
      <c r="AK211" s="41"/>
      <c r="AL211" s="42"/>
      <c r="AM211" s="42"/>
      <c r="AN211" s="41">
        <f t="shared" si="64"/>
        <v>0.01929260450160772</v>
      </c>
      <c r="AO211" s="42"/>
      <c r="AP211" s="42" t="s">
        <v>12</v>
      </c>
      <c r="AQ211" s="41">
        <f t="shared" si="65"/>
        <v>0.2990353697749196</v>
      </c>
      <c r="AR211" s="42"/>
      <c r="AS211" s="42" t="s">
        <v>12</v>
      </c>
      <c r="AT211" s="41">
        <f t="shared" si="66"/>
        <v>0.012861736334405145</v>
      </c>
      <c r="AU211" s="42"/>
      <c r="AV211" s="42" t="s">
        <v>12</v>
      </c>
      <c r="AW211" s="41">
        <f t="shared" si="67"/>
        <v>0.05466237942122187</v>
      </c>
      <c r="AX211" s="42"/>
      <c r="AY211" s="42" t="s">
        <v>12</v>
      </c>
      <c r="AZ211" s="41">
        <f t="shared" si="68"/>
        <v>0.2057877813504823</v>
      </c>
      <c r="BA211" s="42" t="s">
        <v>12</v>
      </c>
      <c r="BB211" s="41">
        <f t="shared" si="69"/>
        <v>0.572347266881029</v>
      </c>
      <c r="BC211" s="42" t="s">
        <v>12</v>
      </c>
      <c r="BD211" s="43"/>
    </row>
    <row r="212" spans="1:56" ht="9" customHeight="1">
      <c r="A212" s="9"/>
      <c r="B212" s="12" t="s">
        <v>61</v>
      </c>
      <c r="C212" s="14">
        <f aca="true" t="shared" si="94" ref="C212:O212">C76/$P76</f>
        <v>0.08053691275167785</v>
      </c>
      <c r="D212" s="14">
        <f t="shared" si="94"/>
        <v>0.12416107382550336</v>
      </c>
      <c r="E212" s="14">
        <f t="shared" si="94"/>
        <v>0.09060402684563758</v>
      </c>
      <c r="F212" s="14">
        <f t="shared" si="94"/>
        <v>0.04697986577181208</v>
      </c>
      <c r="G212" s="14">
        <f t="shared" si="94"/>
        <v>0.15100671140939598</v>
      </c>
      <c r="H212" s="14">
        <f t="shared" si="94"/>
        <v>0</v>
      </c>
      <c r="I212" s="14">
        <f t="shared" si="94"/>
        <v>0.0436241610738255</v>
      </c>
      <c r="J212" s="14">
        <f t="shared" si="94"/>
        <v>0.010067114093959731</v>
      </c>
      <c r="K212" s="14">
        <f t="shared" si="94"/>
        <v>0.33221476510067116</v>
      </c>
      <c r="L212" s="14">
        <f t="shared" si="94"/>
        <v>0.016778523489932886</v>
      </c>
      <c r="M212" s="14">
        <f t="shared" si="94"/>
        <v>0.08389261744966443</v>
      </c>
      <c r="N212" s="14">
        <f t="shared" si="94"/>
        <v>0.020134228187919462</v>
      </c>
      <c r="O212" s="14">
        <f t="shared" si="94"/>
        <v>0.45302013422818793</v>
      </c>
      <c r="P212" s="13">
        <f t="shared" si="57"/>
        <v>1.0000000000000002</v>
      </c>
      <c r="Q212" s="37"/>
      <c r="R212" s="41"/>
      <c r="S212" s="42"/>
      <c r="T212" s="42"/>
      <c r="U212" s="42"/>
      <c r="V212" s="41"/>
      <c r="W212" s="42"/>
      <c r="X212" s="42"/>
      <c r="Y212" s="41"/>
      <c r="Z212" s="42"/>
      <c r="AA212" s="42"/>
      <c r="AB212" s="41"/>
      <c r="AC212" s="42"/>
      <c r="AD212" s="42"/>
      <c r="AE212" s="41"/>
      <c r="AF212" s="42"/>
      <c r="AG212" s="42"/>
      <c r="AH212" s="41"/>
      <c r="AI212" s="42"/>
      <c r="AJ212" s="42"/>
      <c r="AK212" s="41"/>
      <c r="AL212" s="42"/>
      <c r="AM212" s="42"/>
      <c r="AN212" s="41">
        <f t="shared" si="64"/>
        <v>0.24888888888888888</v>
      </c>
      <c r="AO212" s="42"/>
      <c r="AP212" s="42" t="s">
        <v>98</v>
      </c>
      <c r="AQ212" s="41">
        <f t="shared" si="65"/>
        <v>0.27111111111111114</v>
      </c>
      <c r="AR212" s="42"/>
      <c r="AS212" s="42" t="s">
        <v>98</v>
      </c>
      <c r="AT212" s="41">
        <f t="shared" si="66"/>
        <v>0.03111111111111111</v>
      </c>
      <c r="AU212" s="42"/>
      <c r="AV212" s="42" t="s">
        <v>98</v>
      </c>
      <c r="AW212" s="41">
        <f t="shared" si="67"/>
        <v>0.022222222222222223</v>
      </c>
      <c r="AX212" s="42"/>
      <c r="AY212" s="42" t="s">
        <v>98</v>
      </c>
      <c r="AZ212" s="41">
        <f t="shared" si="68"/>
        <v>0</v>
      </c>
      <c r="BA212" s="42" t="s">
        <v>98</v>
      </c>
      <c r="BB212" s="41">
        <f t="shared" si="69"/>
        <v>0.3244444444444444</v>
      </c>
      <c r="BC212" s="42" t="s">
        <v>98</v>
      </c>
      <c r="BD212" s="43"/>
    </row>
    <row r="213" spans="1:56" ht="9" customHeight="1">
      <c r="A213" s="9"/>
      <c r="B213" s="12" t="s">
        <v>125</v>
      </c>
      <c r="C213" s="14">
        <f aca="true" t="shared" si="95" ref="C213:O213">C77/$P77</f>
        <v>0.02</v>
      </c>
      <c r="D213" s="14">
        <f t="shared" si="95"/>
        <v>0</v>
      </c>
      <c r="E213" s="14">
        <f t="shared" si="95"/>
        <v>0.36</v>
      </c>
      <c r="F213" s="14">
        <f t="shared" si="95"/>
        <v>0</v>
      </c>
      <c r="G213" s="14">
        <f t="shared" si="95"/>
        <v>0.08</v>
      </c>
      <c r="H213" s="14">
        <f t="shared" si="95"/>
        <v>0</v>
      </c>
      <c r="I213" s="14">
        <f t="shared" si="95"/>
        <v>0.1</v>
      </c>
      <c r="J213" s="14">
        <f t="shared" si="95"/>
        <v>0</v>
      </c>
      <c r="K213" s="14">
        <f t="shared" si="95"/>
        <v>0.36</v>
      </c>
      <c r="L213" s="14">
        <f t="shared" si="95"/>
        <v>0.02</v>
      </c>
      <c r="M213" s="14">
        <f t="shared" si="95"/>
        <v>0.06</v>
      </c>
      <c r="N213" s="14">
        <f t="shared" si="95"/>
        <v>0</v>
      </c>
      <c r="O213" s="14">
        <f t="shared" si="95"/>
        <v>0.44</v>
      </c>
      <c r="P213" s="13">
        <f aca="true" t="shared" si="96" ref="P213:P244">SUM(C213:N213)</f>
        <v>1</v>
      </c>
      <c r="Q213" s="37"/>
      <c r="R213" s="41"/>
      <c r="S213" s="42"/>
      <c r="T213" s="42"/>
      <c r="U213" s="42"/>
      <c r="V213" s="41"/>
      <c r="W213" s="42"/>
      <c r="X213" s="42"/>
      <c r="Y213" s="41"/>
      <c r="Z213" s="42"/>
      <c r="AA213" s="42"/>
      <c r="AB213" s="41"/>
      <c r="AC213" s="42"/>
      <c r="AD213" s="42"/>
      <c r="AE213" s="41"/>
      <c r="AF213" s="42"/>
      <c r="AG213" s="42"/>
      <c r="AH213" s="41"/>
      <c r="AI213" s="42"/>
      <c r="AJ213" s="42"/>
      <c r="AK213" s="41"/>
      <c r="AL213" s="42"/>
      <c r="AM213" s="42"/>
      <c r="AN213" s="41">
        <f t="shared" si="64"/>
        <v>0.2608695652173913</v>
      </c>
      <c r="AO213" s="42"/>
      <c r="AP213" s="42" t="s">
        <v>109</v>
      </c>
      <c r="AQ213" s="41">
        <f t="shared" si="65"/>
        <v>0.2</v>
      </c>
      <c r="AR213" s="42"/>
      <c r="AS213" s="42" t="s">
        <v>109</v>
      </c>
      <c r="AT213" s="41">
        <f t="shared" si="66"/>
        <v>0.034782608695652174</v>
      </c>
      <c r="AU213" s="42"/>
      <c r="AV213" s="42" t="s">
        <v>109</v>
      </c>
      <c r="AW213" s="41">
        <f t="shared" si="67"/>
        <v>0.02608695652173913</v>
      </c>
      <c r="AX213" s="42"/>
      <c r="AY213" s="42" t="s">
        <v>109</v>
      </c>
      <c r="AZ213" s="41">
        <f t="shared" si="68"/>
        <v>0</v>
      </c>
      <c r="BA213" s="42" t="s">
        <v>109</v>
      </c>
      <c r="BB213" s="41">
        <f t="shared" si="69"/>
        <v>0.2608695652173913</v>
      </c>
      <c r="BC213" s="42" t="s">
        <v>109</v>
      </c>
      <c r="BD213" s="43"/>
    </row>
    <row r="214" spans="1:56" ht="9" customHeight="1">
      <c r="A214" s="9"/>
      <c r="B214" s="12" t="s">
        <v>96</v>
      </c>
      <c r="C214" s="14">
        <f aca="true" t="shared" si="97" ref="C214:O214">C78/$P78</f>
        <v>0.17272727272727273</v>
      </c>
      <c r="D214" s="14">
        <f t="shared" si="97"/>
        <v>0.024242424242424242</v>
      </c>
      <c r="E214" s="14">
        <f t="shared" si="97"/>
        <v>0.00909090909090909</v>
      </c>
      <c r="F214" s="14">
        <f t="shared" si="97"/>
        <v>0.006060606060606061</v>
      </c>
      <c r="G214" s="14">
        <f t="shared" si="97"/>
        <v>0.17575757575757575</v>
      </c>
      <c r="H214" s="14">
        <f t="shared" si="97"/>
        <v>0.012121212121212121</v>
      </c>
      <c r="I214" s="14">
        <f t="shared" si="97"/>
        <v>0.00909090909090909</v>
      </c>
      <c r="J214" s="14">
        <f t="shared" si="97"/>
        <v>0.36363636363636365</v>
      </c>
      <c r="K214" s="14">
        <f t="shared" si="97"/>
        <v>0.1787878787878788</v>
      </c>
      <c r="L214" s="14">
        <f t="shared" si="97"/>
        <v>0.015151515151515152</v>
      </c>
      <c r="M214" s="14">
        <f t="shared" si="97"/>
        <v>0.02727272727272727</v>
      </c>
      <c r="N214" s="14">
        <f t="shared" si="97"/>
        <v>0.006060606060606061</v>
      </c>
      <c r="O214" s="14">
        <f t="shared" si="97"/>
        <v>0.22727272727272727</v>
      </c>
      <c r="P214" s="13">
        <f t="shared" si="96"/>
        <v>1</v>
      </c>
      <c r="Q214" s="37"/>
      <c r="R214" s="41"/>
      <c r="S214" s="42"/>
      <c r="T214" s="42"/>
      <c r="U214" s="42"/>
      <c r="V214" s="41"/>
      <c r="W214" s="42"/>
      <c r="X214" s="42"/>
      <c r="Y214" s="41"/>
      <c r="Z214" s="42"/>
      <c r="AA214" s="42"/>
      <c r="AB214" s="41"/>
      <c r="AC214" s="42"/>
      <c r="AD214" s="42"/>
      <c r="AE214" s="41"/>
      <c r="AF214" s="42"/>
      <c r="AG214" s="42"/>
      <c r="AH214" s="41"/>
      <c r="AI214" s="42"/>
      <c r="AJ214" s="42"/>
      <c r="AK214" s="41"/>
      <c r="AL214" s="42"/>
      <c r="AM214" s="42"/>
      <c r="AN214" s="41">
        <f t="shared" si="64"/>
        <v>0</v>
      </c>
      <c r="AO214" s="42"/>
      <c r="AP214" s="42" t="s">
        <v>115</v>
      </c>
      <c r="AQ214" s="41">
        <f t="shared" si="65"/>
        <v>0.0390625</v>
      </c>
      <c r="AR214" s="42"/>
      <c r="AS214" s="42" t="s">
        <v>115</v>
      </c>
      <c r="AT214" s="41">
        <f t="shared" si="66"/>
        <v>0.0078125</v>
      </c>
      <c r="AU214" s="42"/>
      <c r="AV214" s="42" t="s">
        <v>115</v>
      </c>
      <c r="AW214" s="41">
        <f t="shared" si="67"/>
        <v>0.046875</v>
      </c>
      <c r="AX214" s="42"/>
      <c r="AY214" s="42" t="s">
        <v>115</v>
      </c>
      <c r="AZ214" s="41">
        <f t="shared" si="68"/>
        <v>0.0078125</v>
      </c>
      <c r="BA214" s="42" t="s">
        <v>115</v>
      </c>
      <c r="BB214" s="41">
        <f t="shared" si="69"/>
        <v>0.1015625</v>
      </c>
      <c r="BC214" s="42" t="s">
        <v>115</v>
      </c>
      <c r="BD214" s="43"/>
    </row>
    <row r="215" spans="1:56" ht="9" customHeight="1">
      <c r="A215" s="9"/>
      <c r="B215" s="12" t="s">
        <v>119</v>
      </c>
      <c r="C215" s="14">
        <f aca="true" t="shared" si="98" ref="C215:O215">C79/$P79</f>
        <v>0</v>
      </c>
      <c r="D215" s="14">
        <f t="shared" si="98"/>
        <v>0.010050251256281407</v>
      </c>
      <c r="E215" s="14">
        <f t="shared" si="98"/>
        <v>0</v>
      </c>
      <c r="F215" s="14">
        <f t="shared" si="98"/>
        <v>0.8241206030150754</v>
      </c>
      <c r="G215" s="14">
        <f t="shared" si="98"/>
        <v>0.010050251256281407</v>
      </c>
      <c r="H215" s="14">
        <f t="shared" si="98"/>
        <v>0</v>
      </c>
      <c r="I215" s="14">
        <f t="shared" si="98"/>
        <v>0.005025125628140704</v>
      </c>
      <c r="J215" s="14">
        <f t="shared" si="98"/>
        <v>0.010050251256281407</v>
      </c>
      <c r="K215" s="14">
        <f t="shared" si="98"/>
        <v>0.09045226130653267</v>
      </c>
      <c r="L215" s="14">
        <f t="shared" si="98"/>
        <v>0.01507537688442211</v>
      </c>
      <c r="M215" s="14">
        <f t="shared" si="98"/>
        <v>0.03015075376884422</v>
      </c>
      <c r="N215" s="14">
        <f t="shared" si="98"/>
        <v>0.005025125628140704</v>
      </c>
      <c r="O215" s="14">
        <f t="shared" si="98"/>
        <v>0.1407035175879397</v>
      </c>
      <c r="P215" s="13">
        <f t="shared" si="96"/>
        <v>1.0000000000000002</v>
      </c>
      <c r="Q215" s="37"/>
      <c r="R215" s="41"/>
      <c r="S215" s="42"/>
      <c r="T215" s="42"/>
      <c r="U215" s="42"/>
      <c r="V215" s="41"/>
      <c r="W215" s="42"/>
      <c r="X215" s="42"/>
      <c r="Y215" s="41"/>
      <c r="Z215" s="42"/>
      <c r="AA215" s="42"/>
      <c r="AB215" s="41"/>
      <c r="AC215" s="42"/>
      <c r="AD215" s="42"/>
      <c r="AE215" s="41"/>
      <c r="AF215" s="42"/>
      <c r="AG215" s="42"/>
      <c r="AH215" s="41"/>
      <c r="AI215" s="42"/>
      <c r="AJ215" s="42"/>
      <c r="AK215" s="41"/>
      <c r="AL215" s="42"/>
      <c r="AM215" s="42"/>
      <c r="AN215" s="41">
        <f t="shared" si="64"/>
        <v>0.1702127659574468</v>
      </c>
      <c r="AO215" s="42"/>
      <c r="AP215" s="42" t="s">
        <v>84</v>
      </c>
      <c r="AQ215" s="41">
        <f t="shared" si="65"/>
        <v>0.30851063829787234</v>
      </c>
      <c r="AR215" s="42"/>
      <c r="AS215" s="42" t="s">
        <v>84</v>
      </c>
      <c r="AT215" s="41">
        <f t="shared" si="66"/>
        <v>0.0425531914893617</v>
      </c>
      <c r="AU215" s="42"/>
      <c r="AV215" s="42" t="s">
        <v>84</v>
      </c>
      <c r="AW215" s="41">
        <f t="shared" si="67"/>
        <v>0.031914893617021274</v>
      </c>
      <c r="AX215" s="42"/>
      <c r="AY215" s="42" t="s">
        <v>84</v>
      </c>
      <c r="AZ215" s="41">
        <f t="shared" si="68"/>
        <v>0</v>
      </c>
      <c r="BA215" s="42" t="s">
        <v>84</v>
      </c>
      <c r="BB215" s="41">
        <f t="shared" si="69"/>
        <v>0.3829787234042553</v>
      </c>
      <c r="BC215" s="42" t="s">
        <v>84</v>
      </c>
      <c r="BD215" s="43"/>
    </row>
    <row r="216" spans="1:56" ht="9" customHeight="1">
      <c r="A216" s="9"/>
      <c r="B216" s="12" t="s">
        <v>104</v>
      </c>
      <c r="C216" s="14">
        <f aca="true" t="shared" si="99" ref="C216:O216">C85/$P85</f>
        <v>0.3269961977186312</v>
      </c>
      <c r="D216" s="14">
        <f t="shared" si="99"/>
        <v>0.030418250950570342</v>
      </c>
      <c r="E216" s="14">
        <f t="shared" si="99"/>
        <v>0.011406844106463879</v>
      </c>
      <c r="F216" s="14">
        <f t="shared" si="99"/>
        <v>0.0038022813688212928</v>
      </c>
      <c r="G216" s="14">
        <f t="shared" si="99"/>
        <v>0.09125475285171103</v>
      </c>
      <c r="H216" s="14">
        <f t="shared" si="99"/>
        <v>0.0038022813688212928</v>
      </c>
      <c r="I216" s="14">
        <f t="shared" si="99"/>
        <v>0</v>
      </c>
      <c r="J216" s="14">
        <f t="shared" si="99"/>
        <v>0.29277566539923955</v>
      </c>
      <c r="K216" s="14">
        <f t="shared" si="99"/>
        <v>0.22433460076045628</v>
      </c>
      <c r="L216" s="14">
        <f t="shared" si="99"/>
        <v>0.0038022813688212928</v>
      </c>
      <c r="M216" s="14">
        <f t="shared" si="99"/>
        <v>0.011406844106463879</v>
      </c>
      <c r="N216" s="14">
        <f t="shared" si="99"/>
        <v>0</v>
      </c>
      <c r="O216" s="14">
        <f t="shared" si="99"/>
        <v>0.23954372623574144</v>
      </c>
      <c r="P216" s="13">
        <f t="shared" si="96"/>
        <v>1</v>
      </c>
      <c r="Q216" s="37"/>
      <c r="R216" s="41"/>
      <c r="S216" s="42"/>
      <c r="T216" s="42"/>
      <c r="U216" s="42"/>
      <c r="V216" s="41"/>
      <c r="W216" s="42"/>
      <c r="X216" s="42"/>
      <c r="Y216" s="41"/>
      <c r="Z216" s="42"/>
      <c r="AA216" s="42"/>
      <c r="AB216" s="41"/>
      <c r="AC216" s="42"/>
      <c r="AD216" s="42"/>
      <c r="AE216" s="41"/>
      <c r="AF216" s="42"/>
      <c r="AG216" s="42"/>
      <c r="AH216" s="41"/>
      <c r="AI216" s="42"/>
      <c r="AJ216" s="42"/>
      <c r="AK216" s="41"/>
      <c r="AL216" s="42"/>
      <c r="AM216" s="42"/>
      <c r="AN216" s="41">
        <f t="shared" si="64"/>
        <v>0.010638297872340425</v>
      </c>
      <c r="AO216" s="42"/>
      <c r="AP216" s="42" t="s">
        <v>94</v>
      </c>
      <c r="AQ216" s="41">
        <f t="shared" si="65"/>
        <v>0.11702127659574468</v>
      </c>
      <c r="AR216" s="42"/>
      <c r="AS216" s="42" t="s">
        <v>94</v>
      </c>
      <c r="AT216" s="41">
        <f t="shared" si="66"/>
        <v>0.010638297872340425</v>
      </c>
      <c r="AU216" s="42"/>
      <c r="AV216" s="42" t="s">
        <v>94</v>
      </c>
      <c r="AW216" s="41">
        <f t="shared" si="67"/>
        <v>0.0425531914893617</v>
      </c>
      <c r="AX216" s="42"/>
      <c r="AY216" s="42" t="s">
        <v>94</v>
      </c>
      <c r="AZ216" s="41">
        <f t="shared" si="68"/>
        <v>0.031914893617021274</v>
      </c>
      <c r="BA216" s="42" t="s">
        <v>94</v>
      </c>
      <c r="BB216" s="41">
        <f t="shared" si="69"/>
        <v>0.20212765957446807</v>
      </c>
      <c r="BC216" s="42" t="s">
        <v>94</v>
      </c>
      <c r="BD216" s="43"/>
    </row>
    <row r="217" spans="1:56" ht="9" customHeight="1">
      <c r="A217" s="9"/>
      <c r="B217" s="12" t="s">
        <v>112</v>
      </c>
      <c r="C217" s="14">
        <f aca="true" t="shared" si="100" ref="C217:O217">C86/$P86</f>
        <v>0.10294117647058823</v>
      </c>
      <c r="D217" s="14">
        <f t="shared" si="100"/>
        <v>0.11029411764705882</v>
      </c>
      <c r="E217" s="14">
        <f t="shared" si="100"/>
        <v>0.08088235294117647</v>
      </c>
      <c r="F217" s="14">
        <f t="shared" si="100"/>
        <v>0.007352941176470588</v>
      </c>
      <c r="G217" s="14">
        <f t="shared" si="100"/>
        <v>0.22058823529411764</v>
      </c>
      <c r="H217" s="14">
        <f t="shared" si="100"/>
        <v>0</v>
      </c>
      <c r="I217" s="14">
        <f t="shared" si="100"/>
        <v>0.051470588235294115</v>
      </c>
      <c r="J217" s="14">
        <f t="shared" si="100"/>
        <v>0.007352941176470588</v>
      </c>
      <c r="K217" s="14">
        <f t="shared" si="100"/>
        <v>0.3602941176470588</v>
      </c>
      <c r="L217" s="14">
        <f t="shared" si="100"/>
        <v>0</v>
      </c>
      <c r="M217" s="14">
        <f t="shared" si="100"/>
        <v>0.058823529411764705</v>
      </c>
      <c r="N217" s="14">
        <f t="shared" si="100"/>
        <v>0</v>
      </c>
      <c r="O217" s="14">
        <f t="shared" si="100"/>
        <v>0.41911764705882354</v>
      </c>
      <c r="P217" s="13">
        <f t="shared" si="96"/>
        <v>1</v>
      </c>
      <c r="Q217" s="37"/>
      <c r="R217" s="41"/>
      <c r="S217" s="42"/>
      <c r="T217" s="42"/>
      <c r="U217" s="42"/>
      <c r="V217" s="41"/>
      <c r="W217" s="42"/>
      <c r="X217" s="42"/>
      <c r="Y217" s="41"/>
      <c r="Z217" s="42"/>
      <c r="AA217" s="42"/>
      <c r="AB217" s="41"/>
      <c r="AC217" s="42"/>
      <c r="AD217" s="42"/>
      <c r="AE217" s="41"/>
      <c r="AF217" s="42"/>
      <c r="AG217" s="42"/>
      <c r="AH217" s="41"/>
      <c r="AI217" s="42"/>
      <c r="AJ217" s="42"/>
      <c r="AK217" s="41"/>
      <c r="AL217" s="42"/>
      <c r="AM217" s="42"/>
      <c r="AN217" s="41">
        <f t="shared" si="64"/>
        <v>0.016</v>
      </c>
      <c r="AO217" s="42"/>
      <c r="AP217" s="42" t="s">
        <v>79</v>
      </c>
      <c r="AQ217" s="41">
        <f t="shared" si="65"/>
        <v>0.272</v>
      </c>
      <c r="AR217" s="42"/>
      <c r="AS217" s="42" t="s">
        <v>79</v>
      </c>
      <c r="AT217" s="41">
        <f t="shared" si="66"/>
        <v>0.016</v>
      </c>
      <c r="AU217" s="42"/>
      <c r="AV217" s="42" t="s">
        <v>79</v>
      </c>
      <c r="AW217" s="41">
        <f t="shared" si="67"/>
        <v>0.168</v>
      </c>
      <c r="AX217" s="42"/>
      <c r="AY217" s="42" t="s">
        <v>79</v>
      </c>
      <c r="AZ217" s="41">
        <f t="shared" si="68"/>
        <v>0</v>
      </c>
      <c r="BA217" s="42" t="s">
        <v>79</v>
      </c>
      <c r="BB217" s="41">
        <f t="shared" si="69"/>
        <v>0.456</v>
      </c>
      <c r="BC217" s="42" t="s">
        <v>79</v>
      </c>
      <c r="BD217" s="43"/>
    </row>
    <row r="218" spans="1:56" ht="9" customHeight="1">
      <c r="A218" s="9"/>
      <c r="B218" s="12" t="s">
        <v>80</v>
      </c>
      <c r="C218" s="14">
        <f aca="true" t="shared" si="101" ref="C218:O218">C87/$P87</f>
        <v>0.17543859649122806</v>
      </c>
      <c r="D218" s="14">
        <f t="shared" si="101"/>
        <v>0.04678362573099415</v>
      </c>
      <c r="E218" s="14">
        <f t="shared" si="101"/>
        <v>0.029239766081871343</v>
      </c>
      <c r="F218" s="14">
        <f t="shared" si="101"/>
        <v>0.04678362573099415</v>
      </c>
      <c r="G218" s="14">
        <f t="shared" si="101"/>
        <v>0.1286549707602339</v>
      </c>
      <c r="H218" s="14">
        <f t="shared" si="101"/>
        <v>0</v>
      </c>
      <c r="I218" s="14">
        <f t="shared" si="101"/>
        <v>0.017543859649122806</v>
      </c>
      <c r="J218" s="14">
        <f t="shared" si="101"/>
        <v>0.04678362573099415</v>
      </c>
      <c r="K218" s="14">
        <f t="shared" si="101"/>
        <v>0.40350877192982454</v>
      </c>
      <c r="L218" s="14">
        <f t="shared" si="101"/>
        <v>0.011695906432748537</v>
      </c>
      <c r="M218" s="14">
        <f t="shared" si="101"/>
        <v>0.05263157894736842</v>
      </c>
      <c r="N218" s="14">
        <f t="shared" si="101"/>
        <v>0.04093567251461988</v>
      </c>
      <c r="O218" s="14">
        <f t="shared" si="101"/>
        <v>0.5087719298245614</v>
      </c>
      <c r="P218" s="13">
        <f t="shared" si="96"/>
        <v>1</v>
      </c>
      <c r="Q218" s="37"/>
      <c r="R218" s="41"/>
      <c r="S218" s="42"/>
      <c r="T218" s="42"/>
      <c r="U218" s="42"/>
      <c r="V218" s="41"/>
      <c r="W218" s="42"/>
      <c r="X218" s="42"/>
      <c r="Y218" s="41"/>
      <c r="Z218" s="42"/>
      <c r="AA218" s="42"/>
      <c r="AB218" s="41"/>
      <c r="AC218" s="42"/>
      <c r="AD218" s="42"/>
      <c r="AE218" s="41"/>
      <c r="AF218" s="42"/>
      <c r="AG218" s="42"/>
      <c r="AH218" s="41"/>
      <c r="AI218" s="42"/>
      <c r="AJ218" s="42"/>
      <c r="AK218" s="41"/>
      <c r="AL218" s="42"/>
      <c r="AM218" s="42"/>
      <c r="AN218" s="41">
        <f t="shared" si="64"/>
        <v>0.0436241610738255</v>
      </c>
      <c r="AO218" s="42"/>
      <c r="AP218" s="42" t="s">
        <v>61</v>
      </c>
      <c r="AQ218" s="41">
        <f t="shared" si="65"/>
        <v>0.33221476510067116</v>
      </c>
      <c r="AR218" s="42"/>
      <c r="AS218" s="42" t="s">
        <v>61</v>
      </c>
      <c r="AT218" s="41">
        <f t="shared" si="66"/>
        <v>0.016778523489932886</v>
      </c>
      <c r="AU218" s="42"/>
      <c r="AV218" s="42" t="s">
        <v>61</v>
      </c>
      <c r="AW218" s="41">
        <f t="shared" si="67"/>
        <v>0.08389261744966443</v>
      </c>
      <c r="AX218" s="42"/>
      <c r="AY218" s="42" t="s">
        <v>61</v>
      </c>
      <c r="AZ218" s="41">
        <f t="shared" si="68"/>
        <v>0.020134228187919462</v>
      </c>
      <c r="BA218" s="42" t="s">
        <v>61</v>
      </c>
      <c r="BB218" s="41">
        <f t="shared" si="69"/>
        <v>0.45302013422818793</v>
      </c>
      <c r="BC218" s="42" t="s">
        <v>61</v>
      </c>
      <c r="BD218" s="43"/>
    </row>
    <row r="219" spans="1:56" ht="9" customHeight="1">
      <c r="A219" s="9"/>
      <c r="B219" s="12" t="s">
        <v>129</v>
      </c>
      <c r="C219" s="14">
        <f aca="true" t="shared" si="102" ref="C219:O219">C88/$P88</f>
        <v>0.3541666666666667</v>
      </c>
      <c r="D219" s="14">
        <f t="shared" si="102"/>
        <v>0.027777777777777776</v>
      </c>
      <c r="E219" s="14">
        <f t="shared" si="102"/>
        <v>0.04861111111111111</v>
      </c>
      <c r="F219" s="14">
        <f t="shared" si="102"/>
        <v>0.006944444444444444</v>
      </c>
      <c r="G219" s="14">
        <f t="shared" si="102"/>
        <v>0.13194444444444445</v>
      </c>
      <c r="H219" s="14">
        <f t="shared" si="102"/>
        <v>0.013888888888888888</v>
      </c>
      <c r="I219" s="14">
        <f t="shared" si="102"/>
        <v>0.013888888888888888</v>
      </c>
      <c r="J219" s="14">
        <f t="shared" si="102"/>
        <v>0.14583333333333334</v>
      </c>
      <c r="K219" s="14">
        <f t="shared" si="102"/>
        <v>0.19444444444444445</v>
      </c>
      <c r="L219" s="14">
        <f t="shared" si="102"/>
        <v>0.034722222222222224</v>
      </c>
      <c r="M219" s="14">
        <f t="shared" si="102"/>
        <v>0.027777777777777776</v>
      </c>
      <c r="N219" s="14">
        <f t="shared" si="102"/>
        <v>0</v>
      </c>
      <c r="O219" s="14">
        <f t="shared" si="102"/>
        <v>0.2569444444444444</v>
      </c>
      <c r="P219" s="13">
        <f t="shared" si="96"/>
        <v>0.9999999999999999</v>
      </c>
      <c r="Q219" s="37"/>
      <c r="R219" s="41"/>
      <c r="S219" s="42"/>
      <c r="T219" s="42"/>
      <c r="U219" s="42"/>
      <c r="V219" s="41"/>
      <c r="W219" s="42"/>
      <c r="X219" s="42"/>
      <c r="Y219" s="41"/>
      <c r="Z219" s="42"/>
      <c r="AA219" s="42"/>
      <c r="AB219" s="41"/>
      <c r="AC219" s="42"/>
      <c r="AD219" s="42"/>
      <c r="AE219" s="41"/>
      <c r="AF219" s="42"/>
      <c r="AG219" s="42"/>
      <c r="AH219" s="41"/>
      <c r="AI219" s="42"/>
      <c r="AJ219" s="42"/>
      <c r="AK219" s="41"/>
      <c r="AL219" s="42"/>
      <c r="AM219" s="42"/>
      <c r="AN219" s="41">
        <f aca="true" t="shared" si="103" ref="AN219:AN250">I213</f>
        <v>0.1</v>
      </c>
      <c r="AO219" s="42"/>
      <c r="AP219" s="42" t="s">
        <v>125</v>
      </c>
      <c r="AQ219" s="41">
        <f aca="true" t="shared" si="104" ref="AQ219:AQ250">K213</f>
        <v>0.36</v>
      </c>
      <c r="AR219" s="42"/>
      <c r="AS219" s="42" t="s">
        <v>125</v>
      </c>
      <c r="AT219" s="41">
        <f aca="true" t="shared" si="105" ref="AT219:AT250">L213</f>
        <v>0.02</v>
      </c>
      <c r="AU219" s="42"/>
      <c r="AV219" s="42" t="s">
        <v>125</v>
      </c>
      <c r="AW219" s="41">
        <f aca="true" t="shared" si="106" ref="AW219:AW250">M213</f>
        <v>0.06</v>
      </c>
      <c r="AX219" s="42"/>
      <c r="AY219" s="42" t="s">
        <v>125</v>
      </c>
      <c r="AZ219" s="41">
        <f aca="true" t="shared" si="107" ref="AZ219:AZ250">N213</f>
        <v>0</v>
      </c>
      <c r="BA219" s="42" t="s">
        <v>125</v>
      </c>
      <c r="BB219" s="41">
        <f aca="true" t="shared" si="108" ref="BB219:BB250">O213</f>
        <v>0.44</v>
      </c>
      <c r="BC219" s="42" t="s">
        <v>125</v>
      </c>
      <c r="BD219" s="43"/>
    </row>
    <row r="220" spans="1:56" ht="9" customHeight="1">
      <c r="A220" s="9"/>
      <c r="B220" s="12" t="s">
        <v>59</v>
      </c>
      <c r="C220" s="14">
        <f aca="true" t="shared" si="109" ref="C220:O220">C89/$P89</f>
        <v>0.01090909090909091</v>
      </c>
      <c r="D220" s="14">
        <f t="shared" si="109"/>
        <v>0.007272727272727273</v>
      </c>
      <c r="E220" s="14">
        <f t="shared" si="109"/>
        <v>0</v>
      </c>
      <c r="F220" s="14">
        <f t="shared" si="109"/>
        <v>0.7490909090909091</v>
      </c>
      <c r="G220" s="14">
        <f t="shared" si="109"/>
        <v>0.04727272727272727</v>
      </c>
      <c r="H220" s="14">
        <f t="shared" si="109"/>
        <v>0.007272727272727273</v>
      </c>
      <c r="I220" s="14">
        <f t="shared" si="109"/>
        <v>0</v>
      </c>
      <c r="J220" s="14">
        <f t="shared" si="109"/>
        <v>0.02181818181818182</v>
      </c>
      <c r="K220" s="14">
        <f t="shared" si="109"/>
        <v>0.11272727272727273</v>
      </c>
      <c r="L220" s="14">
        <f t="shared" si="109"/>
        <v>0</v>
      </c>
      <c r="M220" s="14">
        <f t="shared" si="109"/>
        <v>0.03636363636363636</v>
      </c>
      <c r="N220" s="14">
        <f t="shared" si="109"/>
        <v>0.007272727272727273</v>
      </c>
      <c r="O220" s="14">
        <f t="shared" si="109"/>
        <v>0.15636363636363637</v>
      </c>
      <c r="P220" s="13">
        <f t="shared" si="96"/>
        <v>1.0000000000000002</v>
      </c>
      <c r="Q220" s="37"/>
      <c r="R220" s="41"/>
      <c r="S220" s="42"/>
      <c r="T220" s="42"/>
      <c r="U220" s="42"/>
      <c r="V220" s="41"/>
      <c r="W220" s="42"/>
      <c r="X220" s="42"/>
      <c r="Y220" s="41"/>
      <c r="Z220" s="42"/>
      <c r="AA220" s="42"/>
      <c r="AB220" s="41"/>
      <c r="AC220" s="42"/>
      <c r="AD220" s="42"/>
      <c r="AE220" s="41"/>
      <c r="AF220" s="42"/>
      <c r="AG220" s="42"/>
      <c r="AH220" s="41"/>
      <c r="AI220" s="42"/>
      <c r="AJ220" s="42"/>
      <c r="AK220" s="41"/>
      <c r="AL220" s="42"/>
      <c r="AM220" s="42"/>
      <c r="AN220" s="41">
        <f t="shared" si="103"/>
        <v>0.00909090909090909</v>
      </c>
      <c r="AO220" s="42"/>
      <c r="AP220" s="42" t="s">
        <v>96</v>
      </c>
      <c r="AQ220" s="41">
        <f t="shared" si="104"/>
        <v>0.1787878787878788</v>
      </c>
      <c r="AR220" s="42"/>
      <c r="AS220" s="42" t="s">
        <v>96</v>
      </c>
      <c r="AT220" s="41">
        <f t="shared" si="105"/>
        <v>0.015151515151515152</v>
      </c>
      <c r="AU220" s="42"/>
      <c r="AV220" s="42" t="s">
        <v>96</v>
      </c>
      <c r="AW220" s="41">
        <f t="shared" si="106"/>
        <v>0.02727272727272727</v>
      </c>
      <c r="AX220" s="42"/>
      <c r="AY220" s="42" t="s">
        <v>96</v>
      </c>
      <c r="AZ220" s="41">
        <f t="shared" si="107"/>
        <v>0.006060606060606061</v>
      </c>
      <c r="BA220" s="42" t="s">
        <v>96</v>
      </c>
      <c r="BB220" s="41">
        <f t="shared" si="108"/>
        <v>0.22727272727272727</v>
      </c>
      <c r="BC220" s="42" t="s">
        <v>96</v>
      </c>
      <c r="BD220" s="43"/>
    </row>
    <row r="221" spans="1:56" ht="9" customHeight="1">
      <c r="A221" s="9"/>
      <c r="B221" s="12" t="s">
        <v>58</v>
      </c>
      <c r="C221" s="14">
        <f aca="true" t="shared" si="110" ref="C221:O221">C90/$P90</f>
        <v>0.005387931034482759</v>
      </c>
      <c r="D221" s="14">
        <f t="shared" si="110"/>
        <v>0.005387931034482759</v>
      </c>
      <c r="E221" s="14">
        <f t="shared" si="110"/>
        <v>0.0021551724137931034</v>
      </c>
      <c r="F221" s="14">
        <f t="shared" si="110"/>
        <v>0.0021551724137931034</v>
      </c>
      <c r="G221" s="14">
        <f t="shared" si="110"/>
        <v>0.11206896551724138</v>
      </c>
      <c r="H221" s="14">
        <f t="shared" si="110"/>
        <v>0.790948275862069</v>
      </c>
      <c r="I221" s="14">
        <f t="shared" si="110"/>
        <v>0.0010775862068965517</v>
      </c>
      <c r="J221" s="14">
        <f t="shared" si="110"/>
        <v>0.0010775862068965517</v>
      </c>
      <c r="K221" s="14">
        <f t="shared" si="110"/>
        <v>0.04525862068965517</v>
      </c>
      <c r="L221" s="14">
        <f t="shared" si="110"/>
        <v>0.011853448275862068</v>
      </c>
      <c r="M221" s="14">
        <f t="shared" si="110"/>
        <v>0.022629310344827586</v>
      </c>
      <c r="N221" s="14">
        <f t="shared" si="110"/>
        <v>0</v>
      </c>
      <c r="O221" s="14">
        <f t="shared" si="110"/>
        <v>0.07974137931034483</v>
      </c>
      <c r="P221" s="13">
        <f t="shared" si="96"/>
        <v>1</v>
      </c>
      <c r="Q221" s="37"/>
      <c r="R221" s="41"/>
      <c r="S221" s="42"/>
      <c r="T221" s="42"/>
      <c r="U221" s="42"/>
      <c r="V221" s="41"/>
      <c r="W221" s="42"/>
      <c r="X221" s="42"/>
      <c r="Y221" s="41"/>
      <c r="Z221" s="42"/>
      <c r="AA221" s="42"/>
      <c r="AB221" s="41"/>
      <c r="AC221" s="42"/>
      <c r="AD221" s="42"/>
      <c r="AE221" s="41"/>
      <c r="AF221" s="42"/>
      <c r="AG221" s="42"/>
      <c r="AH221" s="41"/>
      <c r="AI221" s="42"/>
      <c r="AJ221" s="42"/>
      <c r="AK221" s="41"/>
      <c r="AL221" s="42"/>
      <c r="AM221" s="42"/>
      <c r="AN221" s="41">
        <f t="shared" si="103"/>
        <v>0.005025125628140704</v>
      </c>
      <c r="AO221" s="42"/>
      <c r="AP221" s="42" t="s">
        <v>119</v>
      </c>
      <c r="AQ221" s="41">
        <f t="shared" si="104"/>
        <v>0.09045226130653267</v>
      </c>
      <c r="AR221" s="42"/>
      <c r="AS221" s="42" t="s">
        <v>119</v>
      </c>
      <c r="AT221" s="41">
        <f t="shared" si="105"/>
        <v>0.01507537688442211</v>
      </c>
      <c r="AU221" s="42"/>
      <c r="AV221" s="42" t="s">
        <v>119</v>
      </c>
      <c r="AW221" s="41">
        <f t="shared" si="106"/>
        <v>0.03015075376884422</v>
      </c>
      <c r="AX221" s="42"/>
      <c r="AY221" s="42" t="s">
        <v>119</v>
      </c>
      <c r="AZ221" s="41">
        <f t="shared" si="107"/>
        <v>0.005025125628140704</v>
      </c>
      <c r="BA221" s="42" t="s">
        <v>119</v>
      </c>
      <c r="BB221" s="41">
        <f t="shared" si="108"/>
        <v>0.1407035175879397</v>
      </c>
      <c r="BC221" s="42" t="s">
        <v>119</v>
      </c>
      <c r="BD221" s="43"/>
    </row>
    <row r="222" spans="1:56" ht="9" customHeight="1">
      <c r="A222" s="9"/>
      <c r="B222" s="12" t="s">
        <v>74</v>
      </c>
      <c r="C222" s="14">
        <f aca="true" t="shared" si="111" ref="C222:O222">C91/$P91</f>
        <v>0.01642935377875137</v>
      </c>
      <c r="D222" s="14">
        <f t="shared" si="111"/>
        <v>0.012048192771084338</v>
      </c>
      <c r="E222" s="14">
        <f t="shared" si="111"/>
        <v>0.8214676889375685</v>
      </c>
      <c r="F222" s="14">
        <f t="shared" si="111"/>
        <v>0</v>
      </c>
      <c r="G222" s="14">
        <f t="shared" si="111"/>
        <v>0.0208105147864184</v>
      </c>
      <c r="H222" s="14">
        <f t="shared" si="111"/>
        <v>0.002190580503833516</v>
      </c>
      <c r="I222" s="14">
        <f t="shared" si="111"/>
        <v>0.056955093099671415</v>
      </c>
      <c r="J222" s="14">
        <f t="shared" si="111"/>
        <v>0.001095290251916758</v>
      </c>
      <c r="K222" s="14">
        <f t="shared" si="111"/>
        <v>0.056955093099671415</v>
      </c>
      <c r="L222" s="14">
        <f t="shared" si="111"/>
        <v>0.0065717415115005475</v>
      </c>
      <c r="M222" s="14">
        <f t="shared" si="111"/>
        <v>0.004381161007667032</v>
      </c>
      <c r="N222" s="14">
        <f t="shared" si="111"/>
        <v>0.001095290251916758</v>
      </c>
      <c r="O222" s="14">
        <f t="shared" si="111"/>
        <v>0.06900328587075576</v>
      </c>
      <c r="P222" s="13">
        <f t="shared" si="96"/>
        <v>1</v>
      </c>
      <c r="Q222" s="37"/>
      <c r="R222" s="41"/>
      <c r="S222" s="42"/>
      <c r="T222" s="42"/>
      <c r="U222" s="42"/>
      <c r="V222" s="41"/>
      <c r="W222" s="42"/>
      <c r="X222" s="42"/>
      <c r="Y222" s="41"/>
      <c r="Z222" s="42"/>
      <c r="AA222" s="42"/>
      <c r="AB222" s="41"/>
      <c r="AC222" s="42"/>
      <c r="AD222" s="42"/>
      <c r="AE222" s="41"/>
      <c r="AF222" s="42"/>
      <c r="AG222" s="42"/>
      <c r="AH222" s="41"/>
      <c r="AI222" s="42"/>
      <c r="AJ222" s="42"/>
      <c r="AK222" s="41"/>
      <c r="AL222" s="42"/>
      <c r="AM222" s="42"/>
      <c r="AN222" s="41">
        <f t="shared" si="103"/>
        <v>0</v>
      </c>
      <c r="AO222" s="42"/>
      <c r="AP222" s="42" t="s">
        <v>104</v>
      </c>
      <c r="AQ222" s="41">
        <f t="shared" si="104"/>
        <v>0.22433460076045628</v>
      </c>
      <c r="AR222" s="42"/>
      <c r="AS222" s="42" t="s">
        <v>104</v>
      </c>
      <c r="AT222" s="41">
        <f t="shared" si="105"/>
        <v>0.0038022813688212928</v>
      </c>
      <c r="AU222" s="42"/>
      <c r="AV222" s="42" t="s">
        <v>104</v>
      </c>
      <c r="AW222" s="41">
        <f t="shared" si="106"/>
        <v>0.011406844106463879</v>
      </c>
      <c r="AX222" s="42"/>
      <c r="AY222" s="42" t="s">
        <v>104</v>
      </c>
      <c r="AZ222" s="41">
        <f t="shared" si="107"/>
        <v>0</v>
      </c>
      <c r="BA222" s="42" t="s">
        <v>104</v>
      </c>
      <c r="BB222" s="41">
        <f t="shared" si="108"/>
        <v>0.23954372623574144</v>
      </c>
      <c r="BC222" s="42" t="s">
        <v>104</v>
      </c>
      <c r="BD222" s="43"/>
    </row>
    <row r="223" spans="1:56" ht="9" customHeight="1">
      <c r="A223" s="9"/>
      <c r="B223" s="12" t="s">
        <v>124</v>
      </c>
      <c r="C223" s="14">
        <f aca="true" t="shared" si="112" ref="C223:O223">C92/$P92</f>
        <v>0.05555555555555555</v>
      </c>
      <c r="D223" s="14">
        <f t="shared" si="112"/>
        <v>0</v>
      </c>
      <c r="E223" s="14">
        <f t="shared" si="112"/>
        <v>0</v>
      </c>
      <c r="F223" s="14">
        <f t="shared" si="112"/>
        <v>0.018518518518518517</v>
      </c>
      <c r="G223" s="14">
        <f t="shared" si="112"/>
        <v>0.6851851851851852</v>
      </c>
      <c r="H223" s="14">
        <f t="shared" si="112"/>
        <v>0</v>
      </c>
      <c r="I223" s="14">
        <f t="shared" si="112"/>
        <v>0</v>
      </c>
      <c r="J223" s="14">
        <f t="shared" si="112"/>
        <v>0</v>
      </c>
      <c r="K223" s="14">
        <f t="shared" si="112"/>
        <v>0.1111111111111111</v>
      </c>
      <c r="L223" s="14">
        <f t="shared" si="112"/>
        <v>0.018518518518518517</v>
      </c>
      <c r="M223" s="14">
        <f t="shared" si="112"/>
        <v>0.1111111111111111</v>
      </c>
      <c r="N223" s="14">
        <f t="shared" si="112"/>
        <v>0</v>
      </c>
      <c r="O223" s="14">
        <f t="shared" si="112"/>
        <v>0.24074074074074073</v>
      </c>
      <c r="P223" s="13">
        <f t="shared" si="96"/>
        <v>1</v>
      </c>
      <c r="Q223" s="37"/>
      <c r="R223" s="41"/>
      <c r="S223" s="42"/>
      <c r="T223" s="42"/>
      <c r="U223" s="42"/>
      <c r="V223" s="41"/>
      <c r="W223" s="42"/>
      <c r="X223" s="42"/>
      <c r="Y223" s="41"/>
      <c r="Z223" s="42"/>
      <c r="AA223" s="42"/>
      <c r="AB223" s="41"/>
      <c r="AC223" s="42"/>
      <c r="AD223" s="42"/>
      <c r="AE223" s="41"/>
      <c r="AF223" s="42"/>
      <c r="AG223" s="42"/>
      <c r="AH223" s="41"/>
      <c r="AI223" s="42"/>
      <c r="AJ223" s="42"/>
      <c r="AK223" s="41"/>
      <c r="AL223" s="42"/>
      <c r="AM223" s="42"/>
      <c r="AN223" s="41">
        <f t="shared" si="103"/>
        <v>0.051470588235294115</v>
      </c>
      <c r="AO223" s="42"/>
      <c r="AP223" s="42" t="s">
        <v>112</v>
      </c>
      <c r="AQ223" s="41">
        <f t="shared" si="104"/>
        <v>0.3602941176470588</v>
      </c>
      <c r="AR223" s="42"/>
      <c r="AS223" s="42" t="s">
        <v>112</v>
      </c>
      <c r="AT223" s="41">
        <f t="shared" si="105"/>
        <v>0</v>
      </c>
      <c r="AU223" s="42"/>
      <c r="AV223" s="42" t="s">
        <v>112</v>
      </c>
      <c r="AW223" s="41">
        <f t="shared" si="106"/>
        <v>0.058823529411764705</v>
      </c>
      <c r="AX223" s="42"/>
      <c r="AY223" s="42" t="s">
        <v>112</v>
      </c>
      <c r="AZ223" s="41">
        <f t="shared" si="107"/>
        <v>0</v>
      </c>
      <c r="BA223" s="42" t="s">
        <v>112</v>
      </c>
      <c r="BB223" s="41">
        <f t="shared" si="108"/>
        <v>0.41911764705882354</v>
      </c>
      <c r="BC223" s="42" t="s">
        <v>112</v>
      </c>
      <c r="BD223" s="43"/>
    </row>
    <row r="224" spans="1:56" ht="9" customHeight="1">
      <c r="A224" s="9"/>
      <c r="B224" s="12" t="s">
        <v>92</v>
      </c>
      <c r="C224" s="14">
        <f aca="true" t="shared" si="113" ref="C224:O224">C93/$P93</f>
        <v>0.08450704225352113</v>
      </c>
      <c r="D224" s="14">
        <f t="shared" si="113"/>
        <v>0.030985915492957747</v>
      </c>
      <c r="E224" s="14">
        <f t="shared" si="113"/>
        <v>0.014084507042253521</v>
      </c>
      <c r="F224" s="14">
        <f t="shared" si="113"/>
        <v>0</v>
      </c>
      <c r="G224" s="14">
        <f t="shared" si="113"/>
        <v>0.07887323943661972</v>
      </c>
      <c r="H224" s="14">
        <f t="shared" si="113"/>
        <v>0.005633802816901409</v>
      </c>
      <c r="I224" s="14">
        <f t="shared" si="113"/>
        <v>0.0028169014084507044</v>
      </c>
      <c r="J224" s="14">
        <f t="shared" si="113"/>
        <v>0.6338028169014085</v>
      </c>
      <c r="K224" s="14">
        <f t="shared" si="113"/>
        <v>0.10422535211267606</v>
      </c>
      <c r="L224" s="14">
        <f t="shared" si="113"/>
        <v>0</v>
      </c>
      <c r="M224" s="14">
        <f t="shared" si="113"/>
        <v>0.04507042253521127</v>
      </c>
      <c r="N224" s="14">
        <f t="shared" si="113"/>
        <v>0</v>
      </c>
      <c r="O224" s="14">
        <f t="shared" si="113"/>
        <v>0.14929577464788732</v>
      </c>
      <c r="P224" s="13">
        <f t="shared" si="96"/>
        <v>1</v>
      </c>
      <c r="Q224" s="37"/>
      <c r="R224" s="41"/>
      <c r="S224" s="42"/>
      <c r="T224" s="42"/>
      <c r="U224" s="42"/>
      <c r="V224" s="41"/>
      <c r="W224" s="42"/>
      <c r="X224" s="42"/>
      <c r="Y224" s="41"/>
      <c r="Z224" s="42"/>
      <c r="AA224" s="42"/>
      <c r="AB224" s="41"/>
      <c r="AC224" s="42"/>
      <c r="AD224" s="42"/>
      <c r="AE224" s="41"/>
      <c r="AF224" s="42"/>
      <c r="AG224" s="42"/>
      <c r="AH224" s="41"/>
      <c r="AI224" s="42"/>
      <c r="AJ224" s="42"/>
      <c r="AK224" s="41"/>
      <c r="AL224" s="42"/>
      <c r="AM224" s="42"/>
      <c r="AN224" s="41">
        <f t="shared" si="103"/>
        <v>0.017543859649122806</v>
      </c>
      <c r="AO224" s="42"/>
      <c r="AP224" s="42" t="s">
        <v>80</v>
      </c>
      <c r="AQ224" s="41">
        <f t="shared" si="104"/>
        <v>0.40350877192982454</v>
      </c>
      <c r="AR224" s="42"/>
      <c r="AS224" s="42" t="s">
        <v>80</v>
      </c>
      <c r="AT224" s="41">
        <f t="shared" si="105"/>
        <v>0.011695906432748537</v>
      </c>
      <c r="AU224" s="42"/>
      <c r="AV224" s="42" t="s">
        <v>80</v>
      </c>
      <c r="AW224" s="41">
        <f t="shared" si="106"/>
        <v>0.05263157894736842</v>
      </c>
      <c r="AX224" s="42"/>
      <c r="AY224" s="42" t="s">
        <v>80</v>
      </c>
      <c r="AZ224" s="41">
        <f t="shared" si="107"/>
        <v>0.04093567251461988</v>
      </c>
      <c r="BA224" s="42" t="s">
        <v>80</v>
      </c>
      <c r="BB224" s="41">
        <f t="shared" si="108"/>
        <v>0.5087719298245614</v>
      </c>
      <c r="BC224" s="42" t="s">
        <v>80</v>
      </c>
      <c r="BD224" s="43"/>
    </row>
    <row r="225" spans="1:56" ht="9" customHeight="1">
      <c r="A225" s="9"/>
      <c r="B225" s="12" t="s">
        <v>90</v>
      </c>
      <c r="C225" s="14">
        <f aca="true" t="shared" si="114" ref="C225:O225">C94/$P94</f>
        <v>0.023529411764705882</v>
      </c>
      <c r="D225" s="14">
        <f t="shared" si="114"/>
        <v>0</v>
      </c>
      <c r="E225" s="14">
        <f t="shared" si="114"/>
        <v>0</v>
      </c>
      <c r="F225" s="14">
        <f t="shared" si="114"/>
        <v>0.011764705882352941</v>
      </c>
      <c r="G225" s="14">
        <f t="shared" si="114"/>
        <v>0.8</v>
      </c>
      <c r="H225" s="14">
        <f t="shared" si="114"/>
        <v>0.011764705882352941</v>
      </c>
      <c r="I225" s="14">
        <f t="shared" si="114"/>
        <v>0</v>
      </c>
      <c r="J225" s="14">
        <f t="shared" si="114"/>
        <v>0</v>
      </c>
      <c r="K225" s="14">
        <f t="shared" si="114"/>
        <v>0.08235294117647059</v>
      </c>
      <c r="L225" s="14">
        <f t="shared" si="114"/>
        <v>0.023529411764705882</v>
      </c>
      <c r="M225" s="14">
        <f t="shared" si="114"/>
        <v>0.047058823529411764</v>
      </c>
      <c r="N225" s="14">
        <f t="shared" si="114"/>
        <v>0</v>
      </c>
      <c r="O225" s="14">
        <f t="shared" si="114"/>
        <v>0.15294117647058825</v>
      </c>
      <c r="P225" s="13">
        <f t="shared" si="96"/>
        <v>1</v>
      </c>
      <c r="Q225" s="37"/>
      <c r="R225" s="41"/>
      <c r="S225" s="42"/>
      <c r="T225" s="42"/>
      <c r="U225" s="42"/>
      <c r="V225" s="41"/>
      <c r="W225" s="42"/>
      <c r="X225" s="42"/>
      <c r="Y225" s="41"/>
      <c r="Z225" s="42"/>
      <c r="AA225" s="42"/>
      <c r="AB225" s="41"/>
      <c r="AC225" s="42"/>
      <c r="AD225" s="42"/>
      <c r="AE225" s="41"/>
      <c r="AF225" s="42"/>
      <c r="AG225" s="42"/>
      <c r="AH225" s="41"/>
      <c r="AI225" s="42"/>
      <c r="AJ225" s="42"/>
      <c r="AK225" s="41"/>
      <c r="AL225" s="42"/>
      <c r="AM225" s="42"/>
      <c r="AN225" s="41">
        <f t="shared" si="103"/>
        <v>0.013888888888888888</v>
      </c>
      <c r="AO225" s="42"/>
      <c r="AP225" s="42" t="s">
        <v>129</v>
      </c>
      <c r="AQ225" s="41">
        <f t="shared" si="104"/>
        <v>0.19444444444444445</v>
      </c>
      <c r="AR225" s="42"/>
      <c r="AS225" s="42" t="s">
        <v>129</v>
      </c>
      <c r="AT225" s="41">
        <f t="shared" si="105"/>
        <v>0.034722222222222224</v>
      </c>
      <c r="AU225" s="42"/>
      <c r="AV225" s="42" t="s">
        <v>129</v>
      </c>
      <c r="AW225" s="41">
        <f t="shared" si="106"/>
        <v>0.027777777777777776</v>
      </c>
      <c r="AX225" s="42"/>
      <c r="AY225" s="42" t="s">
        <v>129</v>
      </c>
      <c r="AZ225" s="41">
        <f t="shared" si="107"/>
        <v>0</v>
      </c>
      <c r="BA225" s="42" t="s">
        <v>129</v>
      </c>
      <c r="BB225" s="41">
        <f t="shared" si="108"/>
        <v>0.2569444444444444</v>
      </c>
      <c r="BC225" s="42" t="s">
        <v>129</v>
      </c>
      <c r="BD225" s="43"/>
    </row>
    <row r="226" spans="1:56" ht="9" customHeight="1">
      <c r="A226" s="9"/>
      <c r="B226" s="12" t="s">
        <v>78</v>
      </c>
      <c r="C226" s="14">
        <f aca="true" t="shared" si="115" ref="C226:O226">C95/$P95</f>
        <v>0.04597701149425287</v>
      </c>
      <c r="D226" s="14">
        <f t="shared" si="115"/>
        <v>0.011494252873563218</v>
      </c>
      <c r="E226" s="14">
        <f t="shared" si="115"/>
        <v>0</v>
      </c>
      <c r="F226" s="14">
        <f t="shared" si="115"/>
        <v>0.45977011494252873</v>
      </c>
      <c r="G226" s="14">
        <f t="shared" si="115"/>
        <v>0.11494252873563218</v>
      </c>
      <c r="H226" s="14">
        <f t="shared" si="115"/>
        <v>0</v>
      </c>
      <c r="I226" s="14">
        <f t="shared" si="115"/>
        <v>0</v>
      </c>
      <c r="J226" s="14">
        <f t="shared" si="115"/>
        <v>0.08045977011494253</v>
      </c>
      <c r="K226" s="14">
        <f t="shared" si="115"/>
        <v>0.1839080459770115</v>
      </c>
      <c r="L226" s="14">
        <f t="shared" si="115"/>
        <v>0.022988505747126436</v>
      </c>
      <c r="M226" s="14">
        <f t="shared" si="115"/>
        <v>0.04597701149425287</v>
      </c>
      <c r="N226" s="14">
        <f t="shared" si="115"/>
        <v>0.034482758620689655</v>
      </c>
      <c r="O226" s="14">
        <f t="shared" si="115"/>
        <v>0.28735632183908044</v>
      </c>
      <c r="P226" s="13">
        <f t="shared" si="96"/>
        <v>0.9999999999999999</v>
      </c>
      <c r="Q226" s="37"/>
      <c r="R226" s="41"/>
      <c r="S226" s="42"/>
      <c r="T226" s="42"/>
      <c r="U226" s="42"/>
      <c r="V226" s="41"/>
      <c r="W226" s="42"/>
      <c r="X226" s="42"/>
      <c r="Y226" s="41"/>
      <c r="Z226" s="42"/>
      <c r="AA226" s="42"/>
      <c r="AB226" s="41"/>
      <c r="AC226" s="42"/>
      <c r="AD226" s="42"/>
      <c r="AE226" s="41"/>
      <c r="AF226" s="42"/>
      <c r="AG226" s="42"/>
      <c r="AH226" s="41"/>
      <c r="AI226" s="42"/>
      <c r="AJ226" s="42"/>
      <c r="AK226" s="41"/>
      <c r="AL226" s="42"/>
      <c r="AM226" s="42"/>
      <c r="AN226" s="41">
        <f t="shared" si="103"/>
        <v>0</v>
      </c>
      <c r="AO226" s="42"/>
      <c r="AP226" s="42" t="s">
        <v>59</v>
      </c>
      <c r="AQ226" s="41">
        <f t="shared" si="104"/>
        <v>0.11272727272727273</v>
      </c>
      <c r="AR226" s="42"/>
      <c r="AS226" s="42" t="s">
        <v>59</v>
      </c>
      <c r="AT226" s="41">
        <f t="shared" si="105"/>
        <v>0</v>
      </c>
      <c r="AU226" s="42"/>
      <c r="AV226" s="42" t="s">
        <v>59</v>
      </c>
      <c r="AW226" s="41">
        <f t="shared" si="106"/>
        <v>0.03636363636363636</v>
      </c>
      <c r="AX226" s="42"/>
      <c r="AY226" s="42" t="s">
        <v>59</v>
      </c>
      <c r="AZ226" s="41">
        <f t="shared" si="107"/>
        <v>0.007272727272727273</v>
      </c>
      <c r="BA226" s="42" t="s">
        <v>59</v>
      </c>
      <c r="BB226" s="41">
        <f t="shared" si="108"/>
        <v>0.15636363636363637</v>
      </c>
      <c r="BC226" s="42" t="s">
        <v>59</v>
      </c>
      <c r="BD226" s="43"/>
    </row>
    <row r="227" spans="1:56" ht="9" customHeight="1">
      <c r="A227" s="9"/>
      <c r="B227" s="12" t="s">
        <v>83</v>
      </c>
      <c r="C227" s="14">
        <f aca="true" t="shared" si="116" ref="C227:O227">C96/$P96</f>
        <v>0.0234375</v>
      </c>
      <c r="D227" s="14">
        <f t="shared" si="116"/>
        <v>0.026041666666666668</v>
      </c>
      <c r="E227" s="14">
        <f t="shared" si="116"/>
        <v>0.0026041666666666665</v>
      </c>
      <c r="F227" s="14">
        <f t="shared" si="116"/>
        <v>0.7161458333333334</v>
      </c>
      <c r="G227" s="14">
        <f t="shared" si="116"/>
        <v>0.0234375</v>
      </c>
      <c r="H227" s="14">
        <f t="shared" si="116"/>
        <v>0.013020833333333334</v>
      </c>
      <c r="I227" s="14">
        <f t="shared" si="116"/>
        <v>0</v>
      </c>
      <c r="J227" s="14">
        <f t="shared" si="116"/>
        <v>0.0026041666666666665</v>
      </c>
      <c r="K227" s="14">
        <f t="shared" si="116"/>
        <v>0.14583333333333334</v>
      </c>
      <c r="L227" s="14">
        <f t="shared" si="116"/>
        <v>0.005208333333333333</v>
      </c>
      <c r="M227" s="14">
        <f t="shared" si="116"/>
        <v>0.033854166666666664</v>
      </c>
      <c r="N227" s="14">
        <f t="shared" si="116"/>
        <v>0.0078125</v>
      </c>
      <c r="O227" s="14">
        <f t="shared" si="116"/>
        <v>0.19270833333333334</v>
      </c>
      <c r="P227" s="13">
        <f t="shared" si="96"/>
        <v>1</v>
      </c>
      <c r="Q227" s="37"/>
      <c r="R227" s="41"/>
      <c r="S227" s="42"/>
      <c r="T227" s="42"/>
      <c r="U227" s="42"/>
      <c r="V227" s="41"/>
      <c r="W227" s="42"/>
      <c r="X227" s="42"/>
      <c r="Y227" s="41"/>
      <c r="Z227" s="42"/>
      <c r="AA227" s="42"/>
      <c r="AB227" s="41"/>
      <c r="AC227" s="42"/>
      <c r="AD227" s="42"/>
      <c r="AE227" s="41"/>
      <c r="AF227" s="42"/>
      <c r="AG227" s="42"/>
      <c r="AH227" s="41"/>
      <c r="AI227" s="42"/>
      <c r="AJ227" s="42"/>
      <c r="AK227" s="41"/>
      <c r="AL227" s="42"/>
      <c r="AM227" s="42"/>
      <c r="AN227" s="41">
        <f t="shared" si="103"/>
        <v>0.0010775862068965517</v>
      </c>
      <c r="AO227" s="42"/>
      <c r="AP227" s="42" t="s">
        <v>58</v>
      </c>
      <c r="AQ227" s="41">
        <f t="shared" si="104"/>
        <v>0.04525862068965517</v>
      </c>
      <c r="AR227" s="42"/>
      <c r="AS227" s="42" t="s">
        <v>58</v>
      </c>
      <c r="AT227" s="41">
        <f t="shared" si="105"/>
        <v>0.011853448275862068</v>
      </c>
      <c r="AU227" s="42"/>
      <c r="AV227" s="42" t="s">
        <v>58</v>
      </c>
      <c r="AW227" s="41">
        <f t="shared" si="106"/>
        <v>0.022629310344827586</v>
      </c>
      <c r="AX227" s="42"/>
      <c r="AY227" s="42" t="s">
        <v>58</v>
      </c>
      <c r="AZ227" s="41">
        <f t="shared" si="107"/>
        <v>0</v>
      </c>
      <c r="BA227" s="42" t="s">
        <v>58</v>
      </c>
      <c r="BB227" s="41">
        <f t="shared" si="108"/>
        <v>0.07974137931034483</v>
      </c>
      <c r="BC227" s="42" t="s">
        <v>58</v>
      </c>
      <c r="BD227" s="43"/>
    </row>
    <row r="228" spans="1:56" ht="9" customHeight="1">
      <c r="A228" s="9"/>
      <c r="B228" s="12" t="s">
        <v>67</v>
      </c>
      <c r="C228" s="14">
        <f aca="true" t="shared" si="117" ref="C228:O228">C97/$P97</f>
        <v>0.6115702479338843</v>
      </c>
      <c r="D228" s="14">
        <f t="shared" si="117"/>
        <v>0.024793388429752067</v>
      </c>
      <c r="E228" s="14">
        <f t="shared" si="117"/>
        <v>0.009917355371900827</v>
      </c>
      <c r="F228" s="14">
        <f t="shared" si="117"/>
        <v>0.011570247933884297</v>
      </c>
      <c r="G228" s="14">
        <f t="shared" si="117"/>
        <v>0.09421487603305785</v>
      </c>
      <c r="H228" s="14">
        <f t="shared" si="117"/>
        <v>0.008264462809917356</v>
      </c>
      <c r="I228" s="14">
        <f t="shared" si="117"/>
        <v>0.006611570247933884</v>
      </c>
      <c r="J228" s="14">
        <f t="shared" si="117"/>
        <v>0.0049586776859504135</v>
      </c>
      <c r="K228" s="14">
        <f t="shared" si="117"/>
        <v>0.18181818181818182</v>
      </c>
      <c r="L228" s="14">
        <f t="shared" si="117"/>
        <v>0.02809917355371901</v>
      </c>
      <c r="M228" s="14">
        <f t="shared" si="117"/>
        <v>0.01818181818181818</v>
      </c>
      <c r="N228" s="14">
        <f t="shared" si="117"/>
        <v>0</v>
      </c>
      <c r="O228" s="14">
        <f t="shared" si="117"/>
        <v>0.228099173553719</v>
      </c>
      <c r="P228" s="13">
        <f t="shared" si="96"/>
        <v>1</v>
      </c>
      <c r="Q228" s="37"/>
      <c r="R228" s="41"/>
      <c r="S228" s="42"/>
      <c r="T228" s="42"/>
      <c r="U228" s="42"/>
      <c r="V228" s="41"/>
      <c r="W228" s="42"/>
      <c r="X228" s="42"/>
      <c r="Y228" s="41"/>
      <c r="Z228" s="42"/>
      <c r="AA228" s="42"/>
      <c r="AB228" s="41"/>
      <c r="AC228" s="42"/>
      <c r="AD228" s="42"/>
      <c r="AE228" s="41"/>
      <c r="AF228" s="42"/>
      <c r="AG228" s="42"/>
      <c r="AH228" s="41"/>
      <c r="AI228" s="42"/>
      <c r="AJ228" s="42"/>
      <c r="AK228" s="41"/>
      <c r="AL228" s="42"/>
      <c r="AM228" s="42"/>
      <c r="AN228" s="41">
        <f t="shared" si="103"/>
        <v>0.056955093099671415</v>
      </c>
      <c r="AO228" s="42"/>
      <c r="AP228" s="42" t="s">
        <v>74</v>
      </c>
      <c r="AQ228" s="41">
        <f t="shared" si="104"/>
        <v>0.056955093099671415</v>
      </c>
      <c r="AR228" s="42"/>
      <c r="AS228" s="42" t="s">
        <v>74</v>
      </c>
      <c r="AT228" s="41">
        <f t="shared" si="105"/>
        <v>0.0065717415115005475</v>
      </c>
      <c r="AU228" s="42"/>
      <c r="AV228" s="42" t="s">
        <v>74</v>
      </c>
      <c r="AW228" s="41">
        <f t="shared" si="106"/>
        <v>0.004381161007667032</v>
      </c>
      <c r="AX228" s="42"/>
      <c r="AY228" s="42" t="s">
        <v>74</v>
      </c>
      <c r="AZ228" s="41">
        <f t="shared" si="107"/>
        <v>0.001095290251916758</v>
      </c>
      <c r="BA228" s="42" t="s">
        <v>74</v>
      </c>
      <c r="BB228" s="41">
        <f t="shared" si="108"/>
        <v>0.06900328587075576</v>
      </c>
      <c r="BC228" s="42" t="s">
        <v>74</v>
      </c>
      <c r="BD228" s="43"/>
    </row>
    <row r="229" spans="1:56" ht="9" customHeight="1">
      <c r="A229" s="9"/>
      <c r="B229" s="12" t="s">
        <v>26</v>
      </c>
      <c r="C229" s="14">
        <f aca="true" t="shared" si="118" ref="C229:O229">C98/$P98</f>
        <v>0.061764705882352944</v>
      </c>
      <c r="D229" s="14">
        <f t="shared" si="118"/>
        <v>0.030882352941176472</v>
      </c>
      <c r="E229" s="14">
        <f t="shared" si="118"/>
        <v>0.0014705882352941176</v>
      </c>
      <c r="F229" s="14">
        <f t="shared" si="118"/>
        <v>0.025</v>
      </c>
      <c r="G229" s="14">
        <f t="shared" si="118"/>
        <v>0.15441176470588236</v>
      </c>
      <c r="H229" s="14">
        <f t="shared" si="118"/>
        <v>0.013235294117647059</v>
      </c>
      <c r="I229" s="14">
        <f t="shared" si="118"/>
        <v>0.0058823529411764705</v>
      </c>
      <c r="J229" s="14">
        <f t="shared" si="118"/>
        <v>0.07794117647058824</v>
      </c>
      <c r="K229" s="14">
        <f t="shared" si="118"/>
        <v>0.18970588235294117</v>
      </c>
      <c r="L229" s="14">
        <f t="shared" si="118"/>
        <v>0.020588235294117647</v>
      </c>
      <c r="M229" s="14">
        <f t="shared" si="118"/>
        <v>0.4088235294117647</v>
      </c>
      <c r="N229" s="14">
        <f t="shared" si="118"/>
        <v>0.010294117647058823</v>
      </c>
      <c r="O229" s="14">
        <f t="shared" si="118"/>
        <v>0.6294117647058823</v>
      </c>
      <c r="P229" s="13">
        <f t="shared" si="96"/>
        <v>1</v>
      </c>
      <c r="Q229" s="37"/>
      <c r="R229" s="41"/>
      <c r="S229" s="42"/>
      <c r="T229" s="42"/>
      <c r="U229" s="42"/>
      <c r="V229" s="41"/>
      <c r="W229" s="42"/>
      <c r="X229" s="42"/>
      <c r="Y229" s="41"/>
      <c r="Z229" s="42"/>
      <c r="AA229" s="42"/>
      <c r="AB229" s="41"/>
      <c r="AC229" s="42"/>
      <c r="AD229" s="42"/>
      <c r="AE229" s="41"/>
      <c r="AF229" s="42"/>
      <c r="AG229" s="42"/>
      <c r="AH229" s="41"/>
      <c r="AI229" s="42"/>
      <c r="AJ229" s="42"/>
      <c r="AK229" s="41"/>
      <c r="AL229" s="42"/>
      <c r="AM229" s="42"/>
      <c r="AN229" s="41">
        <f t="shared" si="103"/>
        <v>0</v>
      </c>
      <c r="AO229" s="42"/>
      <c r="AP229" s="42" t="s">
        <v>124</v>
      </c>
      <c r="AQ229" s="41">
        <f t="shared" si="104"/>
        <v>0.1111111111111111</v>
      </c>
      <c r="AR229" s="42"/>
      <c r="AS229" s="42" t="s">
        <v>124</v>
      </c>
      <c r="AT229" s="41">
        <f t="shared" si="105"/>
        <v>0.018518518518518517</v>
      </c>
      <c r="AU229" s="42"/>
      <c r="AV229" s="42" t="s">
        <v>124</v>
      </c>
      <c r="AW229" s="41">
        <f t="shared" si="106"/>
        <v>0.1111111111111111</v>
      </c>
      <c r="AX229" s="42"/>
      <c r="AY229" s="42" t="s">
        <v>124</v>
      </c>
      <c r="AZ229" s="41">
        <f t="shared" si="107"/>
        <v>0</v>
      </c>
      <c r="BA229" s="42" t="s">
        <v>124</v>
      </c>
      <c r="BB229" s="41">
        <f t="shared" si="108"/>
        <v>0.24074074074074073</v>
      </c>
      <c r="BC229" s="42" t="s">
        <v>124</v>
      </c>
      <c r="BD229" s="43"/>
    </row>
    <row r="230" spans="1:56" ht="9" customHeight="1">
      <c r="A230" s="9"/>
      <c r="B230" s="12" t="s">
        <v>64</v>
      </c>
      <c r="C230" s="14">
        <f aca="true" t="shared" si="119" ref="C230:O230">C99/$P99</f>
        <v>0.1016949152542373</v>
      </c>
      <c r="D230" s="14">
        <f t="shared" si="119"/>
        <v>0.05649717514124294</v>
      </c>
      <c r="E230" s="14">
        <f t="shared" si="119"/>
        <v>0.06779661016949153</v>
      </c>
      <c r="F230" s="14">
        <f t="shared" si="119"/>
        <v>0.03954802259887006</v>
      </c>
      <c r="G230" s="14">
        <f t="shared" si="119"/>
        <v>0.1638418079096045</v>
      </c>
      <c r="H230" s="14">
        <f t="shared" si="119"/>
        <v>0.011299435028248588</v>
      </c>
      <c r="I230" s="14">
        <f t="shared" si="119"/>
        <v>0.022598870056497175</v>
      </c>
      <c r="J230" s="14">
        <f t="shared" si="119"/>
        <v>0</v>
      </c>
      <c r="K230" s="14">
        <f t="shared" si="119"/>
        <v>0.423728813559322</v>
      </c>
      <c r="L230" s="14">
        <f t="shared" si="119"/>
        <v>0.01694915254237288</v>
      </c>
      <c r="M230" s="14">
        <f t="shared" si="119"/>
        <v>0.06779661016949153</v>
      </c>
      <c r="N230" s="14">
        <f t="shared" si="119"/>
        <v>0.02824858757062147</v>
      </c>
      <c r="O230" s="14">
        <f t="shared" si="119"/>
        <v>0.536723163841808</v>
      </c>
      <c r="P230" s="13">
        <f t="shared" si="96"/>
        <v>1</v>
      </c>
      <c r="Q230" s="37"/>
      <c r="R230" s="41"/>
      <c r="S230" s="42"/>
      <c r="T230" s="42"/>
      <c r="U230" s="42"/>
      <c r="V230" s="41"/>
      <c r="W230" s="42"/>
      <c r="X230" s="42"/>
      <c r="Y230" s="41"/>
      <c r="Z230" s="42"/>
      <c r="AA230" s="42"/>
      <c r="AB230" s="41"/>
      <c r="AC230" s="42"/>
      <c r="AD230" s="42"/>
      <c r="AE230" s="41"/>
      <c r="AF230" s="42"/>
      <c r="AG230" s="42"/>
      <c r="AH230" s="41"/>
      <c r="AI230" s="42"/>
      <c r="AJ230" s="42"/>
      <c r="AK230" s="41"/>
      <c r="AL230" s="42"/>
      <c r="AM230" s="42"/>
      <c r="AN230" s="41">
        <f t="shared" si="103"/>
        <v>0.0028169014084507044</v>
      </c>
      <c r="AO230" s="42"/>
      <c r="AP230" s="42" t="s">
        <v>92</v>
      </c>
      <c r="AQ230" s="41">
        <f t="shared" si="104"/>
        <v>0.10422535211267606</v>
      </c>
      <c r="AR230" s="42"/>
      <c r="AS230" s="42" t="s">
        <v>92</v>
      </c>
      <c r="AT230" s="41">
        <f t="shared" si="105"/>
        <v>0</v>
      </c>
      <c r="AU230" s="42"/>
      <c r="AV230" s="42" t="s">
        <v>92</v>
      </c>
      <c r="AW230" s="41">
        <f t="shared" si="106"/>
        <v>0.04507042253521127</v>
      </c>
      <c r="AX230" s="42"/>
      <c r="AY230" s="42" t="s">
        <v>92</v>
      </c>
      <c r="AZ230" s="41">
        <f t="shared" si="107"/>
        <v>0</v>
      </c>
      <c r="BA230" s="42" t="s">
        <v>92</v>
      </c>
      <c r="BB230" s="41">
        <f t="shared" si="108"/>
        <v>0.14929577464788732</v>
      </c>
      <c r="BC230" s="42" t="s">
        <v>92</v>
      </c>
      <c r="BD230" s="43"/>
    </row>
    <row r="231" spans="1:56" ht="9" customHeight="1">
      <c r="A231" s="9"/>
      <c r="B231" s="12" t="s">
        <v>29</v>
      </c>
      <c r="C231" s="14">
        <f aca="true" t="shared" si="120" ref="C231:O231">C100/$P100</f>
        <v>0.0823327615780446</v>
      </c>
      <c r="D231" s="14">
        <f t="shared" si="120"/>
        <v>0.0686106346483705</v>
      </c>
      <c r="E231" s="14">
        <f t="shared" si="120"/>
        <v>0.19639794168096056</v>
      </c>
      <c r="F231" s="14">
        <f t="shared" si="120"/>
        <v>0.003430531732418525</v>
      </c>
      <c r="G231" s="14">
        <f t="shared" si="120"/>
        <v>0.10806174957118353</v>
      </c>
      <c r="H231" s="14">
        <f t="shared" si="120"/>
        <v>0.003430531732418525</v>
      </c>
      <c r="I231" s="14">
        <f t="shared" si="120"/>
        <v>0.18524871355060035</v>
      </c>
      <c r="J231" s="14">
        <f t="shared" si="120"/>
        <v>0</v>
      </c>
      <c r="K231" s="14">
        <f t="shared" si="120"/>
        <v>0.17238421955403088</v>
      </c>
      <c r="L231" s="14">
        <f t="shared" si="120"/>
        <v>0.1423670668953688</v>
      </c>
      <c r="M231" s="14">
        <f t="shared" si="120"/>
        <v>0.03773584905660377</v>
      </c>
      <c r="N231" s="14">
        <f t="shared" si="120"/>
        <v>0</v>
      </c>
      <c r="O231" s="14">
        <f t="shared" si="120"/>
        <v>0.3524871355060034</v>
      </c>
      <c r="P231" s="13">
        <f t="shared" si="96"/>
        <v>1.0000000000000002</v>
      </c>
      <c r="Q231" s="37"/>
      <c r="R231" s="41"/>
      <c r="S231" s="42"/>
      <c r="T231" s="42"/>
      <c r="U231" s="42"/>
      <c r="V231" s="41"/>
      <c r="W231" s="42"/>
      <c r="X231" s="42"/>
      <c r="Y231" s="41"/>
      <c r="Z231" s="42"/>
      <c r="AA231" s="42"/>
      <c r="AB231" s="41"/>
      <c r="AC231" s="42"/>
      <c r="AD231" s="42"/>
      <c r="AE231" s="41"/>
      <c r="AF231" s="42"/>
      <c r="AG231" s="42"/>
      <c r="AH231" s="41"/>
      <c r="AI231" s="42"/>
      <c r="AJ231" s="42"/>
      <c r="AK231" s="41"/>
      <c r="AL231" s="42"/>
      <c r="AM231" s="42"/>
      <c r="AN231" s="41">
        <f t="shared" si="103"/>
        <v>0</v>
      </c>
      <c r="AO231" s="42"/>
      <c r="AP231" s="42" t="s">
        <v>90</v>
      </c>
      <c r="AQ231" s="41">
        <f t="shared" si="104"/>
        <v>0.08235294117647059</v>
      </c>
      <c r="AR231" s="42"/>
      <c r="AS231" s="42" t="s">
        <v>90</v>
      </c>
      <c r="AT231" s="41">
        <f t="shared" si="105"/>
        <v>0.023529411764705882</v>
      </c>
      <c r="AU231" s="42"/>
      <c r="AV231" s="42" t="s">
        <v>90</v>
      </c>
      <c r="AW231" s="41">
        <f t="shared" si="106"/>
        <v>0.047058823529411764</v>
      </c>
      <c r="AX231" s="42"/>
      <c r="AY231" s="42" t="s">
        <v>90</v>
      </c>
      <c r="AZ231" s="41">
        <f t="shared" si="107"/>
        <v>0</v>
      </c>
      <c r="BA231" s="42" t="s">
        <v>90</v>
      </c>
      <c r="BB231" s="41">
        <f t="shared" si="108"/>
        <v>0.15294117647058825</v>
      </c>
      <c r="BC231" s="42" t="s">
        <v>90</v>
      </c>
      <c r="BD231" s="43"/>
    </row>
    <row r="232" spans="1:56" ht="9" customHeight="1">
      <c r="A232" s="9"/>
      <c r="B232" s="12" t="s">
        <v>120</v>
      </c>
      <c r="C232" s="14">
        <f aca="true" t="shared" si="121" ref="C232:O232">C101/$P101</f>
        <v>0.05434782608695652</v>
      </c>
      <c r="D232" s="14">
        <f t="shared" si="121"/>
        <v>0.010869565217391304</v>
      </c>
      <c r="E232" s="14">
        <f t="shared" si="121"/>
        <v>0.0036231884057971015</v>
      </c>
      <c r="F232" s="14">
        <f t="shared" si="121"/>
        <v>0.010869565217391304</v>
      </c>
      <c r="G232" s="14">
        <f t="shared" si="121"/>
        <v>0.7463768115942029</v>
      </c>
      <c r="H232" s="14">
        <f t="shared" si="121"/>
        <v>0.03985507246376811</v>
      </c>
      <c r="I232" s="14">
        <f t="shared" si="121"/>
        <v>0.010869565217391304</v>
      </c>
      <c r="J232" s="14">
        <f t="shared" si="121"/>
        <v>0</v>
      </c>
      <c r="K232" s="14">
        <f t="shared" si="121"/>
        <v>0.07971014492753623</v>
      </c>
      <c r="L232" s="14">
        <f t="shared" si="121"/>
        <v>0.018115942028985508</v>
      </c>
      <c r="M232" s="14">
        <f t="shared" si="121"/>
        <v>0.021739130434782608</v>
      </c>
      <c r="N232" s="14">
        <f t="shared" si="121"/>
        <v>0.0036231884057971015</v>
      </c>
      <c r="O232" s="14">
        <f t="shared" si="121"/>
        <v>0.12318840579710146</v>
      </c>
      <c r="P232" s="13">
        <f t="shared" si="96"/>
        <v>1</v>
      </c>
      <c r="Q232" s="37"/>
      <c r="R232" s="41"/>
      <c r="S232" s="42"/>
      <c r="T232" s="42"/>
      <c r="U232" s="42"/>
      <c r="V232" s="41"/>
      <c r="W232" s="42"/>
      <c r="X232" s="42"/>
      <c r="Y232" s="41"/>
      <c r="Z232" s="42"/>
      <c r="AA232" s="42"/>
      <c r="AB232" s="41"/>
      <c r="AC232" s="42"/>
      <c r="AD232" s="42"/>
      <c r="AE232" s="41"/>
      <c r="AF232" s="42"/>
      <c r="AG232" s="42"/>
      <c r="AH232" s="41"/>
      <c r="AI232" s="42"/>
      <c r="AJ232" s="42"/>
      <c r="AK232" s="41"/>
      <c r="AL232" s="42"/>
      <c r="AM232" s="42"/>
      <c r="AN232" s="41">
        <f t="shared" si="103"/>
        <v>0</v>
      </c>
      <c r="AO232" s="42"/>
      <c r="AP232" s="42" t="s">
        <v>78</v>
      </c>
      <c r="AQ232" s="41">
        <f t="shared" si="104"/>
        <v>0.1839080459770115</v>
      </c>
      <c r="AR232" s="42"/>
      <c r="AS232" s="42" t="s">
        <v>78</v>
      </c>
      <c r="AT232" s="41">
        <f t="shared" si="105"/>
        <v>0.022988505747126436</v>
      </c>
      <c r="AU232" s="42"/>
      <c r="AV232" s="42" t="s">
        <v>78</v>
      </c>
      <c r="AW232" s="41">
        <f t="shared" si="106"/>
        <v>0.04597701149425287</v>
      </c>
      <c r="AX232" s="42"/>
      <c r="AY232" s="42" t="s">
        <v>78</v>
      </c>
      <c r="AZ232" s="41">
        <f t="shared" si="107"/>
        <v>0.034482758620689655</v>
      </c>
      <c r="BA232" s="42" t="s">
        <v>78</v>
      </c>
      <c r="BB232" s="41">
        <f t="shared" si="108"/>
        <v>0.28735632183908044</v>
      </c>
      <c r="BC232" s="42" t="s">
        <v>78</v>
      </c>
      <c r="BD232" s="43"/>
    </row>
    <row r="233" spans="1:56" ht="9" customHeight="1">
      <c r="A233" s="9"/>
      <c r="B233" s="12" t="s">
        <v>47</v>
      </c>
      <c r="C233" s="14">
        <f aca="true" t="shared" si="122" ref="C233:O233">C102/$P102</f>
        <v>0.06142506142506143</v>
      </c>
      <c r="D233" s="14">
        <f t="shared" si="122"/>
        <v>0.03931203931203931</v>
      </c>
      <c r="E233" s="14">
        <f t="shared" si="122"/>
        <v>0</v>
      </c>
      <c r="F233" s="14">
        <f t="shared" si="122"/>
        <v>0.009828009828009828</v>
      </c>
      <c r="G233" s="14">
        <f t="shared" si="122"/>
        <v>0.2751842751842752</v>
      </c>
      <c r="H233" s="14">
        <f t="shared" si="122"/>
        <v>0.05405405405405406</v>
      </c>
      <c r="I233" s="14">
        <f t="shared" si="122"/>
        <v>0.004914004914004914</v>
      </c>
      <c r="J233" s="14">
        <f t="shared" si="122"/>
        <v>0.20638820638820637</v>
      </c>
      <c r="K233" s="14">
        <f t="shared" si="122"/>
        <v>0.20638820638820637</v>
      </c>
      <c r="L233" s="14">
        <f t="shared" si="122"/>
        <v>0.012285012285012284</v>
      </c>
      <c r="M233" s="14">
        <f t="shared" si="122"/>
        <v>0.12530712530712532</v>
      </c>
      <c r="N233" s="14">
        <f t="shared" si="122"/>
        <v>0.004914004914004914</v>
      </c>
      <c r="O233" s="14">
        <f t="shared" si="122"/>
        <v>0.3488943488943489</v>
      </c>
      <c r="P233" s="13">
        <f t="shared" si="96"/>
        <v>1</v>
      </c>
      <c r="Q233" s="37"/>
      <c r="R233" s="41"/>
      <c r="S233" s="42"/>
      <c r="T233" s="42"/>
      <c r="U233" s="42"/>
      <c r="V233" s="41"/>
      <c r="W233" s="42"/>
      <c r="X233" s="42"/>
      <c r="Y233" s="41"/>
      <c r="Z233" s="42"/>
      <c r="AA233" s="42"/>
      <c r="AB233" s="41"/>
      <c r="AC233" s="42"/>
      <c r="AD233" s="42"/>
      <c r="AE233" s="41"/>
      <c r="AF233" s="42"/>
      <c r="AG233" s="42"/>
      <c r="AH233" s="41"/>
      <c r="AI233" s="42"/>
      <c r="AJ233" s="42"/>
      <c r="AK233" s="41"/>
      <c r="AL233" s="42"/>
      <c r="AM233" s="42"/>
      <c r="AN233" s="41">
        <f t="shared" si="103"/>
        <v>0</v>
      </c>
      <c r="AO233" s="42"/>
      <c r="AP233" s="42" t="s">
        <v>83</v>
      </c>
      <c r="AQ233" s="41">
        <f t="shared" si="104"/>
        <v>0.14583333333333334</v>
      </c>
      <c r="AR233" s="42"/>
      <c r="AS233" s="42" t="s">
        <v>83</v>
      </c>
      <c r="AT233" s="41">
        <f t="shared" si="105"/>
        <v>0.005208333333333333</v>
      </c>
      <c r="AU233" s="42"/>
      <c r="AV233" s="42" t="s">
        <v>83</v>
      </c>
      <c r="AW233" s="41">
        <f t="shared" si="106"/>
        <v>0.033854166666666664</v>
      </c>
      <c r="AX233" s="42"/>
      <c r="AY233" s="42" t="s">
        <v>83</v>
      </c>
      <c r="AZ233" s="41">
        <f t="shared" si="107"/>
        <v>0.0078125</v>
      </c>
      <c r="BA233" s="42" t="s">
        <v>83</v>
      </c>
      <c r="BB233" s="41">
        <f t="shared" si="108"/>
        <v>0.19270833333333334</v>
      </c>
      <c r="BC233" s="42" t="s">
        <v>83</v>
      </c>
      <c r="BD233" s="43"/>
    </row>
    <row r="234" spans="1:56" ht="9" customHeight="1">
      <c r="A234" s="9"/>
      <c r="B234" s="12" t="s">
        <v>123</v>
      </c>
      <c r="C234" s="14">
        <f aca="true" t="shared" si="123" ref="C234:O234">C103/$P103</f>
        <v>0.17391304347826086</v>
      </c>
      <c r="D234" s="14">
        <f t="shared" si="123"/>
        <v>0.18840579710144928</v>
      </c>
      <c r="E234" s="14">
        <f t="shared" si="123"/>
        <v>0.2028985507246377</v>
      </c>
      <c r="F234" s="14">
        <f t="shared" si="123"/>
        <v>0</v>
      </c>
      <c r="G234" s="14">
        <f t="shared" si="123"/>
        <v>0.043478260869565216</v>
      </c>
      <c r="H234" s="14">
        <f t="shared" si="123"/>
        <v>0.014492753623188406</v>
      </c>
      <c r="I234" s="14">
        <f t="shared" si="123"/>
        <v>0.13043478260869565</v>
      </c>
      <c r="J234" s="14">
        <f t="shared" si="123"/>
        <v>0</v>
      </c>
      <c r="K234" s="14">
        <f t="shared" si="123"/>
        <v>0.2318840579710145</v>
      </c>
      <c r="L234" s="14">
        <f t="shared" si="123"/>
        <v>0</v>
      </c>
      <c r="M234" s="14">
        <f t="shared" si="123"/>
        <v>0.014492753623188406</v>
      </c>
      <c r="N234" s="14">
        <f t="shared" si="123"/>
        <v>0</v>
      </c>
      <c r="O234" s="14">
        <f t="shared" si="123"/>
        <v>0.2463768115942029</v>
      </c>
      <c r="P234" s="13">
        <f t="shared" si="96"/>
        <v>1</v>
      </c>
      <c r="Q234" s="37"/>
      <c r="R234" s="41"/>
      <c r="S234" s="42"/>
      <c r="T234" s="42"/>
      <c r="U234" s="42"/>
      <c r="V234" s="41"/>
      <c r="W234" s="42"/>
      <c r="X234" s="42"/>
      <c r="Y234" s="41"/>
      <c r="Z234" s="42"/>
      <c r="AA234" s="42"/>
      <c r="AB234" s="41"/>
      <c r="AC234" s="42"/>
      <c r="AD234" s="42"/>
      <c r="AE234" s="41"/>
      <c r="AF234" s="42"/>
      <c r="AG234" s="42"/>
      <c r="AH234" s="41"/>
      <c r="AI234" s="42"/>
      <c r="AJ234" s="42"/>
      <c r="AK234" s="41"/>
      <c r="AL234" s="42"/>
      <c r="AM234" s="42"/>
      <c r="AN234" s="41">
        <f t="shared" si="103"/>
        <v>0.006611570247933884</v>
      </c>
      <c r="AO234" s="42"/>
      <c r="AP234" s="42" t="s">
        <v>67</v>
      </c>
      <c r="AQ234" s="41">
        <f t="shared" si="104"/>
        <v>0.18181818181818182</v>
      </c>
      <c r="AR234" s="42"/>
      <c r="AS234" s="42" t="s">
        <v>67</v>
      </c>
      <c r="AT234" s="41">
        <f t="shared" si="105"/>
        <v>0.02809917355371901</v>
      </c>
      <c r="AU234" s="42"/>
      <c r="AV234" s="42" t="s">
        <v>67</v>
      </c>
      <c r="AW234" s="41">
        <f t="shared" si="106"/>
        <v>0.01818181818181818</v>
      </c>
      <c r="AX234" s="42"/>
      <c r="AY234" s="42" t="s">
        <v>67</v>
      </c>
      <c r="AZ234" s="41">
        <f t="shared" si="107"/>
        <v>0</v>
      </c>
      <c r="BA234" s="42" t="s">
        <v>67</v>
      </c>
      <c r="BB234" s="41">
        <f t="shared" si="108"/>
        <v>0.228099173553719</v>
      </c>
      <c r="BC234" s="42" t="s">
        <v>67</v>
      </c>
      <c r="BD234" s="43"/>
    </row>
    <row r="235" spans="1:56" ht="9" customHeight="1">
      <c r="A235" s="9"/>
      <c r="B235" s="12" t="s">
        <v>88</v>
      </c>
      <c r="C235" s="14">
        <f aca="true" t="shared" si="124" ref="C235:O235">C104/$P104</f>
        <v>0.10204081632653061</v>
      </c>
      <c r="D235" s="14">
        <f t="shared" si="124"/>
        <v>0.1326530612244898</v>
      </c>
      <c r="E235" s="14">
        <f t="shared" si="124"/>
        <v>0.15306122448979592</v>
      </c>
      <c r="F235" s="14">
        <f t="shared" si="124"/>
        <v>0.02040816326530612</v>
      </c>
      <c r="G235" s="14">
        <f t="shared" si="124"/>
        <v>0.14285714285714285</v>
      </c>
      <c r="H235" s="14">
        <f t="shared" si="124"/>
        <v>0</v>
      </c>
      <c r="I235" s="14">
        <f t="shared" si="124"/>
        <v>0.05102040816326531</v>
      </c>
      <c r="J235" s="14">
        <f t="shared" si="124"/>
        <v>0.01020408163265306</v>
      </c>
      <c r="K235" s="14">
        <f t="shared" si="124"/>
        <v>0.3469387755102041</v>
      </c>
      <c r="L235" s="14">
        <f t="shared" si="124"/>
        <v>0</v>
      </c>
      <c r="M235" s="14">
        <f t="shared" si="124"/>
        <v>0.04081632653061224</v>
      </c>
      <c r="N235" s="14">
        <f t="shared" si="124"/>
        <v>0</v>
      </c>
      <c r="O235" s="14">
        <f t="shared" si="124"/>
        <v>0.3877551020408163</v>
      </c>
      <c r="P235" s="13">
        <f t="shared" si="96"/>
        <v>1</v>
      </c>
      <c r="Q235" s="37"/>
      <c r="R235" s="41"/>
      <c r="S235" s="42"/>
      <c r="T235" s="42"/>
      <c r="U235" s="42"/>
      <c r="V235" s="41"/>
      <c r="W235" s="42"/>
      <c r="X235" s="42"/>
      <c r="Y235" s="41"/>
      <c r="Z235" s="42"/>
      <c r="AA235" s="42"/>
      <c r="AB235" s="41"/>
      <c r="AC235" s="42"/>
      <c r="AD235" s="42"/>
      <c r="AE235" s="41"/>
      <c r="AF235" s="42"/>
      <c r="AG235" s="42"/>
      <c r="AH235" s="41"/>
      <c r="AI235" s="42"/>
      <c r="AJ235" s="42"/>
      <c r="AK235" s="41"/>
      <c r="AL235" s="42"/>
      <c r="AM235" s="42"/>
      <c r="AN235" s="41">
        <f t="shared" si="103"/>
        <v>0.0058823529411764705</v>
      </c>
      <c r="AO235" s="42"/>
      <c r="AP235" s="42" t="s">
        <v>26</v>
      </c>
      <c r="AQ235" s="41">
        <f t="shared" si="104"/>
        <v>0.18970588235294117</v>
      </c>
      <c r="AR235" s="42"/>
      <c r="AS235" s="42" t="s">
        <v>26</v>
      </c>
      <c r="AT235" s="41">
        <f t="shared" si="105"/>
        <v>0.020588235294117647</v>
      </c>
      <c r="AU235" s="42"/>
      <c r="AV235" s="42" t="s">
        <v>26</v>
      </c>
      <c r="AW235" s="41">
        <f t="shared" si="106"/>
        <v>0.4088235294117647</v>
      </c>
      <c r="AX235" s="42"/>
      <c r="AY235" s="42" t="s">
        <v>26</v>
      </c>
      <c r="AZ235" s="41">
        <f t="shared" si="107"/>
        <v>0.010294117647058823</v>
      </c>
      <c r="BA235" s="42" t="s">
        <v>26</v>
      </c>
      <c r="BB235" s="41">
        <f t="shared" si="108"/>
        <v>0.6294117647058823</v>
      </c>
      <c r="BC235" s="42" t="s">
        <v>26</v>
      </c>
      <c r="BD235" s="43"/>
    </row>
    <row r="236" spans="1:56" ht="9" customHeight="1">
      <c r="A236" s="9"/>
      <c r="B236" s="12" t="s">
        <v>66</v>
      </c>
      <c r="C236" s="14">
        <f aca="true" t="shared" si="125" ref="C236:O236">C105/$P105</f>
        <v>0.21991701244813278</v>
      </c>
      <c r="D236" s="14">
        <f t="shared" si="125"/>
        <v>0.06224066390041494</v>
      </c>
      <c r="E236" s="14">
        <f t="shared" si="125"/>
        <v>0.04564315352697095</v>
      </c>
      <c r="F236" s="14">
        <f t="shared" si="125"/>
        <v>0.004149377593360996</v>
      </c>
      <c r="G236" s="14">
        <f t="shared" si="125"/>
        <v>0.15352697095435686</v>
      </c>
      <c r="H236" s="14">
        <f t="shared" si="125"/>
        <v>0</v>
      </c>
      <c r="I236" s="14">
        <f t="shared" si="125"/>
        <v>0.0954356846473029</v>
      </c>
      <c r="J236" s="14">
        <f t="shared" si="125"/>
        <v>0</v>
      </c>
      <c r="K236" s="14">
        <f t="shared" si="125"/>
        <v>0.34439834024896265</v>
      </c>
      <c r="L236" s="14">
        <f t="shared" si="125"/>
        <v>0.012448132780082987</v>
      </c>
      <c r="M236" s="14">
        <f t="shared" si="125"/>
        <v>0.04979253112033195</v>
      </c>
      <c r="N236" s="14">
        <f t="shared" si="125"/>
        <v>0.012448132780082987</v>
      </c>
      <c r="O236" s="14">
        <f t="shared" si="125"/>
        <v>0.4190871369294606</v>
      </c>
      <c r="P236" s="13">
        <f t="shared" si="96"/>
        <v>0.9999999999999999</v>
      </c>
      <c r="Q236" s="37"/>
      <c r="R236" s="41"/>
      <c r="S236" s="42"/>
      <c r="T236" s="42"/>
      <c r="U236" s="42"/>
      <c r="V236" s="41"/>
      <c r="W236" s="42"/>
      <c r="X236" s="42"/>
      <c r="Y236" s="41"/>
      <c r="Z236" s="42"/>
      <c r="AA236" s="42"/>
      <c r="AB236" s="41"/>
      <c r="AC236" s="42"/>
      <c r="AD236" s="42"/>
      <c r="AE236" s="41"/>
      <c r="AF236" s="42"/>
      <c r="AG236" s="42"/>
      <c r="AH236" s="41"/>
      <c r="AI236" s="42"/>
      <c r="AJ236" s="42"/>
      <c r="AK236" s="41"/>
      <c r="AL236" s="42"/>
      <c r="AM236" s="42"/>
      <c r="AN236" s="41">
        <f t="shared" si="103"/>
        <v>0.022598870056497175</v>
      </c>
      <c r="AO236" s="42"/>
      <c r="AP236" s="42" t="s">
        <v>64</v>
      </c>
      <c r="AQ236" s="41">
        <f t="shared" si="104"/>
        <v>0.423728813559322</v>
      </c>
      <c r="AR236" s="42"/>
      <c r="AS236" s="42" t="s">
        <v>64</v>
      </c>
      <c r="AT236" s="41">
        <f t="shared" si="105"/>
        <v>0.01694915254237288</v>
      </c>
      <c r="AU236" s="42"/>
      <c r="AV236" s="42" t="s">
        <v>64</v>
      </c>
      <c r="AW236" s="41">
        <f t="shared" si="106"/>
        <v>0.06779661016949153</v>
      </c>
      <c r="AX236" s="42"/>
      <c r="AY236" s="42" t="s">
        <v>64</v>
      </c>
      <c r="AZ236" s="41">
        <f t="shared" si="107"/>
        <v>0.02824858757062147</v>
      </c>
      <c r="BA236" s="42" t="s">
        <v>64</v>
      </c>
      <c r="BB236" s="41">
        <f t="shared" si="108"/>
        <v>0.536723163841808</v>
      </c>
      <c r="BC236" s="42" t="s">
        <v>64</v>
      </c>
      <c r="BD236" s="43"/>
    </row>
    <row r="237" spans="1:56" ht="9" customHeight="1">
      <c r="A237" s="9"/>
      <c r="B237" s="12" t="s">
        <v>43</v>
      </c>
      <c r="C237" s="14">
        <f aca="true" t="shared" si="126" ref="C237:O237">C106/$P106</f>
        <v>0.2991202346041056</v>
      </c>
      <c r="D237" s="14">
        <f t="shared" si="126"/>
        <v>0.020527859237536656</v>
      </c>
      <c r="E237" s="14">
        <f t="shared" si="126"/>
        <v>0.12609970674486803</v>
      </c>
      <c r="F237" s="14">
        <f t="shared" si="126"/>
        <v>0</v>
      </c>
      <c r="G237" s="14">
        <f t="shared" si="126"/>
        <v>0.11143695014662756</v>
      </c>
      <c r="H237" s="14">
        <f t="shared" si="126"/>
        <v>0</v>
      </c>
      <c r="I237" s="14">
        <f t="shared" si="126"/>
        <v>0.12023460410557185</v>
      </c>
      <c r="J237" s="14">
        <f t="shared" si="126"/>
        <v>0</v>
      </c>
      <c r="K237" s="14">
        <f t="shared" si="126"/>
        <v>0.12609970674486803</v>
      </c>
      <c r="L237" s="14">
        <f t="shared" si="126"/>
        <v>0.17008797653958943</v>
      </c>
      <c r="M237" s="14">
        <f t="shared" si="126"/>
        <v>0.02346041055718475</v>
      </c>
      <c r="N237" s="14">
        <f t="shared" si="126"/>
        <v>0.002932551319648094</v>
      </c>
      <c r="O237" s="14">
        <f t="shared" si="126"/>
        <v>0.3225806451612903</v>
      </c>
      <c r="P237" s="13">
        <f t="shared" si="96"/>
        <v>0.9999999999999999</v>
      </c>
      <c r="Q237" s="37"/>
      <c r="R237" s="41"/>
      <c r="S237" s="42"/>
      <c r="T237" s="42"/>
      <c r="U237" s="42"/>
      <c r="V237" s="41"/>
      <c r="W237" s="42"/>
      <c r="X237" s="42"/>
      <c r="Y237" s="41"/>
      <c r="Z237" s="42"/>
      <c r="AA237" s="42"/>
      <c r="AB237" s="41"/>
      <c r="AC237" s="42"/>
      <c r="AD237" s="42"/>
      <c r="AE237" s="41"/>
      <c r="AF237" s="42"/>
      <c r="AG237" s="42"/>
      <c r="AH237" s="41"/>
      <c r="AI237" s="42"/>
      <c r="AJ237" s="42"/>
      <c r="AK237" s="41"/>
      <c r="AL237" s="42"/>
      <c r="AM237" s="42"/>
      <c r="AN237" s="41">
        <f t="shared" si="103"/>
        <v>0.18524871355060035</v>
      </c>
      <c r="AO237" s="42"/>
      <c r="AP237" s="42" t="s">
        <v>29</v>
      </c>
      <c r="AQ237" s="41">
        <f t="shared" si="104"/>
        <v>0.17238421955403088</v>
      </c>
      <c r="AR237" s="42"/>
      <c r="AS237" s="42" t="s">
        <v>29</v>
      </c>
      <c r="AT237" s="41">
        <f t="shared" si="105"/>
        <v>0.1423670668953688</v>
      </c>
      <c r="AU237" s="42"/>
      <c r="AV237" s="42" t="s">
        <v>29</v>
      </c>
      <c r="AW237" s="41">
        <f t="shared" si="106"/>
        <v>0.03773584905660377</v>
      </c>
      <c r="AX237" s="42"/>
      <c r="AY237" s="42" t="s">
        <v>29</v>
      </c>
      <c r="AZ237" s="41">
        <f t="shared" si="107"/>
        <v>0</v>
      </c>
      <c r="BA237" s="42" t="s">
        <v>29</v>
      </c>
      <c r="BB237" s="41">
        <f t="shared" si="108"/>
        <v>0.3524871355060034</v>
      </c>
      <c r="BC237" s="42" t="s">
        <v>29</v>
      </c>
      <c r="BD237" s="43"/>
    </row>
    <row r="238" spans="1:56" ht="9" customHeight="1">
      <c r="A238" s="9"/>
      <c r="B238" s="12" t="s">
        <v>113</v>
      </c>
      <c r="C238" s="14">
        <f aca="true" t="shared" si="127" ref="C238:O238">C107/$P107</f>
        <v>0.08888888888888889</v>
      </c>
      <c r="D238" s="14">
        <f t="shared" si="127"/>
        <v>0.08888888888888889</v>
      </c>
      <c r="E238" s="14">
        <f t="shared" si="127"/>
        <v>0</v>
      </c>
      <c r="F238" s="14">
        <f t="shared" si="127"/>
        <v>0.3333333333333333</v>
      </c>
      <c r="G238" s="14">
        <f t="shared" si="127"/>
        <v>0.13333333333333333</v>
      </c>
      <c r="H238" s="14">
        <f t="shared" si="127"/>
        <v>0</v>
      </c>
      <c r="I238" s="14">
        <f t="shared" si="127"/>
        <v>0</v>
      </c>
      <c r="J238" s="14">
        <f t="shared" si="127"/>
        <v>0</v>
      </c>
      <c r="K238" s="14">
        <f t="shared" si="127"/>
        <v>0.24444444444444444</v>
      </c>
      <c r="L238" s="14">
        <f t="shared" si="127"/>
        <v>0</v>
      </c>
      <c r="M238" s="14">
        <f t="shared" si="127"/>
        <v>0.08888888888888889</v>
      </c>
      <c r="N238" s="14">
        <f t="shared" si="127"/>
        <v>0.022222222222222223</v>
      </c>
      <c r="O238" s="14">
        <f t="shared" si="127"/>
        <v>0.35555555555555557</v>
      </c>
      <c r="P238" s="13">
        <f t="shared" si="96"/>
        <v>1</v>
      </c>
      <c r="Q238" s="37"/>
      <c r="R238" s="41"/>
      <c r="S238" s="42"/>
      <c r="T238" s="42"/>
      <c r="U238" s="42"/>
      <c r="V238" s="41"/>
      <c r="W238" s="42"/>
      <c r="X238" s="42"/>
      <c r="Y238" s="41"/>
      <c r="Z238" s="42"/>
      <c r="AA238" s="42"/>
      <c r="AB238" s="41"/>
      <c r="AC238" s="42"/>
      <c r="AD238" s="42"/>
      <c r="AE238" s="41"/>
      <c r="AF238" s="42"/>
      <c r="AG238" s="42"/>
      <c r="AH238" s="41"/>
      <c r="AI238" s="42"/>
      <c r="AJ238" s="42"/>
      <c r="AK238" s="41"/>
      <c r="AL238" s="42"/>
      <c r="AM238" s="42"/>
      <c r="AN238" s="41">
        <f t="shared" si="103"/>
        <v>0.010869565217391304</v>
      </c>
      <c r="AO238" s="42"/>
      <c r="AP238" s="42" t="s">
        <v>120</v>
      </c>
      <c r="AQ238" s="41">
        <f t="shared" si="104"/>
        <v>0.07971014492753623</v>
      </c>
      <c r="AR238" s="42"/>
      <c r="AS238" s="42" t="s">
        <v>120</v>
      </c>
      <c r="AT238" s="41">
        <f t="shared" si="105"/>
        <v>0.018115942028985508</v>
      </c>
      <c r="AU238" s="42"/>
      <c r="AV238" s="42" t="s">
        <v>120</v>
      </c>
      <c r="AW238" s="41">
        <f t="shared" si="106"/>
        <v>0.021739130434782608</v>
      </c>
      <c r="AX238" s="42"/>
      <c r="AY238" s="42" t="s">
        <v>120</v>
      </c>
      <c r="AZ238" s="41">
        <f t="shared" si="107"/>
        <v>0.0036231884057971015</v>
      </c>
      <c r="BA238" s="42" t="s">
        <v>120</v>
      </c>
      <c r="BB238" s="41">
        <f t="shared" si="108"/>
        <v>0.12318840579710146</v>
      </c>
      <c r="BC238" s="42" t="s">
        <v>120</v>
      </c>
      <c r="BD238" s="43"/>
    </row>
    <row r="239" spans="1:56" ht="9" customHeight="1">
      <c r="A239" s="9"/>
      <c r="B239" s="12" t="s">
        <v>127</v>
      </c>
      <c r="C239" s="14">
        <f aca="true" t="shared" si="128" ref="C239:O239">C108/$P108</f>
        <v>0.03773584905660377</v>
      </c>
      <c r="D239" s="14">
        <f t="shared" si="128"/>
        <v>0</v>
      </c>
      <c r="E239" s="14">
        <f t="shared" si="128"/>
        <v>0</v>
      </c>
      <c r="F239" s="14">
        <f t="shared" si="128"/>
        <v>0.24528301886792453</v>
      </c>
      <c r="G239" s="14">
        <f t="shared" si="128"/>
        <v>0.22641509433962265</v>
      </c>
      <c r="H239" s="14">
        <f t="shared" si="128"/>
        <v>0</v>
      </c>
      <c r="I239" s="14">
        <f t="shared" si="128"/>
        <v>0</v>
      </c>
      <c r="J239" s="14">
        <f t="shared" si="128"/>
        <v>0</v>
      </c>
      <c r="K239" s="14">
        <f t="shared" si="128"/>
        <v>0.39622641509433965</v>
      </c>
      <c r="L239" s="14">
        <f t="shared" si="128"/>
        <v>0.018867924528301886</v>
      </c>
      <c r="M239" s="14">
        <f t="shared" si="128"/>
        <v>0.07547169811320754</v>
      </c>
      <c r="N239" s="14">
        <f t="shared" si="128"/>
        <v>0</v>
      </c>
      <c r="O239" s="14">
        <f t="shared" si="128"/>
        <v>0.49056603773584906</v>
      </c>
      <c r="P239" s="13">
        <f t="shared" si="96"/>
        <v>1</v>
      </c>
      <c r="Q239" s="37"/>
      <c r="R239" s="41"/>
      <c r="S239" s="42"/>
      <c r="T239" s="42"/>
      <c r="U239" s="42"/>
      <c r="V239" s="41"/>
      <c r="W239" s="42"/>
      <c r="X239" s="42"/>
      <c r="Y239" s="41"/>
      <c r="Z239" s="42"/>
      <c r="AA239" s="42"/>
      <c r="AB239" s="41"/>
      <c r="AC239" s="42"/>
      <c r="AD239" s="42"/>
      <c r="AE239" s="41"/>
      <c r="AF239" s="42"/>
      <c r="AG239" s="42"/>
      <c r="AH239" s="41"/>
      <c r="AI239" s="42"/>
      <c r="AJ239" s="42"/>
      <c r="AK239" s="41"/>
      <c r="AL239" s="42"/>
      <c r="AM239" s="42"/>
      <c r="AN239" s="41">
        <f t="shared" si="103"/>
        <v>0.004914004914004914</v>
      </c>
      <c r="AO239" s="42"/>
      <c r="AP239" s="42" t="s">
        <v>47</v>
      </c>
      <c r="AQ239" s="41">
        <f t="shared" si="104"/>
        <v>0.20638820638820637</v>
      </c>
      <c r="AR239" s="42"/>
      <c r="AS239" s="42" t="s">
        <v>47</v>
      </c>
      <c r="AT239" s="41">
        <f t="shared" si="105"/>
        <v>0.012285012285012284</v>
      </c>
      <c r="AU239" s="42"/>
      <c r="AV239" s="42" t="s">
        <v>47</v>
      </c>
      <c r="AW239" s="41">
        <f t="shared" si="106"/>
        <v>0.12530712530712532</v>
      </c>
      <c r="AX239" s="42"/>
      <c r="AY239" s="42" t="s">
        <v>47</v>
      </c>
      <c r="AZ239" s="41">
        <f t="shared" si="107"/>
        <v>0.004914004914004914</v>
      </c>
      <c r="BA239" s="42" t="s">
        <v>47</v>
      </c>
      <c r="BB239" s="41">
        <f t="shared" si="108"/>
        <v>0.3488943488943489</v>
      </c>
      <c r="BC239" s="42" t="s">
        <v>47</v>
      </c>
      <c r="BD239" s="43"/>
    </row>
    <row r="240" spans="1:56" ht="9" customHeight="1">
      <c r="A240" s="9"/>
      <c r="B240" s="12" t="s">
        <v>27</v>
      </c>
      <c r="C240" s="14">
        <f aca="true" t="shared" si="129" ref="C240:O240">C109/$P109</f>
        <v>0.04114447860014188</v>
      </c>
      <c r="D240" s="14">
        <f t="shared" si="129"/>
        <v>0.09813194608654528</v>
      </c>
      <c r="E240" s="14">
        <f t="shared" si="129"/>
        <v>0.008749113265547412</v>
      </c>
      <c r="F240" s="14">
        <f t="shared" si="129"/>
        <v>0.060061480255379524</v>
      </c>
      <c r="G240" s="14">
        <f t="shared" si="129"/>
        <v>0.11515724757625917</v>
      </c>
      <c r="H240" s="14">
        <f t="shared" si="129"/>
        <v>0.0009458500827618822</v>
      </c>
      <c r="I240" s="14">
        <f t="shared" si="129"/>
        <v>0.006620950579333176</v>
      </c>
      <c r="J240" s="14">
        <f t="shared" si="129"/>
        <v>0.0011823126034523528</v>
      </c>
      <c r="K240" s="14">
        <f t="shared" si="129"/>
        <v>0.20595885552139986</v>
      </c>
      <c r="L240" s="14">
        <f t="shared" si="129"/>
        <v>0.009458500827618822</v>
      </c>
      <c r="M240" s="14">
        <f t="shared" si="129"/>
        <v>0.04729250413809411</v>
      </c>
      <c r="N240" s="14">
        <f t="shared" si="129"/>
        <v>0.4052967604634665</v>
      </c>
      <c r="O240" s="14">
        <f t="shared" si="129"/>
        <v>0.6680066209505794</v>
      </c>
      <c r="P240" s="13">
        <f t="shared" si="96"/>
        <v>1</v>
      </c>
      <c r="Q240" s="37"/>
      <c r="R240" s="41"/>
      <c r="S240" s="42"/>
      <c r="T240" s="42"/>
      <c r="U240" s="42"/>
      <c r="V240" s="41"/>
      <c r="W240" s="42"/>
      <c r="X240" s="42"/>
      <c r="Y240" s="41"/>
      <c r="Z240" s="42"/>
      <c r="AA240" s="42"/>
      <c r="AB240" s="41"/>
      <c r="AC240" s="42"/>
      <c r="AD240" s="42"/>
      <c r="AE240" s="41"/>
      <c r="AF240" s="42"/>
      <c r="AG240" s="42"/>
      <c r="AH240" s="41"/>
      <c r="AI240" s="42"/>
      <c r="AJ240" s="42"/>
      <c r="AK240" s="41"/>
      <c r="AL240" s="42"/>
      <c r="AM240" s="42"/>
      <c r="AN240" s="41">
        <f t="shared" si="103"/>
        <v>0.13043478260869565</v>
      </c>
      <c r="AO240" s="42"/>
      <c r="AP240" s="42" t="s">
        <v>123</v>
      </c>
      <c r="AQ240" s="41">
        <f t="shared" si="104"/>
        <v>0.2318840579710145</v>
      </c>
      <c r="AR240" s="42"/>
      <c r="AS240" s="42" t="s">
        <v>123</v>
      </c>
      <c r="AT240" s="41">
        <f t="shared" si="105"/>
        <v>0</v>
      </c>
      <c r="AU240" s="42"/>
      <c r="AV240" s="42" t="s">
        <v>123</v>
      </c>
      <c r="AW240" s="41">
        <f t="shared" si="106"/>
        <v>0.014492753623188406</v>
      </c>
      <c r="AX240" s="42"/>
      <c r="AY240" s="42" t="s">
        <v>123</v>
      </c>
      <c r="AZ240" s="41">
        <f t="shared" si="107"/>
        <v>0</v>
      </c>
      <c r="BA240" s="42" t="s">
        <v>123</v>
      </c>
      <c r="BB240" s="41">
        <f t="shared" si="108"/>
        <v>0.2463768115942029</v>
      </c>
      <c r="BC240" s="42" t="s">
        <v>123</v>
      </c>
      <c r="BD240" s="43"/>
    </row>
    <row r="241" spans="1:56" ht="9" customHeight="1">
      <c r="A241" s="9"/>
      <c r="B241" s="12" t="s">
        <v>126</v>
      </c>
      <c r="C241" s="14">
        <f aca="true" t="shared" si="130" ref="C241:O241">C110/$P110</f>
        <v>0.35</v>
      </c>
      <c r="D241" s="14">
        <f t="shared" si="130"/>
        <v>0.025</v>
      </c>
      <c r="E241" s="14">
        <f t="shared" si="130"/>
        <v>0.016666666666666666</v>
      </c>
      <c r="F241" s="14">
        <f t="shared" si="130"/>
        <v>0</v>
      </c>
      <c r="G241" s="14">
        <f t="shared" si="130"/>
        <v>0.4083333333333333</v>
      </c>
      <c r="H241" s="14">
        <f t="shared" si="130"/>
        <v>0.05</v>
      </c>
      <c r="I241" s="14">
        <f t="shared" si="130"/>
        <v>0.008333333333333333</v>
      </c>
      <c r="J241" s="14">
        <f t="shared" si="130"/>
        <v>0.008333333333333333</v>
      </c>
      <c r="K241" s="14">
        <f t="shared" si="130"/>
        <v>0.09166666666666666</v>
      </c>
      <c r="L241" s="14">
        <f t="shared" si="130"/>
        <v>0.008333333333333333</v>
      </c>
      <c r="M241" s="14">
        <f t="shared" si="130"/>
        <v>0.03333333333333333</v>
      </c>
      <c r="N241" s="14">
        <f t="shared" si="130"/>
        <v>0</v>
      </c>
      <c r="O241" s="14">
        <f t="shared" si="130"/>
        <v>0.13333333333333333</v>
      </c>
      <c r="P241" s="13">
        <f t="shared" si="96"/>
        <v>1</v>
      </c>
      <c r="Q241" s="37"/>
      <c r="R241" s="41"/>
      <c r="S241" s="42"/>
      <c r="T241" s="42"/>
      <c r="U241" s="42"/>
      <c r="V241" s="41"/>
      <c r="W241" s="42"/>
      <c r="X241" s="42"/>
      <c r="Y241" s="41"/>
      <c r="Z241" s="42"/>
      <c r="AA241" s="42"/>
      <c r="AB241" s="41"/>
      <c r="AC241" s="42"/>
      <c r="AD241" s="42"/>
      <c r="AE241" s="41"/>
      <c r="AF241" s="42"/>
      <c r="AG241" s="42"/>
      <c r="AH241" s="41"/>
      <c r="AI241" s="42"/>
      <c r="AJ241" s="42"/>
      <c r="AK241" s="41"/>
      <c r="AL241" s="42"/>
      <c r="AM241" s="42"/>
      <c r="AN241" s="41">
        <f t="shared" si="103"/>
        <v>0.05102040816326531</v>
      </c>
      <c r="AO241" s="42"/>
      <c r="AP241" s="42" t="s">
        <v>88</v>
      </c>
      <c r="AQ241" s="41">
        <f t="shared" si="104"/>
        <v>0.3469387755102041</v>
      </c>
      <c r="AR241" s="42"/>
      <c r="AS241" s="42" t="s">
        <v>88</v>
      </c>
      <c r="AT241" s="41">
        <f t="shared" si="105"/>
        <v>0</v>
      </c>
      <c r="AU241" s="42"/>
      <c r="AV241" s="42" t="s">
        <v>88</v>
      </c>
      <c r="AW241" s="41">
        <f t="shared" si="106"/>
        <v>0.04081632653061224</v>
      </c>
      <c r="AX241" s="42"/>
      <c r="AY241" s="42" t="s">
        <v>88</v>
      </c>
      <c r="AZ241" s="41">
        <f t="shared" si="107"/>
        <v>0</v>
      </c>
      <c r="BA241" s="42" t="s">
        <v>88</v>
      </c>
      <c r="BB241" s="41">
        <f t="shared" si="108"/>
        <v>0.3877551020408163</v>
      </c>
      <c r="BC241" s="42" t="s">
        <v>88</v>
      </c>
      <c r="BD241" s="43"/>
    </row>
    <row r="242" spans="1:56" ht="9" customHeight="1">
      <c r="A242" s="9"/>
      <c r="B242" s="12" t="s">
        <v>44</v>
      </c>
      <c r="C242" s="14">
        <f aca="true" t="shared" si="131" ref="C242:O242">C111/$P111</f>
        <v>0.025</v>
      </c>
      <c r="D242" s="14">
        <f t="shared" si="131"/>
        <v>0.028125</v>
      </c>
      <c r="E242" s="14">
        <f t="shared" si="131"/>
        <v>0.00625</v>
      </c>
      <c r="F242" s="14">
        <f t="shared" si="131"/>
        <v>0.3625</v>
      </c>
      <c r="G242" s="14">
        <f t="shared" si="131"/>
        <v>0.1625</v>
      </c>
      <c r="H242" s="14">
        <f t="shared" si="131"/>
        <v>0</v>
      </c>
      <c r="I242" s="14">
        <f t="shared" si="131"/>
        <v>0</v>
      </c>
      <c r="J242" s="14">
        <f t="shared" si="131"/>
        <v>0</v>
      </c>
      <c r="K242" s="14">
        <f t="shared" si="131"/>
        <v>0.240625</v>
      </c>
      <c r="L242" s="14">
        <f t="shared" si="131"/>
        <v>0.009375</v>
      </c>
      <c r="M242" s="14">
        <f t="shared" si="131"/>
        <v>0.10625</v>
      </c>
      <c r="N242" s="14">
        <f t="shared" si="131"/>
        <v>0.059375</v>
      </c>
      <c r="O242" s="14">
        <f t="shared" si="131"/>
        <v>0.415625</v>
      </c>
      <c r="P242" s="13">
        <f t="shared" si="96"/>
        <v>0.9999999999999999</v>
      </c>
      <c r="Q242" s="37"/>
      <c r="R242" s="41"/>
      <c r="S242" s="42"/>
      <c r="T242" s="42"/>
      <c r="U242" s="42"/>
      <c r="V242" s="41"/>
      <c r="W242" s="42"/>
      <c r="X242" s="42"/>
      <c r="Y242" s="41"/>
      <c r="Z242" s="42"/>
      <c r="AA242" s="42"/>
      <c r="AB242" s="41"/>
      <c r="AC242" s="42"/>
      <c r="AD242" s="42"/>
      <c r="AE242" s="41"/>
      <c r="AF242" s="42"/>
      <c r="AG242" s="42"/>
      <c r="AH242" s="41"/>
      <c r="AI242" s="42"/>
      <c r="AJ242" s="42"/>
      <c r="AK242" s="41"/>
      <c r="AL242" s="42"/>
      <c r="AM242" s="42"/>
      <c r="AN242" s="41">
        <f t="shared" si="103"/>
        <v>0.0954356846473029</v>
      </c>
      <c r="AO242" s="42"/>
      <c r="AP242" s="42" t="s">
        <v>66</v>
      </c>
      <c r="AQ242" s="41">
        <f t="shared" si="104"/>
        <v>0.34439834024896265</v>
      </c>
      <c r="AR242" s="42"/>
      <c r="AS242" s="42" t="s">
        <v>66</v>
      </c>
      <c r="AT242" s="41">
        <f t="shared" si="105"/>
        <v>0.012448132780082987</v>
      </c>
      <c r="AU242" s="42"/>
      <c r="AV242" s="42" t="s">
        <v>66</v>
      </c>
      <c r="AW242" s="41">
        <f t="shared" si="106"/>
        <v>0.04979253112033195</v>
      </c>
      <c r="AX242" s="42"/>
      <c r="AY242" s="42" t="s">
        <v>66</v>
      </c>
      <c r="AZ242" s="41">
        <f t="shared" si="107"/>
        <v>0.012448132780082987</v>
      </c>
      <c r="BA242" s="42" t="s">
        <v>66</v>
      </c>
      <c r="BB242" s="41">
        <f t="shared" si="108"/>
        <v>0.4190871369294606</v>
      </c>
      <c r="BC242" s="42" t="s">
        <v>66</v>
      </c>
      <c r="BD242" s="43"/>
    </row>
    <row r="243" spans="1:56" ht="9" customHeight="1">
      <c r="A243" s="9"/>
      <c r="B243" s="12" t="s">
        <v>20</v>
      </c>
      <c r="C243" s="14">
        <f aca="true" t="shared" si="132" ref="C243:O243">C112/$P112</f>
        <v>0.027761335385343908</v>
      </c>
      <c r="D243" s="14">
        <f t="shared" si="132"/>
        <v>0.0678347342251687</v>
      </c>
      <c r="E243" s="14">
        <f t="shared" si="132"/>
        <v>0.001953356221143601</v>
      </c>
      <c r="F243" s="14">
        <f t="shared" si="132"/>
        <v>0.04232271812477803</v>
      </c>
      <c r="G243" s="14">
        <f t="shared" si="132"/>
        <v>0.08138984254765005</v>
      </c>
      <c r="H243" s="14">
        <f t="shared" si="132"/>
        <v>0.001361430093524328</v>
      </c>
      <c r="I243" s="14">
        <f t="shared" si="132"/>
        <v>0.006747957854859713</v>
      </c>
      <c r="J243" s="14">
        <f t="shared" si="132"/>
        <v>0.0031964010891440747</v>
      </c>
      <c r="K243" s="14">
        <f t="shared" si="132"/>
        <v>0.22570143246122884</v>
      </c>
      <c r="L243" s="14">
        <f t="shared" si="132"/>
        <v>0.010003551556765716</v>
      </c>
      <c r="M243" s="14">
        <f t="shared" si="132"/>
        <v>0.03592991594648988</v>
      </c>
      <c r="N243" s="14">
        <f t="shared" si="132"/>
        <v>0.4957973244939032</v>
      </c>
      <c r="O243" s="14">
        <f t="shared" si="132"/>
        <v>0.7674322244583875</v>
      </c>
      <c r="P243" s="13">
        <f t="shared" si="96"/>
        <v>1</v>
      </c>
      <c r="Q243" s="37"/>
      <c r="R243" s="41"/>
      <c r="S243" s="42"/>
      <c r="T243" s="42"/>
      <c r="U243" s="42"/>
      <c r="V243" s="41"/>
      <c r="W243" s="42"/>
      <c r="X243" s="42"/>
      <c r="Y243" s="41"/>
      <c r="Z243" s="42"/>
      <c r="AA243" s="42"/>
      <c r="AB243" s="41"/>
      <c r="AC243" s="42"/>
      <c r="AD243" s="42"/>
      <c r="AE243" s="41"/>
      <c r="AF243" s="42"/>
      <c r="AG243" s="42"/>
      <c r="AH243" s="41"/>
      <c r="AI243" s="42"/>
      <c r="AJ243" s="42"/>
      <c r="AK243" s="41"/>
      <c r="AL243" s="42"/>
      <c r="AM243" s="42"/>
      <c r="AN243" s="41">
        <f t="shared" si="103"/>
        <v>0.12023460410557185</v>
      </c>
      <c r="AO243" s="42"/>
      <c r="AP243" s="42" t="s">
        <v>43</v>
      </c>
      <c r="AQ243" s="41">
        <f t="shared" si="104"/>
        <v>0.12609970674486803</v>
      </c>
      <c r="AR243" s="42"/>
      <c r="AS243" s="42" t="s">
        <v>43</v>
      </c>
      <c r="AT243" s="41">
        <f t="shared" si="105"/>
        <v>0.17008797653958943</v>
      </c>
      <c r="AU243" s="42"/>
      <c r="AV243" s="42" t="s">
        <v>43</v>
      </c>
      <c r="AW243" s="41">
        <f t="shared" si="106"/>
        <v>0.02346041055718475</v>
      </c>
      <c r="AX243" s="42"/>
      <c r="AY243" s="42" t="s">
        <v>43</v>
      </c>
      <c r="AZ243" s="41">
        <f t="shared" si="107"/>
        <v>0.002932551319648094</v>
      </c>
      <c r="BA243" s="42" t="s">
        <v>43</v>
      </c>
      <c r="BB243" s="41">
        <f t="shared" si="108"/>
        <v>0.3225806451612903</v>
      </c>
      <c r="BC243" s="42" t="s">
        <v>43</v>
      </c>
      <c r="BD243" s="43"/>
    </row>
    <row r="244" spans="1:56" ht="9" customHeight="1">
      <c r="A244" s="9"/>
      <c r="B244" s="12" t="s">
        <v>48</v>
      </c>
      <c r="C244" s="14">
        <f aca="true" t="shared" si="133" ref="C244:O244">C113/$P113</f>
        <v>0.06808510638297872</v>
      </c>
      <c r="D244" s="14">
        <f t="shared" si="133"/>
        <v>0.05531914893617021</v>
      </c>
      <c r="E244" s="14">
        <f t="shared" si="133"/>
        <v>0</v>
      </c>
      <c r="F244" s="14">
        <f t="shared" si="133"/>
        <v>0.4297872340425532</v>
      </c>
      <c r="G244" s="14">
        <f t="shared" si="133"/>
        <v>0.1702127659574468</v>
      </c>
      <c r="H244" s="14">
        <f t="shared" si="133"/>
        <v>0</v>
      </c>
      <c r="I244" s="14">
        <f t="shared" si="133"/>
        <v>0</v>
      </c>
      <c r="J244" s="14">
        <f t="shared" si="133"/>
        <v>0.00425531914893617</v>
      </c>
      <c r="K244" s="14">
        <f t="shared" si="133"/>
        <v>0.1148936170212766</v>
      </c>
      <c r="L244" s="14">
        <f t="shared" si="133"/>
        <v>0.01276595744680851</v>
      </c>
      <c r="M244" s="14">
        <f t="shared" si="133"/>
        <v>0.0851063829787234</v>
      </c>
      <c r="N244" s="14">
        <f t="shared" si="133"/>
        <v>0.059574468085106386</v>
      </c>
      <c r="O244" s="14">
        <f t="shared" si="133"/>
        <v>0.2723404255319149</v>
      </c>
      <c r="P244" s="13">
        <f t="shared" si="96"/>
        <v>1.0000000000000002</v>
      </c>
      <c r="Q244" s="37"/>
      <c r="R244" s="41"/>
      <c r="S244" s="42"/>
      <c r="T244" s="42"/>
      <c r="U244" s="42"/>
      <c r="V244" s="41"/>
      <c r="W244" s="42"/>
      <c r="X244" s="42"/>
      <c r="Y244" s="41"/>
      <c r="Z244" s="42"/>
      <c r="AA244" s="42"/>
      <c r="AB244" s="41"/>
      <c r="AC244" s="42"/>
      <c r="AD244" s="42"/>
      <c r="AE244" s="41"/>
      <c r="AF244" s="42"/>
      <c r="AG244" s="42"/>
      <c r="AH244" s="41"/>
      <c r="AI244" s="42"/>
      <c r="AJ244" s="42"/>
      <c r="AK244" s="41"/>
      <c r="AL244" s="42"/>
      <c r="AM244" s="42"/>
      <c r="AN244" s="41">
        <f t="shared" si="103"/>
        <v>0</v>
      </c>
      <c r="AO244" s="42"/>
      <c r="AP244" s="42" t="s">
        <v>113</v>
      </c>
      <c r="AQ244" s="41">
        <f t="shared" si="104"/>
        <v>0.24444444444444444</v>
      </c>
      <c r="AR244" s="42"/>
      <c r="AS244" s="42" t="s">
        <v>113</v>
      </c>
      <c r="AT244" s="41">
        <f t="shared" si="105"/>
        <v>0</v>
      </c>
      <c r="AU244" s="42"/>
      <c r="AV244" s="42" t="s">
        <v>113</v>
      </c>
      <c r="AW244" s="41">
        <f t="shared" si="106"/>
        <v>0.08888888888888889</v>
      </c>
      <c r="AX244" s="42"/>
      <c r="AY244" s="42" t="s">
        <v>113</v>
      </c>
      <c r="AZ244" s="41">
        <f t="shared" si="107"/>
        <v>0.022222222222222223</v>
      </c>
      <c r="BA244" s="42" t="s">
        <v>113</v>
      </c>
      <c r="BB244" s="41">
        <f t="shared" si="108"/>
        <v>0.35555555555555557</v>
      </c>
      <c r="BC244" s="42" t="s">
        <v>113</v>
      </c>
      <c r="BD244" s="43"/>
    </row>
    <row r="245" spans="1:56" ht="9" customHeight="1">
      <c r="A245" s="9"/>
      <c r="B245" s="12" t="s">
        <v>62</v>
      </c>
      <c r="C245" s="14">
        <f aca="true" t="shared" si="134" ref="C245:O245">C114/$P114</f>
        <v>0.39</v>
      </c>
      <c r="D245" s="14">
        <f t="shared" si="134"/>
        <v>0.0033333333333333335</v>
      </c>
      <c r="E245" s="14">
        <f t="shared" si="134"/>
        <v>0.08333333333333333</v>
      </c>
      <c r="F245" s="14">
        <f t="shared" si="134"/>
        <v>0.0033333333333333335</v>
      </c>
      <c r="G245" s="14">
        <f t="shared" si="134"/>
        <v>0.08666666666666667</v>
      </c>
      <c r="H245" s="14">
        <f t="shared" si="134"/>
        <v>0</v>
      </c>
      <c r="I245" s="14">
        <f t="shared" si="134"/>
        <v>0.03666666666666667</v>
      </c>
      <c r="J245" s="14">
        <f t="shared" si="134"/>
        <v>0</v>
      </c>
      <c r="K245" s="14">
        <f t="shared" si="134"/>
        <v>0.2966666666666667</v>
      </c>
      <c r="L245" s="14">
        <f t="shared" si="134"/>
        <v>0.05</v>
      </c>
      <c r="M245" s="14">
        <f t="shared" si="134"/>
        <v>0.04666666666666667</v>
      </c>
      <c r="N245" s="14">
        <f t="shared" si="134"/>
        <v>0.0033333333333333335</v>
      </c>
      <c r="O245" s="14">
        <f t="shared" si="134"/>
        <v>0.39666666666666667</v>
      </c>
      <c r="P245" s="13">
        <f aca="true" t="shared" si="135" ref="P245:P264">SUM(C245:N245)</f>
        <v>0.9999999999999999</v>
      </c>
      <c r="Q245" s="37"/>
      <c r="R245" s="41"/>
      <c r="S245" s="42"/>
      <c r="T245" s="42"/>
      <c r="U245" s="42"/>
      <c r="V245" s="41"/>
      <c r="W245" s="42"/>
      <c r="X245" s="42"/>
      <c r="Y245" s="41"/>
      <c r="Z245" s="42"/>
      <c r="AA245" s="42"/>
      <c r="AB245" s="41"/>
      <c r="AC245" s="42"/>
      <c r="AD245" s="42"/>
      <c r="AE245" s="41"/>
      <c r="AF245" s="42"/>
      <c r="AG245" s="42"/>
      <c r="AH245" s="41"/>
      <c r="AI245" s="42"/>
      <c r="AJ245" s="42"/>
      <c r="AK245" s="41"/>
      <c r="AL245" s="42"/>
      <c r="AM245" s="42"/>
      <c r="AN245" s="41">
        <f t="shared" si="103"/>
        <v>0</v>
      </c>
      <c r="AO245" s="42"/>
      <c r="AP245" s="42" t="s">
        <v>127</v>
      </c>
      <c r="AQ245" s="41">
        <f t="shared" si="104"/>
        <v>0.39622641509433965</v>
      </c>
      <c r="AR245" s="42"/>
      <c r="AS245" s="42" t="s">
        <v>127</v>
      </c>
      <c r="AT245" s="41">
        <f t="shared" si="105"/>
        <v>0.018867924528301886</v>
      </c>
      <c r="AU245" s="42"/>
      <c r="AV245" s="42" t="s">
        <v>127</v>
      </c>
      <c r="AW245" s="41">
        <f t="shared" si="106"/>
        <v>0.07547169811320754</v>
      </c>
      <c r="AX245" s="42"/>
      <c r="AY245" s="42" t="s">
        <v>127</v>
      </c>
      <c r="AZ245" s="41">
        <f t="shared" si="107"/>
        <v>0</v>
      </c>
      <c r="BA245" s="42" t="s">
        <v>127</v>
      </c>
      <c r="BB245" s="41">
        <f t="shared" si="108"/>
        <v>0.49056603773584906</v>
      </c>
      <c r="BC245" s="42" t="s">
        <v>127</v>
      </c>
      <c r="BD245" s="43"/>
    </row>
    <row r="246" spans="1:56" ht="9" customHeight="1">
      <c r="A246" s="9"/>
      <c r="B246" s="12" t="s">
        <v>131</v>
      </c>
      <c r="C246" s="14">
        <f aca="true" t="shared" si="136" ref="C246:O246">C115/$P115</f>
        <v>0.08333333333333333</v>
      </c>
      <c r="D246" s="14">
        <f t="shared" si="136"/>
        <v>0.25</v>
      </c>
      <c r="E246" s="14">
        <f t="shared" si="136"/>
        <v>0.20833333333333334</v>
      </c>
      <c r="F246" s="14">
        <f t="shared" si="136"/>
        <v>0</v>
      </c>
      <c r="G246" s="14">
        <f t="shared" si="136"/>
        <v>0.020833333333333332</v>
      </c>
      <c r="H246" s="14">
        <f t="shared" si="136"/>
        <v>0</v>
      </c>
      <c r="I246" s="14">
        <f t="shared" si="136"/>
        <v>0.041666666666666664</v>
      </c>
      <c r="J246" s="14">
        <f t="shared" si="136"/>
        <v>0</v>
      </c>
      <c r="K246" s="14">
        <f t="shared" si="136"/>
        <v>0.2708333333333333</v>
      </c>
      <c r="L246" s="14">
        <f t="shared" si="136"/>
        <v>0.08333333333333333</v>
      </c>
      <c r="M246" s="14">
        <f t="shared" si="136"/>
        <v>0.041666666666666664</v>
      </c>
      <c r="N246" s="14">
        <f t="shared" si="136"/>
        <v>0</v>
      </c>
      <c r="O246" s="14">
        <f t="shared" si="136"/>
        <v>0.3958333333333333</v>
      </c>
      <c r="P246" s="13">
        <f t="shared" si="135"/>
        <v>1</v>
      </c>
      <c r="Q246" s="37"/>
      <c r="R246" s="41"/>
      <c r="S246" s="42"/>
      <c r="T246" s="42"/>
      <c r="U246" s="42"/>
      <c r="V246" s="41"/>
      <c r="W246" s="42"/>
      <c r="X246" s="42"/>
      <c r="Y246" s="41"/>
      <c r="Z246" s="42"/>
      <c r="AA246" s="42"/>
      <c r="AB246" s="41"/>
      <c r="AC246" s="42"/>
      <c r="AD246" s="42"/>
      <c r="AE246" s="41"/>
      <c r="AF246" s="42"/>
      <c r="AG246" s="42"/>
      <c r="AH246" s="41"/>
      <c r="AI246" s="42"/>
      <c r="AJ246" s="42"/>
      <c r="AK246" s="41"/>
      <c r="AL246" s="42"/>
      <c r="AM246" s="42"/>
      <c r="AN246" s="41">
        <f t="shared" si="103"/>
        <v>0.006620950579333176</v>
      </c>
      <c r="AO246" s="42"/>
      <c r="AP246" s="42" t="s">
        <v>27</v>
      </c>
      <c r="AQ246" s="41">
        <f t="shared" si="104"/>
        <v>0.20595885552139986</v>
      </c>
      <c r="AR246" s="42"/>
      <c r="AS246" s="42" t="s">
        <v>27</v>
      </c>
      <c r="AT246" s="41">
        <f t="shared" si="105"/>
        <v>0.009458500827618822</v>
      </c>
      <c r="AU246" s="42"/>
      <c r="AV246" s="42" t="s">
        <v>27</v>
      </c>
      <c r="AW246" s="41">
        <f t="shared" si="106"/>
        <v>0.04729250413809411</v>
      </c>
      <c r="AX246" s="42"/>
      <c r="AY246" s="42" t="s">
        <v>27</v>
      </c>
      <c r="AZ246" s="41">
        <f t="shared" si="107"/>
        <v>0.4052967604634665</v>
      </c>
      <c r="BA246" s="42" t="s">
        <v>27</v>
      </c>
      <c r="BB246" s="41">
        <f t="shared" si="108"/>
        <v>0.6680066209505794</v>
      </c>
      <c r="BC246" s="42" t="s">
        <v>27</v>
      </c>
      <c r="BD246" s="43"/>
    </row>
    <row r="247" spans="1:56" ht="9" customHeight="1">
      <c r="A247" s="9"/>
      <c r="B247" s="12" t="s">
        <v>128</v>
      </c>
      <c r="C247" s="14">
        <f aca="true" t="shared" si="137" ref="C247:O247">C116/$P116</f>
        <v>0.14705882352941177</v>
      </c>
      <c r="D247" s="14">
        <f t="shared" si="137"/>
        <v>0.20588235294117646</v>
      </c>
      <c r="E247" s="14">
        <f t="shared" si="137"/>
        <v>0.17647058823529413</v>
      </c>
      <c r="F247" s="14">
        <f t="shared" si="137"/>
        <v>0</v>
      </c>
      <c r="G247" s="14">
        <f t="shared" si="137"/>
        <v>0</v>
      </c>
      <c r="H247" s="14">
        <f t="shared" si="137"/>
        <v>0</v>
      </c>
      <c r="I247" s="14">
        <f t="shared" si="137"/>
        <v>0.029411764705882353</v>
      </c>
      <c r="J247" s="14">
        <f t="shared" si="137"/>
        <v>0</v>
      </c>
      <c r="K247" s="14">
        <f t="shared" si="137"/>
        <v>0.3235294117647059</v>
      </c>
      <c r="L247" s="14">
        <f t="shared" si="137"/>
        <v>0.029411764705882353</v>
      </c>
      <c r="M247" s="14">
        <f t="shared" si="137"/>
        <v>0.058823529411764705</v>
      </c>
      <c r="N247" s="14">
        <f t="shared" si="137"/>
        <v>0.029411764705882353</v>
      </c>
      <c r="O247" s="14">
        <f t="shared" si="137"/>
        <v>0.4411764705882353</v>
      </c>
      <c r="P247" s="13">
        <f t="shared" si="135"/>
        <v>1</v>
      </c>
      <c r="Q247" s="37"/>
      <c r="R247" s="41"/>
      <c r="S247" s="42"/>
      <c r="T247" s="42"/>
      <c r="U247" s="42"/>
      <c r="V247" s="41"/>
      <c r="W247" s="42"/>
      <c r="X247" s="42"/>
      <c r="Y247" s="41"/>
      <c r="Z247" s="42"/>
      <c r="AA247" s="42"/>
      <c r="AB247" s="41"/>
      <c r="AC247" s="42"/>
      <c r="AD247" s="42"/>
      <c r="AE247" s="41"/>
      <c r="AF247" s="42"/>
      <c r="AG247" s="42"/>
      <c r="AH247" s="41"/>
      <c r="AI247" s="42"/>
      <c r="AJ247" s="42"/>
      <c r="AK247" s="41"/>
      <c r="AL247" s="42"/>
      <c r="AM247" s="42"/>
      <c r="AN247" s="41">
        <f t="shared" si="103"/>
        <v>0.008333333333333333</v>
      </c>
      <c r="AO247" s="42"/>
      <c r="AP247" s="42" t="s">
        <v>126</v>
      </c>
      <c r="AQ247" s="41">
        <f t="shared" si="104"/>
        <v>0.09166666666666666</v>
      </c>
      <c r="AR247" s="42"/>
      <c r="AS247" s="42" t="s">
        <v>126</v>
      </c>
      <c r="AT247" s="41">
        <f t="shared" si="105"/>
        <v>0.008333333333333333</v>
      </c>
      <c r="AU247" s="42"/>
      <c r="AV247" s="42" t="s">
        <v>126</v>
      </c>
      <c r="AW247" s="41">
        <f t="shared" si="106"/>
        <v>0.03333333333333333</v>
      </c>
      <c r="AX247" s="42"/>
      <c r="AY247" s="42" t="s">
        <v>126</v>
      </c>
      <c r="AZ247" s="41">
        <f t="shared" si="107"/>
        <v>0</v>
      </c>
      <c r="BA247" s="42" t="s">
        <v>126</v>
      </c>
      <c r="BB247" s="41">
        <f t="shared" si="108"/>
        <v>0.13333333333333333</v>
      </c>
      <c r="BC247" s="42" t="s">
        <v>126</v>
      </c>
      <c r="BD247" s="43"/>
    </row>
    <row r="248" spans="1:56" ht="9" customHeight="1">
      <c r="A248" s="9"/>
      <c r="B248" s="12" t="s">
        <v>68</v>
      </c>
      <c r="C248" s="14">
        <f aca="true" t="shared" si="138" ref="C248:O248">C117/$P117</f>
        <v>0.003929273084479371</v>
      </c>
      <c r="D248" s="14">
        <f t="shared" si="138"/>
        <v>0.010805500982318271</v>
      </c>
      <c r="E248" s="14">
        <f t="shared" si="138"/>
        <v>0</v>
      </c>
      <c r="F248" s="14">
        <f t="shared" si="138"/>
        <v>0.825147347740668</v>
      </c>
      <c r="G248" s="14">
        <f t="shared" si="138"/>
        <v>0.054027504911591355</v>
      </c>
      <c r="H248" s="14">
        <f t="shared" si="138"/>
        <v>0</v>
      </c>
      <c r="I248" s="14">
        <f t="shared" si="138"/>
        <v>0</v>
      </c>
      <c r="J248" s="14">
        <f t="shared" si="138"/>
        <v>0.004911591355599214</v>
      </c>
      <c r="K248" s="14">
        <f t="shared" si="138"/>
        <v>0.07760314341846758</v>
      </c>
      <c r="L248" s="14">
        <f t="shared" si="138"/>
        <v>0.007858546168958742</v>
      </c>
      <c r="M248" s="14">
        <f t="shared" si="138"/>
        <v>0.011787819253438114</v>
      </c>
      <c r="N248" s="14">
        <f t="shared" si="138"/>
        <v>0.003929273084479371</v>
      </c>
      <c r="O248" s="14">
        <f t="shared" si="138"/>
        <v>0.10117878192534381</v>
      </c>
      <c r="P248" s="13">
        <f t="shared" si="135"/>
        <v>1</v>
      </c>
      <c r="Q248" s="37"/>
      <c r="R248" s="41"/>
      <c r="S248" s="42"/>
      <c r="T248" s="42"/>
      <c r="U248" s="42"/>
      <c r="V248" s="41"/>
      <c r="W248" s="42"/>
      <c r="X248" s="42"/>
      <c r="Y248" s="41"/>
      <c r="Z248" s="42"/>
      <c r="AA248" s="42"/>
      <c r="AB248" s="41"/>
      <c r="AC248" s="42"/>
      <c r="AD248" s="42"/>
      <c r="AE248" s="41"/>
      <c r="AF248" s="42"/>
      <c r="AG248" s="42"/>
      <c r="AH248" s="41"/>
      <c r="AI248" s="42"/>
      <c r="AJ248" s="42"/>
      <c r="AK248" s="41"/>
      <c r="AL248" s="42"/>
      <c r="AM248" s="42"/>
      <c r="AN248" s="41">
        <f t="shared" si="103"/>
        <v>0</v>
      </c>
      <c r="AO248" s="42"/>
      <c r="AP248" s="42" t="s">
        <v>44</v>
      </c>
      <c r="AQ248" s="41">
        <f t="shared" si="104"/>
        <v>0.240625</v>
      </c>
      <c r="AR248" s="42"/>
      <c r="AS248" s="42" t="s">
        <v>44</v>
      </c>
      <c r="AT248" s="41">
        <f t="shared" si="105"/>
        <v>0.009375</v>
      </c>
      <c r="AU248" s="42"/>
      <c r="AV248" s="42" t="s">
        <v>44</v>
      </c>
      <c r="AW248" s="41">
        <f t="shared" si="106"/>
        <v>0.10625</v>
      </c>
      <c r="AX248" s="42"/>
      <c r="AY248" s="42" t="s">
        <v>44</v>
      </c>
      <c r="AZ248" s="41">
        <f t="shared" si="107"/>
        <v>0.059375</v>
      </c>
      <c r="BA248" s="42" t="s">
        <v>44</v>
      </c>
      <c r="BB248" s="41">
        <f t="shared" si="108"/>
        <v>0.415625</v>
      </c>
      <c r="BC248" s="42" t="s">
        <v>44</v>
      </c>
      <c r="BD248" s="43"/>
    </row>
    <row r="249" spans="1:56" ht="9" customHeight="1">
      <c r="A249" s="9"/>
      <c r="B249" s="12" t="s">
        <v>130</v>
      </c>
      <c r="C249" s="14">
        <f aca="true" t="shared" si="139" ref="C249:I258">C123/$P123</f>
        <v>0.058823529411764705</v>
      </c>
      <c r="D249" s="14">
        <f t="shared" si="139"/>
        <v>0.0196078431372549</v>
      </c>
      <c r="E249" s="14">
        <f t="shared" si="139"/>
        <v>0.0392156862745098</v>
      </c>
      <c r="F249" s="14">
        <f t="shared" si="139"/>
        <v>0.0196078431372549</v>
      </c>
      <c r="G249" s="14">
        <f t="shared" si="139"/>
        <v>0.49019607843137253</v>
      </c>
      <c r="H249" s="14">
        <f t="shared" si="139"/>
        <v>0.0392156862745098</v>
      </c>
      <c r="I249" s="14">
        <f t="shared" si="139"/>
        <v>0.0392156862745098</v>
      </c>
      <c r="J249" s="14">
        <f>J122/$P123</f>
        <v>0</v>
      </c>
      <c r="K249" s="14">
        <f aca="true" t="shared" si="140" ref="K249:O250">K123/$P123</f>
        <v>0.21568627450980393</v>
      </c>
      <c r="L249" s="14">
        <f t="shared" si="140"/>
        <v>0</v>
      </c>
      <c r="M249" s="14">
        <f t="shared" si="140"/>
        <v>0.0784313725490196</v>
      </c>
      <c r="N249" s="14">
        <f t="shared" si="140"/>
        <v>0</v>
      </c>
      <c r="O249" s="14">
        <f t="shared" si="140"/>
        <v>0.29411764705882354</v>
      </c>
      <c r="P249" s="13">
        <f t="shared" si="135"/>
        <v>1</v>
      </c>
      <c r="Q249" s="37"/>
      <c r="R249" s="41"/>
      <c r="S249" s="42"/>
      <c r="T249" s="42"/>
      <c r="U249" s="42"/>
      <c r="V249" s="41"/>
      <c r="W249" s="42"/>
      <c r="X249" s="42"/>
      <c r="Y249" s="41"/>
      <c r="Z249" s="42"/>
      <c r="AA249" s="42"/>
      <c r="AB249" s="41"/>
      <c r="AC249" s="42"/>
      <c r="AD249" s="42"/>
      <c r="AE249" s="41"/>
      <c r="AF249" s="42"/>
      <c r="AG249" s="42"/>
      <c r="AH249" s="41"/>
      <c r="AI249" s="42"/>
      <c r="AJ249" s="42"/>
      <c r="AK249" s="41"/>
      <c r="AL249" s="42"/>
      <c r="AM249" s="42"/>
      <c r="AN249" s="41">
        <f t="shared" si="103"/>
        <v>0.006747957854859713</v>
      </c>
      <c r="AO249" s="42"/>
      <c r="AP249" s="42" t="s">
        <v>20</v>
      </c>
      <c r="AQ249" s="41">
        <f t="shared" si="104"/>
        <v>0.22570143246122884</v>
      </c>
      <c r="AR249" s="42"/>
      <c r="AS249" s="42" t="s">
        <v>20</v>
      </c>
      <c r="AT249" s="41">
        <f t="shared" si="105"/>
        <v>0.010003551556765716</v>
      </c>
      <c r="AU249" s="42"/>
      <c r="AV249" s="42" t="s">
        <v>20</v>
      </c>
      <c r="AW249" s="41">
        <f t="shared" si="106"/>
        <v>0.03592991594648988</v>
      </c>
      <c r="AX249" s="42"/>
      <c r="AY249" s="42" t="s">
        <v>20</v>
      </c>
      <c r="AZ249" s="41">
        <f t="shared" si="107"/>
        <v>0.4957973244939032</v>
      </c>
      <c r="BA249" s="42" t="s">
        <v>20</v>
      </c>
      <c r="BB249" s="41">
        <f t="shared" si="108"/>
        <v>0.7674322244583875</v>
      </c>
      <c r="BC249" s="42" t="s">
        <v>20</v>
      </c>
      <c r="BD249" s="43"/>
    </row>
    <row r="250" spans="1:56" ht="9" customHeight="1">
      <c r="A250" s="9"/>
      <c r="B250" s="12" t="s">
        <v>101</v>
      </c>
      <c r="C250" s="14">
        <f t="shared" si="139"/>
        <v>0.14634146341463414</v>
      </c>
      <c r="D250" s="14">
        <f t="shared" si="139"/>
        <v>0.17073170731707318</v>
      </c>
      <c r="E250" s="14">
        <f t="shared" si="139"/>
        <v>0.036585365853658534</v>
      </c>
      <c r="F250" s="14">
        <f t="shared" si="139"/>
        <v>0</v>
      </c>
      <c r="G250" s="14">
        <f t="shared" si="139"/>
        <v>0.04878048780487805</v>
      </c>
      <c r="H250" s="14">
        <f t="shared" si="139"/>
        <v>0</v>
      </c>
      <c r="I250" s="14">
        <f t="shared" si="139"/>
        <v>0.06097560975609756</v>
      </c>
      <c r="J250" s="14">
        <f>J124/$P124</f>
        <v>0</v>
      </c>
      <c r="K250" s="14">
        <f t="shared" si="140"/>
        <v>0.47560975609756095</v>
      </c>
      <c r="L250" s="14">
        <f t="shared" si="140"/>
        <v>0.012195121951219513</v>
      </c>
      <c r="M250" s="14">
        <f t="shared" si="140"/>
        <v>0.036585365853658534</v>
      </c>
      <c r="N250" s="14">
        <f t="shared" si="140"/>
        <v>0.012195121951219513</v>
      </c>
      <c r="O250" s="14">
        <f t="shared" si="140"/>
        <v>0.5365853658536586</v>
      </c>
      <c r="P250" s="13">
        <f t="shared" si="135"/>
        <v>1</v>
      </c>
      <c r="Q250" s="37"/>
      <c r="R250" s="41"/>
      <c r="S250" s="42"/>
      <c r="T250" s="42"/>
      <c r="U250" s="42"/>
      <c r="V250" s="41"/>
      <c r="W250" s="42"/>
      <c r="X250" s="42"/>
      <c r="Y250" s="41"/>
      <c r="Z250" s="42"/>
      <c r="AA250" s="42"/>
      <c r="AB250" s="41"/>
      <c r="AC250" s="42"/>
      <c r="AD250" s="42"/>
      <c r="AE250" s="41"/>
      <c r="AF250" s="42"/>
      <c r="AG250" s="42"/>
      <c r="AH250" s="41"/>
      <c r="AI250" s="42"/>
      <c r="AJ250" s="42"/>
      <c r="AK250" s="41"/>
      <c r="AL250" s="42"/>
      <c r="AM250" s="42"/>
      <c r="AN250" s="41">
        <f t="shared" si="103"/>
        <v>0</v>
      </c>
      <c r="AO250" s="42"/>
      <c r="AP250" s="42" t="s">
        <v>48</v>
      </c>
      <c r="AQ250" s="41">
        <f t="shared" si="104"/>
        <v>0.1148936170212766</v>
      </c>
      <c r="AR250" s="42"/>
      <c r="AS250" s="42" t="s">
        <v>48</v>
      </c>
      <c r="AT250" s="41">
        <f t="shared" si="105"/>
        <v>0.01276595744680851</v>
      </c>
      <c r="AU250" s="42"/>
      <c r="AV250" s="42" t="s">
        <v>48</v>
      </c>
      <c r="AW250" s="41">
        <f t="shared" si="106"/>
        <v>0.0851063829787234</v>
      </c>
      <c r="AX250" s="42"/>
      <c r="AY250" s="42" t="s">
        <v>48</v>
      </c>
      <c r="AZ250" s="41">
        <f t="shared" si="107"/>
        <v>0.059574468085106386</v>
      </c>
      <c r="BA250" s="42" t="s">
        <v>48</v>
      </c>
      <c r="BB250" s="41">
        <f t="shared" si="108"/>
        <v>0.2723404255319149</v>
      </c>
      <c r="BC250" s="42" t="s">
        <v>48</v>
      </c>
      <c r="BD250" s="43"/>
    </row>
    <row r="251" spans="1:56" ht="9" customHeight="1">
      <c r="A251" s="9"/>
      <c r="B251" s="12" t="s">
        <v>86</v>
      </c>
      <c r="C251" s="14">
        <f t="shared" si="139"/>
        <v>0.005434782608695652</v>
      </c>
      <c r="D251" s="14">
        <f t="shared" si="139"/>
        <v>0</v>
      </c>
      <c r="E251" s="14">
        <f t="shared" si="139"/>
        <v>0.008152173913043478</v>
      </c>
      <c r="F251" s="14">
        <f t="shared" si="139"/>
        <v>0.8152173913043478</v>
      </c>
      <c r="G251" s="14">
        <f t="shared" si="139"/>
        <v>0.03260869565217391</v>
      </c>
      <c r="H251" s="14">
        <f t="shared" si="139"/>
        <v>0.005434782608695652</v>
      </c>
      <c r="I251" s="14">
        <f t="shared" si="139"/>
        <v>0</v>
      </c>
      <c r="J251" s="14">
        <f aca="true" t="shared" si="141" ref="J251:J263">J125/$P125</f>
        <v>0.002717391304347826</v>
      </c>
      <c r="K251" s="14">
        <f aca="true" t="shared" si="142" ref="K251:O263">K125/$P125</f>
        <v>0.10326086956521739</v>
      </c>
      <c r="L251" s="14">
        <f t="shared" si="142"/>
        <v>0.002717391304347826</v>
      </c>
      <c r="M251" s="14">
        <f t="shared" si="142"/>
        <v>0.024456521739130436</v>
      </c>
      <c r="N251" s="14">
        <f t="shared" si="142"/>
        <v>0</v>
      </c>
      <c r="O251" s="14">
        <f t="shared" si="142"/>
        <v>0.13043478260869565</v>
      </c>
      <c r="P251" s="13">
        <f t="shared" si="135"/>
        <v>1</v>
      </c>
      <c r="Q251" s="37"/>
      <c r="R251" s="41"/>
      <c r="S251" s="42"/>
      <c r="T251" s="42"/>
      <c r="U251" s="42"/>
      <c r="V251" s="41"/>
      <c r="W251" s="42"/>
      <c r="X251" s="42"/>
      <c r="Y251" s="41"/>
      <c r="Z251" s="42"/>
      <c r="AA251" s="42"/>
      <c r="AB251" s="41"/>
      <c r="AC251" s="42"/>
      <c r="AD251" s="42"/>
      <c r="AE251" s="41"/>
      <c r="AF251" s="42"/>
      <c r="AG251" s="42"/>
      <c r="AH251" s="41"/>
      <c r="AI251" s="42"/>
      <c r="AJ251" s="42"/>
      <c r="AK251" s="41"/>
      <c r="AL251" s="42"/>
      <c r="AM251" s="42"/>
      <c r="AN251" s="41">
        <f aca="true" t="shared" si="143" ref="AN251:AN270">I245</f>
        <v>0.03666666666666667</v>
      </c>
      <c r="AO251" s="42"/>
      <c r="AP251" s="42" t="s">
        <v>62</v>
      </c>
      <c r="AQ251" s="41">
        <f aca="true" t="shared" si="144" ref="AQ251:AQ270">K245</f>
        <v>0.2966666666666667</v>
      </c>
      <c r="AR251" s="42"/>
      <c r="AS251" s="42" t="s">
        <v>62</v>
      </c>
      <c r="AT251" s="41">
        <f aca="true" t="shared" si="145" ref="AT251:AT270">L245</f>
        <v>0.05</v>
      </c>
      <c r="AU251" s="42"/>
      <c r="AV251" s="42" t="s">
        <v>62</v>
      </c>
      <c r="AW251" s="41">
        <f aca="true" t="shared" si="146" ref="AW251:AW270">M245</f>
        <v>0.04666666666666667</v>
      </c>
      <c r="AX251" s="42"/>
      <c r="AY251" s="42" t="s">
        <v>62</v>
      </c>
      <c r="AZ251" s="41">
        <f aca="true" t="shared" si="147" ref="AZ251:AZ270">N245</f>
        <v>0.0033333333333333335</v>
      </c>
      <c r="BA251" s="42" t="s">
        <v>62</v>
      </c>
      <c r="BB251" s="41">
        <f aca="true" t="shared" si="148" ref="BB251:BB270">O245</f>
        <v>0.39666666666666667</v>
      </c>
      <c r="BC251" s="42" t="s">
        <v>62</v>
      </c>
      <c r="BD251" s="43"/>
    </row>
    <row r="252" spans="1:56" ht="9" customHeight="1">
      <c r="A252" s="9"/>
      <c r="B252" s="12" t="s">
        <v>132</v>
      </c>
      <c r="C252" s="14">
        <f t="shared" si="139"/>
        <v>0.049107142857142856</v>
      </c>
      <c r="D252" s="14">
        <f t="shared" si="139"/>
        <v>0.004464285714285714</v>
      </c>
      <c r="E252" s="14">
        <f t="shared" si="139"/>
        <v>0.004464285714285714</v>
      </c>
      <c r="F252" s="14">
        <f t="shared" si="139"/>
        <v>0</v>
      </c>
      <c r="G252" s="14">
        <f t="shared" si="139"/>
        <v>0.6741071428571429</v>
      </c>
      <c r="H252" s="14">
        <f t="shared" si="139"/>
        <v>0.19196428571428573</v>
      </c>
      <c r="I252" s="14">
        <f t="shared" si="139"/>
        <v>0.013392857142857142</v>
      </c>
      <c r="J252" s="14">
        <f t="shared" si="141"/>
        <v>0</v>
      </c>
      <c r="K252" s="14">
        <f t="shared" si="142"/>
        <v>0.05803571428571429</v>
      </c>
      <c r="L252" s="14">
        <f t="shared" si="142"/>
        <v>0</v>
      </c>
      <c r="M252" s="14">
        <f t="shared" si="142"/>
        <v>0.004464285714285714</v>
      </c>
      <c r="N252" s="14">
        <f t="shared" si="142"/>
        <v>0</v>
      </c>
      <c r="O252" s="14">
        <f t="shared" si="142"/>
        <v>0.0625</v>
      </c>
      <c r="P252" s="13">
        <f t="shared" si="135"/>
        <v>1</v>
      </c>
      <c r="Q252" s="37"/>
      <c r="R252" s="41"/>
      <c r="S252" s="42"/>
      <c r="T252" s="42"/>
      <c r="U252" s="42"/>
      <c r="V252" s="41"/>
      <c r="W252" s="42"/>
      <c r="X252" s="42"/>
      <c r="Y252" s="41"/>
      <c r="Z252" s="42"/>
      <c r="AA252" s="42"/>
      <c r="AB252" s="41"/>
      <c r="AC252" s="42"/>
      <c r="AD252" s="42"/>
      <c r="AE252" s="41"/>
      <c r="AF252" s="42"/>
      <c r="AG252" s="42"/>
      <c r="AH252" s="41"/>
      <c r="AI252" s="42"/>
      <c r="AJ252" s="42"/>
      <c r="AK252" s="41"/>
      <c r="AL252" s="42"/>
      <c r="AM252" s="42"/>
      <c r="AN252" s="41">
        <f t="shared" si="143"/>
        <v>0.041666666666666664</v>
      </c>
      <c r="AO252" s="42"/>
      <c r="AP252" s="42" t="s">
        <v>131</v>
      </c>
      <c r="AQ252" s="41">
        <f t="shared" si="144"/>
        <v>0.2708333333333333</v>
      </c>
      <c r="AR252" s="42"/>
      <c r="AS252" s="42" t="s">
        <v>131</v>
      </c>
      <c r="AT252" s="41">
        <f t="shared" si="145"/>
        <v>0.08333333333333333</v>
      </c>
      <c r="AU252" s="42"/>
      <c r="AV252" s="42" t="s">
        <v>131</v>
      </c>
      <c r="AW252" s="41">
        <f t="shared" si="146"/>
        <v>0.041666666666666664</v>
      </c>
      <c r="AX252" s="42"/>
      <c r="AY252" s="42" t="s">
        <v>131</v>
      </c>
      <c r="AZ252" s="41">
        <f t="shared" si="147"/>
        <v>0</v>
      </c>
      <c r="BA252" s="42" t="s">
        <v>131</v>
      </c>
      <c r="BB252" s="41">
        <f t="shared" si="148"/>
        <v>0.3958333333333333</v>
      </c>
      <c r="BC252" s="42" t="s">
        <v>131</v>
      </c>
      <c r="BD252" s="43"/>
    </row>
    <row r="253" spans="1:56" ht="9" customHeight="1">
      <c r="A253" s="9"/>
      <c r="B253" s="12" t="s">
        <v>122</v>
      </c>
      <c r="C253" s="14">
        <f t="shared" si="139"/>
        <v>0.20270270270270271</v>
      </c>
      <c r="D253" s="14">
        <f t="shared" si="139"/>
        <v>0.17567567567567569</v>
      </c>
      <c r="E253" s="14">
        <f t="shared" si="139"/>
        <v>0.05405405405405406</v>
      </c>
      <c r="F253" s="14">
        <f t="shared" si="139"/>
        <v>0</v>
      </c>
      <c r="G253" s="14">
        <f t="shared" si="139"/>
        <v>0.05405405405405406</v>
      </c>
      <c r="H253" s="14">
        <f t="shared" si="139"/>
        <v>0.013513513513513514</v>
      </c>
      <c r="I253" s="14">
        <f t="shared" si="139"/>
        <v>0.1891891891891892</v>
      </c>
      <c r="J253" s="14">
        <f t="shared" si="141"/>
        <v>0</v>
      </c>
      <c r="K253" s="14">
        <f t="shared" si="142"/>
        <v>0.25675675675675674</v>
      </c>
      <c r="L253" s="14">
        <f t="shared" si="142"/>
        <v>0.05405405405405406</v>
      </c>
      <c r="M253" s="14">
        <f t="shared" si="142"/>
        <v>0</v>
      </c>
      <c r="N253" s="14">
        <f t="shared" si="142"/>
        <v>0</v>
      </c>
      <c r="O253" s="14">
        <f t="shared" si="142"/>
        <v>0.3108108108108108</v>
      </c>
      <c r="P253" s="13">
        <f t="shared" si="135"/>
        <v>1</v>
      </c>
      <c r="Q253" s="37"/>
      <c r="R253" s="41"/>
      <c r="S253" s="42"/>
      <c r="T253" s="42"/>
      <c r="U253" s="42"/>
      <c r="V253" s="41"/>
      <c r="W253" s="42"/>
      <c r="X253" s="42"/>
      <c r="Y253" s="41"/>
      <c r="Z253" s="42"/>
      <c r="AA253" s="42"/>
      <c r="AB253" s="41"/>
      <c r="AC253" s="42"/>
      <c r="AD253" s="42"/>
      <c r="AE253" s="41"/>
      <c r="AF253" s="42"/>
      <c r="AG253" s="42"/>
      <c r="AH253" s="41"/>
      <c r="AI253" s="42"/>
      <c r="AJ253" s="42"/>
      <c r="AK253" s="41"/>
      <c r="AL253" s="42"/>
      <c r="AM253" s="42"/>
      <c r="AN253" s="41">
        <f t="shared" si="143"/>
        <v>0.029411764705882353</v>
      </c>
      <c r="AO253" s="42"/>
      <c r="AP253" s="42" t="s">
        <v>128</v>
      </c>
      <c r="AQ253" s="41">
        <f t="shared" si="144"/>
        <v>0.3235294117647059</v>
      </c>
      <c r="AR253" s="42"/>
      <c r="AS253" s="42" t="s">
        <v>128</v>
      </c>
      <c r="AT253" s="41">
        <f t="shared" si="145"/>
        <v>0.029411764705882353</v>
      </c>
      <c r="AU253" s="42"/>
      <c r="AV253" s="42" t="s">
        <v>128</v>
      </c>
      <c r="AW253" s="41">
        <f t="shared" si="146"/>
        <v>0.058823529411764705</v>
      </c>
      <c r="AX253" s="42"/>
      <c r="AY253" s="42" t="s">
        <v>128</v>
      </c>
      <c r="AZ253" s="41">
        <f t="shared" si="147"/>
        <v>0.029411764705882353</v>
      </c>
      <c r="BA253" s="42" t="s">
        <v>128</v>
      </c>
      <c r="BB253" s="41">
        <f t="shared" si="148"/>
        <v>0.4411764705882353</v>
      </c>
      <c r="BC253" s="42" t="s">
        <v>128</v>
      </c>
      <c r="BD253" s="43"/>
    </row>
    <row r="254" spans="1:56" ht="9" customHeight="1">
      <c r="A254" s="9"/>
      <c r="B254" s="12" t="s">
        <v>87</v>
      </c>
      <c r="C254" s="14">
        <f t="shared" si="139"/>
        <v>0.047058823529411764</v>
      </c>
      <c r="D254" s="14">
        <f t="shared" si="139"/>
        <v>0.008823529411764706</v>
      </c>
      <c r="E254" s="14">
        <f t="shared" si="139"/>
        <v>0.0029411764705882353</v>
      </c>
      <c r="F254" s="14">
        <f t="shared" si="139"/>
        <v>0.0029411764705882353</v>
      </c>
      <c r="G254" s="14">
        <f t="shared" si="139"/>
        <v>0.6911764705882353</v>
      </c>
      <c r="H254" s="14">
        <f t="shared" si="139"/>
        <v>0.10588235294117647</v>
      </c>
      <c r="I254" s="14">
        <f t="shared" si="139"/>
        <v>0</v>
      </c>
      <c r="J254" s="14">
        <f t="shared" si="141"/>
        <v>0</v>
      </c>
      <c r="K254" s="14">
        <f t="shared" si="142"/>
        <v>0.10294117647058823</v>
      </c>
      <c r="L254" s="14">
        <f t="shared" si="142"/>
        <v>0.011764705882352941</v>
      </c>
      <c r="M254" s="14">
        <f t="shared" si="142"/>
        <v>0.020588235294117647</v>
      </c>
      <c r="N254" s="14">
        <f t="shared" si="142"/>
        <v>0.0058823529411764705</v>
      </c>
      <c r="O254" s="14">
        <f t="shared" si="142"/>
        <v>0.1411764705882353</v>
      </c>
      <c r="P254" s="13">
        <f t="shared" si="135"/>
        <v>0.9999999999999999</v>
      </c>
      <c r="Q254" s="37"/>
      <c r="R254" s="41"/>
      <c r="S254" s="42"/>
      <c r="T254" s="42"/>
      <c r="U254" s="42"/>
      <c r="V254" s="41"/>
      <c r="W254" s="42"/>
      <c r="X254" s="42"/>
      <c r="Y254" s="41"/>
      <c r="Z254" s="42"/>
      <c r="AA254" s="42"/>
      <c r="AB254" s="41"/>
      <c r="AC254" s="42"/>
      <c r="AD254" s="42"/>
      <c r="AE254" s="41"/>
      <c r="AF254" s="42"/>
      <c r="AG254" s="42"/>
      <c r="AH254" s="41"/>
      <c r="AI254" s="42"/>
      <c r="AJ254" s="42"/>
      <c r="AK254" s="41"/>
      <c r="AL254" s="42"/>
      <c r="AM254" s="42"/>
      <c r="AN254" s="41">
        <f t="shared" si="143"/>
        <v>0</v>
      </c>
      <c r="AO254" s="42"/>
      <c r="AP254" s="42" t="s">
        <v>68</v>
      </c>
      <c r="AQ254" s="41">
        <f t="shared" si="144"/>
        <v>0.07760314341846758</v>
      </c>
      <c r="AR254" s="42"/>
      <c r="AS254" s="42" t="s">
        <v>68</v>
      </c>
      <c r="AT254" s="41">
        <f t="shared" si="145"/>
        <v>0.007858546168958742</v>
      </c>
      <c r="AU254" s="42"/>
      <c r="AV254" s="42" t="s">
        <v>68</v>
      </c>
      <c r="AW254" s="41">
        <f t="shared" si="146"/>
        <v>0.011787819253438114</v>
      </c>
      <c r="AX254" s="42"/>
      <c r="AY254" s="42" t="s">
        <v>68</v>
      </c>
      <c r="AZ254" s="41">
        <f t="shared" si="147"/>
        <v>0.003929273084479371</v>
      </c>
      <c r="BA254" s="42" t="s">
        <v>68</v>
      </c>
      <c r="BB254" s="41">
        <f t="shared" si="148"/>
        <v>0.10117878192534381</v>
      </c>
      <c r="BC254" s="42" t="s">
        <v>68</v>
      </c>
      <c r="BD254" s="43"/>
    </row>
    <row r="255" spans="1:56" ht="9" customHeight="1">
      <c r="A255" s="9"/>
      <c r="B255" s="12" t="s">
        <v>71</v>
      </c>
      <c r="C255" s="14">
        <f t="shared" si="139"/>
        <v>0.07053941908713693</v>
      </c>
      <c r="D255" s="14">
        <f t="shared" si="139"/>
        <v>0.016597510373443983</v>
      </c>
      <c r="E255" s="14">
        <f t="shared" si="139"/>
        <v>0</v>
      </c>
      <c r="F255" s="14">
        <f t="shared" si="139"/>
        <v>0.05394190871369295</v>
      </c>
      <c r="G255" s="14">
        <f t="shared" si="139"/>
        <v>0.5311203319502075</v>
      </c>
      <c r="H255" s="14">
        <f t="shared" si="139"/>
        <v>0.0995850622406639</v>
      </c>
      <c r="I255" s="14">
        <f t="shared" si="139"/>
        <v>0</v>
      </c>
      <c r="J255" s="14">
        <f t="shared" si="141"/>
        <v>0.02074688796680498</v>
      </c>
      <c r="K255" s="14">
        <f t="shared" si="142"/>
        <v>0.12448132780082988</v>
      </c>
      <c r="L255" s="14">
        <f t="shared" si="142"/>
        <v>0.008298755186721992</v>
      </c>
      <c r="M255" s="14">
        <f t="shared" si="142"/>
        <v>0.06639004149377593</v>
      </c>
      <c r="N255" s="14">
        <f t="shared" si="142"/>
        <v>0.008298755186721992</v>
      </c>
      <c r="O255" s="14">
        <f t="shared" si="142"/>
        <v>0.2074688796680498</v>
      </c>
      <c r="P255" s="13">
        <f t="shared" si="135"/>
        <v>1</v>
      </c>
      <c r="Q255" s="37"/>
      <c r="R255" s="41"/>
      <c r="S255" s="42"/>
      <c r="T255" s="42"/>
      <c r="U255" s="42"/>
      <c r="V255" s="41"/>
      <c r="W255" s="42"/>
      <c r="X255" s="42"/>
      <c r="Y255" s="41"/>
      <c r="Z255" s="42"/>
      <c r="AA255" s="42"/>
      <c r="AB255" s="41"/>
      <c r="AC255" s="42"/>
      <c r="AD255" s="42"/>
      <c r="AE255" s="41"/>
      <c r="AF255" s="42"/>
      <c r="AG255" s="42"/>
      <c r="AH255" s="41"/>
      <c r="AI255" s="42"/>
      <c r="AJ255" s="42"/>
      <c r="AK255" s="41"/>
      <c r="AL255" s="42"/>
      <c r="AM255" s="42"/>
      <c r="AN255" s="41">
        <f t="shared" si="143"/>
        <v>0.0392156862745098</v>
      </c>
      <c r="AO255" s="42"/>
      <c r="AP255" s="42" t="s">
        <v>130</v>
      </c>
      <c r="AQ255" s="41">
        <f t="shared" si="144"/>
        <v>0.21568627450980393</v>
      </c>
      <c r="AR255" s="42"/>
      <c r="AS255" s="42" t="s">
        <v>130</v>
      </c>
      <c r="AT255" s="41">
        <f t="shared" si="145"/>
        <v>0</v>
      </c>
      <c r="AU255" s="42"/>
      <c r="AV255" s="42" t="s">
        <v>130</v>
      </c>
      <c r="AW255" s="41">
        <f t="shared" si="146"/>
        <v>0.0784313725490196</v>
      </c>
      <c r="AX255" s="42"/>
      <c r="AY255" s="42" t="s">
        <v>130</v>
      </c>
      <c r="AZ255" s="41">
        <f t="shared" si="147"/>
        <v>0</v>
      </c>
      <c r="BA255" s="42" t="s">
        <v>130</v>
      </c>
      <c r="BB255" s="41">
        <f t="shared" si="148"/>
        <v>0.29411764705882354</v>
      </c>
      <c r="BC255" s="42" t="s">
        <v>130</v>
      </c>
      <c r="BD255" s="43"/>
    </row>
    <row r="256" spans="1:56" ht="9" customHeight="1">
      <c r="A256" s="9"/>
      <c r="B256" s="12" t="s">
        <v>76</v>
      </c>
      <c r="C256" s="14">
        <f t="shared" si="139"/>
        <v>0.025906735751295335</v>
      </c>
      <c r="D256" s="14">
        <f t="shared" si="139"/>
        <v>0.031088082901554404</v>
      </c>
      <c r="E256" s="14">
        <f t="shared" si="139"/>
        <v>0.0051813471502590676</v>
      </c>
      <c r="F256" s="14">
        <f t="shared" si="139"/>
        <v>0.0051813471502590676</v>
      </c>
      <c r="G256" s="14">
        <f t="shared" si="139"/>
        <v>0.40414507772020725</v>
      </c>
      <c r="H256" s="14">
        <f t="shared" si="139"/>
        <v>0.43005181347150256</v>
      </c>
      <c r="I256" s="14">
        <f t="shared" si="139"/>
        <v>0</v>
      </c>
      <c r="J256" s="14">
        <f t="shared" si="141"/>
        <v>0</v>
      </c>
      <c r="K256" s="14">
        <f t="shared" si="142"/>
        <v>0.07253886010362694</v>
      </c>
      <c r="L256" s="14">
        <f t="shared" si="142"/>
        <v>0.018134715025906734</v>
      </c>
      <c r="M256" s="14">
        <f t="shared" si="142"/>
        <v>0.007772020725388601</v>
      </c>
      <c r="N256" s="14">
        <f t="shared" si="142"/>
        <v>0</v>
      </c>
      <c r="O256" s="14">
        <f t="shared" si="142"/>
        <v>0.09844559585492228</v>
      </c>
      <c r="P256" s="13">
        <f t="shared" si="135"/>
        <v>1</v>
      </c>
      <c r="Q256" s="37"/>
      <c r="R256" s="41"/>
      <c r="S256" s="42"/>
      <c r="T256" s="42"/>
      <c r="U256" s="42"/>
      <c r="V256" s="41"/>
      <c r="W256" s="42"/>
      <c r="X256" s="42"/>
      <c r="Y256" s="41"/>
      <c r="Z256" s="42"/>
      <c r="AA256" s="42"/>
      <c r="AB256" s="41"/>
      <c r="AC256" s="42"/>
      <c r="AD256" s="42"/>
      <c r="AE256" s="41"/>
      <c r="AF256" s="42"/>
      <c r="AG256" s="42"/>
      <c r="AH256" s="41"/>
      <c r="AI256" s="42"/>
      <c r="AJ256" s="42"/>
      <c r="AK256" s="41"/>
      <c r="AL256" s="42"/>
      <c r="AM256" s="42"/>
      <c r="AN256" s="41">
        <f t="shared" si="143"/>
        <v>0.06097560975609756</v>
      </c>
      <c r="AO256" s="42"/>
      <c r="AP256" s="42" t="s">
        <v>101</v>
      </c>
      <c r="AQ256" s="41">
        <f t="shared" si="144"/>
        <v>0.47560975609756095</v>
      </c>
      <c r="AR256" s="42"/>
      <c r="AS256" s="42" t="s">
        <v>101</v>
      </c>
      <c r="AT256" s="41">
        <f t="shared" si="145"/>
        <v>0.012195121951219513</v>
      </c>
      <c r="AU256" s="42"/>
      <c r="AV256" s="42" t="s">
        <v>101</v>
      </c>
      <c r="AW256" s="41">
        <f t="shared" si="146"/>
        <v>0.036585365853658534</v>
      </c>
      <c r="AX256" s="42"/>
      <c r="AY256" s="42" t="s">
        <v>101</v>
      </c>
      <c r="AZ256" s="41">
        <f t="shared" si="147"/>
        <v>0.012195121951219513</v>
      </c>
      <c r="BA256" s="42" t="s">
        <v>101</v>
      </c>
      <c r="BB256" s="41">
        <f t="shared" si="148"/>
        <v>0.5365853658536586</v>
      </c>
      <c r="BC256" s="42" t="s">
        <v>101</v>
      </c>
      <c r="BD256" s="43"/>
    </row>
    <row r="257" spans="1:56" ht="9" customHeight="1">
      <c r="A257" s="9"/>
      <c r="B257" s="12" t="s">
        <v>41</v>
      </c>
      <c r="C257" s="14">
        <f t="shared" si="139"/>
        <v>0.20416666666666666</v>
      </c>
      <c r="D257" s="14">
        <f t="shared" si="139"/>
        <v>0.05416666666666667</v>
      </c>
      <c r="E257" s="14">
        <f t="shared" si="139"/>
        <v>0.03333333333333333</v>
      </c>
      <c r="F257" s="14">
        <f t="shared" si="139"/>
        <v>0.0875</v>
      </c>
      <c r="G257" s="14">
        <f t="shared" si="139"/>
        <v>0.1375</v>
      </c>
      <c r="H257" s="14">
        <f t="shared" si="139"/>
        <v>0.008333333333333333</v>
      </c>
      <c r="I257" s="14">
        <f t="shared" si="139"/>
        <v>0.008333333333333333</v>
      </c>
      <c r="J257" s="14">
        <f t="shared" si="141"/>
        <v>0.004166666666666667</v>
      </c>
      <c r="K257" s="14">
        <f t="shared" si="142"/>
        <v>0.2791666666666667</v>
      </c>
      <c r="L257" s="14">
        <f t="shared" si="142"/>
        <v>0</v>
      </c>
      <c r="M257" s="14">
        <f t="shared" si="142"/>
        <v>0.08333333333333333</v>
      </c>
      <c r="N257" s="14">
        <f t="shared" si="142"/>
        <v>0.1</v>
      </c>
      <c r="O257" s="14">
        <f t="shared" si="142"/>
        <v>0.4625</v>
      </c>
      <c r="P257" s="13">
        <f t="shared" si="135"/>
        <v>0.9999999999999999</v>
      </c>
      <c r="Q257" s="37"/>
      <c r="R257" s="41"/>
      <c r="S257" s="42"/>
      <c r="T257" s="42"/>
      <c r="U257" s="42"/>
      <c r="V257" s="41"/>
      <c r="W257" s="42"/>
      <c r="X257" s="42"/>
      <c r="Y257" s="41"/>
      <c r="Z257" s="42"/>
      <c r="AA257" s="42"/>
      <c r="AB257" s="41"/>
      <c r="AC257" s="42"/>
      <c r="AD257" s="42"/>
      <c r="AE257" s="41"/>
      <c r="AF257" s="42"/>
      <c r="AG257" s="42"/>
      <c r="AH257" s="41"/>
      <c r="AI257" s="42"/>
      <c r="AJ257" s="42"/>
      <c r="AK257" s="41"/>
      <c r="AL257" s="42"/>
      <c r="AM257" s="42"/>
      <c r="AN257" s="41">
        <f t="shared" si="143"/>
        <v>0</v>
      </c>
      <c r="AO257" s="42"/>
      <c r="AP257" s="42" t="s">
        <v>86</v>
      </c>
      <c r="AQ257" s="41">
        <f t="shared" si="144"/>
        <v>0.10326086956521739</v>
      </c>
      <c r="AR257" s="42"/>
      <c r="AS257" s="42" t="s">
        <v>86</v>
      </c>
      <c r="AT257" s="41">
        <f t="shared" si="145"/>
        <v>0.002717391304347826</v>
      </c>
      <c r="AU257" s="42"/>
      <c r="AV257" s="42" t="s">
        <v>86</v>
      </c>
      <c r="AW257" s="41">
        <f t="shared" si="146"/>
        <v>0.024456521739130436</v>
      </c>
      <c r="AX257" s="42"/>
      <c r="AY257" s="42" t="s">
        <v>86</v>
      </c>
      <c r="AZ257" s="41">
        <f t="shared" si="147"/>
        <v>0</v>
      </c>
      <c r="BA257" s="42" t="s">
        <v>86</v>
      </c>
      <c r="BB257" s="41">
        <f t="shared" si="148"/>
        <v>0.13043478260869565</v>
      </c>
      <c r="BC257" s="42" t="s">
        <v>86</v>
      </c>
      <c r="BD257" s="43"/>
    </row>
    <row r="258" spans="1:56" ht="9" customHeight="1">
      <c r="A258" s="9"/>
      <c r="B258" s="12" t="s">
        <v>85</v>
      </c>
      <c r="C258" s="14">
        <f t="shared" si="139"/>
        <v>0.0449438202247191</v>
      </c>
      <c r="D258" s="14">
        <f t="shared" si="139"/>
        <v>0.033707865168539325</v>
      </c>
      <c r="E258" s="14">
        <f t="shared" si="139"/>
        <v>0</v>
      </c>
      <c r="F258" s="14">
        <f t="shared" si="139"/>
        <v>0.2247191011235955</v>
      </c>
      <c r="G258" s="14">
        <f t="shared" si="139"/>
        <v>0.2696629213483146</v>
      </c>
      <c r="H258" s="14">
        <f t="shared" si="139"/>
        <v>0.06741573033707865</v>
      </c>
      <c r="I258" s="14">
        <f t="shared" si="139"/>
        <v>0</v>
      </c>
      <c r="J258" s="14">
        <f t="shared" si="141"/>
        <v>0.011235955056179775</v>
      </c>
      <c r="K258" s="14">
        <f t="shared" si="142"/>
        <v>0.12359550561797752</v>
      </c>
      <c r="L258" s="14">
        <f t="shared" si="142"/>
        <v>0.011235955056179775</v>
      </c>
      <c r="M258" s="14">
        <f t="shared" si="142"/>
        <v>0.19101123595505617</v>
      </c>
      <c r="N258" s="14">
        <f t="shared" si="142"/>
        <v>0.02247191011235955</v>
      </c>
      <c r="O258" s="14">
        <f t="shared" si="142"/>
        <v>0.34831460674157305</v>
      </c>
      <c r="P258" s="13">
        <f t="shared" si="135"/>
        <v>1</v>
      </c>
      <c r="Q258" s="37"/>
      <c r="R258" s="41"/>
      <c r="S258" s="42"/>
      <c r="T258" s="42"/>
      <c r="U258" s="42"/>
      <c r="V258" s="41"/>
      <c r="W258" s="42"/>
      <c r="X258" s="42"/>
      <c r="Y258" s="41"/>
      <c r="Z258" s="42"/>
      <c r="AA258" s="42"/>
      <c r="AB258" s="41"/>
      <c r="AC258" s="42"/>
      <c r="AD258" s="42"/>
      <c r="AE258" s="41"/>
      <c r="AF258" s="42"/>
      <c r="AG258" s="42"/>
      <c r="AH258" s="41"/>
      <c r="AI258" s="42"/>
      <c r="AJ258" s="42"/>
      <c r="AK258" s="41"/>
      <c r="AL258" s="42"/>
      <c r="AM258" s="42"/>
      <c r="AN258" s="41">
        <f t="shared" si="143"/>
        <v>0.013392857142857142</v>
      </c>
      <c r="AO258" s="42"/>
      <c r="AP258" s="42" t="s">
        <v>132</v>
      </c>
      <c r="AQ258" s="41">
        <f t="shared" si="144"/>
        <v>0.05803571428571429</v>
      </c>
      <c r="AR258" s="42"/>
      <c r="AS258" s="42" t="s">
        <v>132</v>
      </c>
      <c r="AT258" s="41">
        <f t="shared" si="145"/>
        <v>0</v>
      </c>
      <c r="AU258" s="42"/>
      <c r="AV258" s="42" t="s">
        <v>132</v>
      </c>
      <c r="AW258" s="41">
        <f t="shared" si="146"/>
        <v>0.004464285714285714</v>
      </c>
      <c r="AX258" s="42"/>
      <c r="AY258" s="42" t="s">
        <v>132</v>
      </c>
      <c r="AZ258" s="41">
        <f t="shared" si="147"/>
        <v>0</v>
      </c>
      <c r="BA258" s="42" t="s">
        <v>132</v>
      </c>
      <c r="BB258" s="41">
        <f t="shared" si="148"/>
        <v>0.0625</v>
      </c>
      <c r="BC258" s="42" t="s">
        <v>132</v>
      </c>
      <c r="BD258" s="43"/>
    </row>
    <row r="259" spans="1:56" ht="9" customHeight="1">
      <c r="A259" s="9"/>
      <c r="B259" s="12" t="s">
        <v>118</v>
      </c>
      <c r="C259" s="14">
        <f aca="true" t="shared" si="149" ref="C259:I264">C133/$P133</f>
        <v>0.011494252873563218</v>
      </c>
      <c r="D259" s="14">
        <f t="shared" si="149"/>
        <v>0</v>
      </c>
      <c r="E259" s="14">
        <f t="shared" si="149"/>
        <v>0</v>
      </c>
      <c r="F259" s="14">
        <f t="shared" si="149"/>
        <v>0.632183908045977</v>
      </c>
      <c r="G259" s="14">
        <f t="shared" si="149"/>
        <v>0.11494252873563218</v>
      </c>
      <c r="H259" s="14">
        <f t="shared" si="149"/>
        <v>0.011494252873563218</v>
      </c>
      <c r="I259" s="14">
        <f t="shared" si="149"/>
        <v>0</v>
      </c>
      <c r="J259" s="14">
        <f t="shared" si="141"/>
        <v>0</v>
      </c>
      <c r="K259" s="14">
        <f t="shared" si="142"/>
        <v>0.1724137931034483</v>
      </c>
      <c r="L259" s="14">
        <f t="shared" si="142"/>
        <v>0</v>
      </c>
      <c r="M259" s="14">
        <f t="shared" si="142"/>
        <v>0.05747126436781609</v>
      </c>
      <c r="N259" s="14">
        <f t="shared" si="142"/>
        <v>0</v>
      </c>
      <c r="O259" s="14">
        <f t="shared" si="142"/>
        <v>0.22988505747126436</v>
      </c>
      <c r="P259" s="13">
        <f t="shared" si="135"/>
        <v>1</v>
      </c>
      <c r="Q259" s="37"/>
      <c r="R259" s="41"/>
      <c r="S259" s="42"/>
      <c r="T259" s="42"/>
      <c r="U259" s="42"/>
      <c r="V259" s="41"/>
      <c r="W259" s="42"/>
      <c r="X259" s="42"/>
      <c r="Y259" s="41"/>
      <c r="Z259" s="42"/>
      <c r="AA259" s="42"/>
      <c r="AB259" s="41"/>
      <c r="AC259" s="42"/>
      <c r="AD259" s="42"/>
      <c r="AE259" s="41"/>
      <c r="AF259" s="42"/>
      <c r="AG259" s="42"/>
      <c r="AH259" s="41"/>
      <c r="AI259" s="42"/>
      <c r="AJ259" s="42"/>
      <c r="AK259" s="41"/>
      <c r="AL259" s="42"/>
      <c r="AM259" s="42"/>
      <c r="AN259" s="41">
        <f t="shared" si="143"/>
        <v>0.1891891891891892</v>
      </c>
      <c r="AO259" s="42"/>
      <c r="AP259" s="42" t="s">
        <v>122</v>
      </c>
      <c r="AQ259" s="41">
        <f t="shared" si="144"/>
        <v>0.25675675675675674</v>
      </c>
      <c r="AR259" s="42"/>
      <c r="AS259" s="42" t="s">
        <v>122</v>
      </c>
      <c r="AT259" s="41">
        <f t="shared" si="145"/>
        <v>0.05405405405405406</v>
      </c>
      <c r="AU259" s="42"/>
      <c r="AV259" s="42" t="s">
        <v>122</v>
      </c>
      <c r="AW259" s="41">
        <f t="shared" si="146"/>
        <v>0</v>
      </c>
      <c r="AX259" s="42"/>
      <c r="AY259" s="42" t="s">
        <v>122</v>
      </c>
      <c r="AZ259" s="41">
        <f t="shared" si="147"/>
        <v>0</v>
      </c>
      <c r="BA259" s="42" t="s">
        <v>122</v>
      </c>
      <c r="BB259" s="41">
        <f t="shared" si="148"/>
        <v>0.3108108108108108</v>
      </c>
      <c r="BC259" s="42" t="s">
        <v>122</v>
      </c>
      <c r="BD259" s="43"/>
    </row>
    <row r="260" spans="1:56" ht="9" customHeight="1">
      <c r="A260" s="9"/>
      <c r="B260" s="12" t="s">
        <v>114</v>
      </c>
      <c r="C260" s="14">
        <f t="shared" si="149"/>
        <v>0.017543859649122806</v>
      </c>
      <c r="D260" s="14">
        <f t="shared" si="149"/>
        <v>0.007017543859649123</v>
      </c>
      <c r="E260" s="14">
        <f t="shared" si="149"/>
        <v>0</v>
      </c>
      <c r="F260" s="14">
        <f t="shared" si="149"/>
        <v>0.014035087719298246</v>
      </c>
      <c r="G260" s="14">
        <f t="shared" si="149"/>
        <v>0.7929824561403509</v>
      </c>
      <c r="H260" s="14">
        <f t="shared" si="149"/>
        <v>0.03859649122807018</v>
      </c>
      <c r="I260" s="14">
        <f t="shared" si="149"/>
        <v>0.0035087719298245615</v>
      </c>
      <c r="J260" s="14">
        <f t="shared" si="141"/>
        <v>0</v>
      </c>
      <c r="K260" s="14">
        <f t="shared" si="142"/>
        <v>0.08421052631578947</v>
      </c>
      <c r="L260" s="14">
        <f t="shared" si="142"/>
        <v>0</v>
      </c>
      <c r="M260" s="14">
        <f t="shared" si="142"/>
        <v>0.03859649122807018</v>
      </c>
      <c r="N260" s="14">
        <f t="shared" si="142"/>
        <v>0.0035087719298245615</v>
      </c>
      <c r="O260" s="14">
        <f t="shared" si="142"/>
        <v>0.12631578947368421</v>
      </c>
      <c r="P260" s="13">
        <f t="shared" si="135"/>
        <v>1</v>
      </c>
      <c r="Q260" s="37"/>
      <c r="R260" s="41"/>
      <c r="S260" s="42"/>
      <c r="T260" s="42"/>
      <c r="U260" s="42"/>
      <c r="V260" s="41"/>
      <c r="W260" s="42"/>
      <c r="X260" s="42"/>
      <c r="Y260" s="41"/>
      <c r="Z260" s="42"/>
      <c r="AA260" s="42"/>
      <c r="AB260" s="41"/>
      <c r="AC260" s="42"/>
      <c r="AD260" s="42"/>
      <c r="AE260" s="41"/>
      <c r="AF260" s="42"/>
      <c r="AG260" s="42"/>
      <c r="AH260" s="41"/>
      <c r="AI260" s="42"/>
      <c r="AJ260" s="42"/>
      <c r="AK260" s="41"/>
      <c r="AL260" s="42"/>
      <c r="AM260" s="42"/>
      <c r="AN260" s="41">
        <f t="shared" si="143"/>
        <v>0</v>
      </c>
      <c r="AO260" s="42"/>
      <c r="AP260" s="42" t="s">
        <v>87</v>
      </c>
      <c r="AQ260" s="41">
        <f t="shared" si="144"/>
        <v>0.10294117647058823</v>
      </c>
      <c r="AR260" s="42"/>
      <c r="AS260" s="42" t="s">
        <v>87</v>
      </c>
      <c r="AT260" s="41">
        <f t="shared" si="145"/>
        <v>0.011764705882352941</v>
      </c>
      <c r="AU260" s="42"/>
      <c r="AV260" s="42" t="s">
        <v>87</v>
      </c>
      <c r="AW260" s="41">
        <f t="shared" si="146"/>
        <v>0.020588235294117647</v>
      </c>
      <c r="AX260" s="42"/>
      <c r="AY260" s="42" t="s">
        <v>87</v>
      </c>
      <c r="AZ260" s="41">
        <f t="shared" si="147"/>
        <v>0.0058823529411764705</v>
      </c>
      <c r="BA260" s="42" t="s">
        <v>87</v>
      </c>
      <c r="BB260" s="41">
        <f t="shared" si="148"/>
        <v>0.1411764705882353</v>
      </c>
      <c r="BC260" s="42" t="s">
        <v>87</v>
      </c>
      <c r="BD260" s="43"/>
    </row>
    <row r="261" spans="1:56" ht="9" customHeight="1">
      <c r="A261" s="9"/>
      <c r="B261" s="12" t="s">
        <v>133</v>
      </c>
      <c r="C261" s="14">
        <f t="shared" si="149"/>
        <v>0.05084745762711865</v>
      </c>
      <c r="D261" s="14">
        <f t="shared" si="149"/>
        <v>0</v>
      </c>
      <c r="E261" s="14">
        <f t="shared" si="149"/>
        <v>0.711864406779661</v>
      </c>
      <c r="F261" s="14">
        <f t="shared" si="149"/>
        <v>0</v>
      </c>
      <c r="G261" s="14">
        <f t="shared" si="149"/>
        <v>0.05084745762711865</v>
      </c>
      <c r="H261" s="14">
        <f t="shared" si="149"/>
        <v>0</v>
      </c>
      <c r="I261" s="14">
        <f t="shared" si="149"/>
        <v>0.01694915254237288</v>
      </c>
      <c r="J261" s="14">
        <f t="shared" si="141"/>
        <v>0</v>
      </c>
      <c r="K261" s="14">
        <f t="shared" si="142"/>
        <v>0.0847457627118644</v>
      </c>
      <c r="L261" s="14">
        <f t="shared" si="142"/>
        <v>0.05084745762711865</v>
      </c>
      <c r="M261" s="14">
        <f t="shared" si="142"/>
        <v>0.01694915254237288</v>
      </c>
      <c r="N261" s="14">
        <f t="shared" si="142"/>
        <v>0.01694915254237288</v>
      </c>
      <c r="O261" s="14">
        <f t="shared" si="142"/>
        <v>0.1694915254237288</v>
      </c>
      <c r="P261" s="13">
        <f t="shared" si="135"/>
        <v>0.9999999999999998</v>
      </c>
      <c r="Q261" s="37"/>
      <c r="R261" s="41"/>
      <c r="S261" s="42"/>
      <c r="T261" s="42"/>
      <c r="U261" s="42"/>
      <c r="V261" s="41"/>
      <c r="W261" s="42"/>
      <c r="X261" s="42"/>
      <c r="Y261" s="41"/>
      <c r="Z261" s="42"/>
      <c r="AA261" s="42"/>
      <c r="AB261" s="41"/>
      <c r="AC261" s="42"/>
      <c r="AD261" s="42"/>
      <c r="AE261" s="41"/>
      <c r="AF261" s="42"/>
      <c r="AG261" s="42"/>
      <c r="AH261" s="41"/>
      <c r="AI261" s="42"/>
      <c r="AJ261" s="42"/>
      <c r="AK261" s="41"/>
      <c r="AL261" s="42"/>
      <c r="AM261" s="42"/>
      <c r="AN261" s="41">
        <f t="shared" si="143"/>
        <v>0</v>
      </c>
      <c r="AO261" s="42"/>
      <c r="AP261" s="42" t="s">
        <v>71</v>
      </c>
      <c r="AQ261" s="41">
        <f t="shared" si="144"/>
        <v>0.12448132780082988</v>
      </c>
      <c r="AR261" s="42"/>
      <c r="AS261" s="42" t="s">
        <v>71</v>
      </c>
      <c r="AT261" s="41">
        <f t="shared" si="145"/>
        <v>0.008298755186721992</v>
      </c>
      <c r="AU261" s="42"/>
      <c r="AV261" s="42" t="s">
        <v>71</v>
      </c>
      <c r="AW261" s="41">
        <f t="shared" si="146"/>
        <v>0.06639004149377593</v>
      </c>
      <c r="AX261" s="42"/>
      <c r="AY261" s="42" t="s">
        <v>71</v>
      </c>
      <c r="AZ261" s="41">
        <f t="shared" si="147"/>
        <v>0.008298755186721992</v>
      </c>
      <c r="BA261" s="42" t="s">
        <v>71</v>
      </c>
      <c r="BB261" s="41">
        <f t="shared" si="148"/>
        <v>0.2074688796680498</v>
      </c>
      <c r="BC261" s="42" t="s">
        <v>71</v>
      </c>
      <c r="BD261" s="43"/>
    </row>
    <row r="262" spans="1:56" ht="9" customHeight="1">
      <c r="A262" s="9"/>
      <c r="B262" s="12" t="s">
        <v>121</v>
      </c>
      <c r="C262" s="14">
        <f t="shared" si="149"/>
        <v>0.013513513513513514</v>
      </c>
      <c r="D262" s="14">
        <f t="shared" si="149"/>
        <v>0.02252252252252252</v>
      </c>
      <c r="E262" s="14">
        <f t="shared" si="149"/>
        <v>0.009009009009009009</v>
      </c>
      <c r="F262" s="14">
        <f t="shared" si="149"/>
        <v>0.013513513513513514</v>
      </c>
      <c r="G262" s="14">
        <f t="shared" si="149"/>
        <v>0.6846846846846847</v>
      </c>
      <c r="H262" s="14">
        <f t="shared" si="149"/>
        <v>0.04954954954954955</v>
      </c>
      <c r="I262" s="14">
        <f t="shared" si="149"/>
        <v>0.02252252252252252</v>
      </c>
      <c r="J262" s="14">
        <f t="shared" si="141"/>
        <v>0</v>
      </c>
      <c r="K262" s="14">
        <f t="shared" si="142"/>
        <v>0.0990990990990991</v>
      </c>
      <c r="L262" s="14">
        <f t="shared" si="142"/>
        <v>0.02252252252252252</v>
      </c>
      <c r="M262" s="14">
        <f t="shared" si="142"/>
        <v>0.05405405405405406</v>
      </c>
      <c r="N262" s="14">
        <f t="shared" si="142"/>
        <v>0.009009009009009009</v>
      </c>
      <c r="O262" s="14">
        <f t="shared" si="142"/>
        <v>0.18468468468468469</v>
      </c>
      <c r="P262" s="13">
        <f t="shared" si="135"/>
        <v>1</v>
      </c>
      <c r="Q262" s="37"/>
      <c r="R262" s="41"/>
      <c r="S262" s="42"/>
      <c r="T262" s="42"/>
      <c r="U262" s="42"/>
      <c r="V262" s="41"/>
      <c r="W262" s="42"/>
      <c r="X262" s="42"/>
      <c r="Y262" s="41"/>
      <c r="Z262" s="42"/>
      <c r="AA262" s="42"/>
      <c r="AB262" s="41"/>
      <c r="AC262" s="42"/>
      <c r="AD262" s="42"/>
      <c r="AE262" s="41"/>
      <c r="AF262" s="42"/>
      <c r="AG262" s="42"/>
      <c r="AH262" s="41"/>
      <c r="AI262" s="42"/>
      <c r="AJ262" s="42"/>
      <c r="AK262" s="41"/>
      <c r="AL262" s="42"/>
      <c r="AM262" s="42"/>
      <c r="AN262" s="41">
        <f t="shared" si="143"/>
        <v>0</v>
      </c>
      <c r="AO262" s="42"/>
      <c r="AP262" s="42" t="s">
        <v>76</v>
      </c>
      <c r="AQ262" s="41">
        <f t="shared" si="144"/>
        <v>0.07253886010362694</v>
      </c>
      <c r="AR262" s="42"/>
      <c r="AS262" s="42" t="s">
        <v>76</v>
      </c>
      <c r="AT262" s="41">
        <f t="shared" si="145"/>
        <v>0.018134715025906734</v>
      </c>
      <c r="AU262" s="42"/>
      <c r="AV262" s="42" t="s">
        <v>76</v>
      </c>
      <c r="AW262" s="41">
        <f t="shared" si="146"/>
        <v>0.007772020725388601</v>
      </c>
      <c r="AX262" s="42"/>
      <c r="AY262" s="42" t="s">
        <v>76</v>
      </c>
      <c r="AZ262" s="41">
        <f t="shared" si="147"/>
        <v>0</v>
      </c>
      <c r="BA262" s="42" t="s">
        <v>76</v>
      </c>
      <c r="BB262" s="41">
        <f t="shared" si="148"/>
        <v>0.09844559585492228</v>
      </c>
      <c r="BC262" s="42" t="s">
        <v>76</v>
      </c>
      <c r="BD262" s="43"/>
    </row>
    <row r="263" spans="1:56" ht="9" customHeight="1">
      <c r="A263" s="9"/>
      <c r="B263" s="12" t="s">
        <v>30</v>
      </c>
      <c r="C263" s="14">
        <f t="shared" si="149"/>
        <v>0.020088388911209322</v>
      </c>
      <c r="D263" s="14">
        <f t="shared" si="149"/>
        <v>0.22981116914423463</v>
      </c>
      <c r="E263" s="14">
        <f t="shared" si="149"/>
        <v>0.015267175572519083</v>
      </c>
      <c r="F263" s="14">
        <f t="shared" si="149"/>
        <v>0.07472880674969867</v>
      </c>
      <c r="G263" s="14">
        <f t="shared" si="149"/>
        <v>0.11289674568099639</v>
      </c>
      <c r="H263" s="14">
        <f t="shared" si="149"/>
        <v>0</v>
      </c>
      <c r="I263" s="14">
        <f t="shared" si="149"/>
        <v>0</v>
      </c>
      <c r="J263" s="14">
        <f t="shared" si="141"/>
        <v>0.05383688228204098</v>
      </c>
      <c r="K263" s="14">
        <f t="shared" si="142"/>
        <v>0.006026516673362796</v>
      </c>
      <c r="L263" s="14">
        <f t="shared" si="142"/>
        <v>0.006026516673362796</v>
      </c>
      <c r="M263" s="14">
        <f t="shared" si="142"/>
        <v>0.03214142225793491</v>
      </c>
      <c r="N263" s="14">
        <f t="shared" si="142"/>
        <v>0.4491763760546404</v>
      </c>
      <c r="O263" s="14">
        <f t="shared" si="142"/>
        <v>0.4933708316593009</v>
      </c>
      <c r="P263" s="13">
        <f t="shared" si="135"/>
        <v>1.0000000000000002</v>
      </c>
      <c r="Q263" s="37"/>
      <c r="R263" s="41"/>
      <c r="S263" s="42"/>
      <c r="T263" s="42"/>
      <c r="U263" s="42"/>
      <c r="V263" s="41"/>
      <c r="W263" s="42"/>
      <c r="X263" s="42"/>
      <c r="Y263" s="41"/>
      <c r="Z263" s="42"/>
      <c r="AA263" s="42"/>
      <c r="AB263" s="41"/>
      <c r="AC263" s="42"/>
      <c r="AD263" s="42"/>
      <c r="AE263" s="41"/>
      <c r="AF263" s="42"/>
      <c r="AG263" s="42"/>
      <c r="AH263" s="41"/>
      <c r="AI263" s="42"/>
      <c r="AJ263" s="42"/>
      <c r="AK263" s="41"/>
      <c r="AL263" s="42"/>
      <c r="AM263" s="42"/>
      <c r="AN263" s="41">
        <f t="shared" si="143"/>
        <v>0.008333333333333333</v>
      </c>
      <c r="AO263" s="42"/>
      <c r="AP263" s="42" t="s">
        <v>41</v>
      </c>
      <c r="AQ263" s="41">
        <f t="shared" si="144"/>
        <v>0.2791666666666667</v>
      </c>
      <c r="AR263" s="42"/>
      <c r="AS263" s="42" t="s">
        <v>41</v>
      </c>
      <c r="AT263" s="41">
        <f t="shared" si="145"/>
        <v>0</v>
      </c>
      <c r="AU263" s="42"/>
      <c r="AV263" s="42" t="s">
        <v>41</v>
      </c>
      <c r="AW263" s="41">
        <f t="shared" si="146"/>
        <v>0.08333333333333333</v>
      </c>
      <c r="AX263" s="42"/>
      <c r="AY263" s="42" t="s">
        <v>41</v>
      </c>
      <c r="AZ263" s="41">
        <f t="shared" si="147"/>
        <v>0.1</v>
      </c>
      <c r="BA263" s="42" t="s">
        <v>41</v>
      </c>
      <c r="BB263" s="41">
        <f t="shared" si="148"/>
        <v>0.4625</v>
      </c>
      <c r="BC263" s="42" t="s">
        <v>41</v>
      </c>
      <c r="BD263" s="43"/>
    </row>
    <row r="264" spans="1:56" ht="9" customHeight="1">
      <c r="A264" s="9"/>
      <c r="B264" s="12" t="s">
        <v>134</v>
      </c>
      <c r="C264" s="14">
        <f t="shared" si="149"/>
        <v>0.09645274038819067</v>
      </c>
      <c r="D264" s="14">
        <f t="shared" si="149"/>
        <v>0.05391537145831784</v>
      </c>
      <c r="E264" s="14">
        <f t="shared" si="149"/>
        <v>0.042264693488014676</v>
      </c>
      <c r="F264" s="14">
        <f t="shared" si="149"/>
        <v>0.0769564462953323</v>
      </c>
      <c r="G264" s="14">
        <f t="shared" si="149"/>
        <v>0.1586599241466498</v>
      </c>
      <c r="H264" s="14">
        <f t="shared" si="149"/>
        <v>0.0611784536823579</v>
      </c>
      <c r="I264" s="14">
        <f t="shared" si="149"/>
        <v>0.057856771026994866</v>
      </c>
      <c r="J264" s="14">
        <f aca="true" t="shared" si="150" ref="J264:O264">J138/$P138</f>
        <v>0.03016781934012543</v>
      </c>
      <c r="K264" s="14">
        <f t="shared" si="150"/>
        <v>0.17949480677226642</v>
      </c>
      <c r="L264" s="14">
        <f t="shared" si="150"/>
        <v>0.05796832007139139</v>
      </c>
      <c r="M264" s="14">
        <f t="shared" si="150"/>
        <v>0.03612949604620609</v>
      </c>
      <c r="N264" s="14">
        <f t="shared" si="150"/>
        <v>0.1489551572841526</v>
      </c>
      <c r="O264" s="14">
        <f t="shared" si="150"/>
        <v>0.4225477801740165</v>
      </c>
      <c r="P264" s="13">
        <f t="shared" si="135"/>
        <v>1</v>
      </c>
      <c r="Q264" s="37"/>
      <c r="R264" s="41"/>
      <c r="S264" s="42"/>
      <c r="T264" s="42"/>
      <c r="U264" s="42"/>
      <c r="V264" s="41"/>
      <c r="W264" s="42"/>
      <c r="X264" s="42"/>
      <c r="Y264" s="41"/>
      <c r="Z264" s="42"/>
      <c r="AA264" s="42"/>
      <c r="AB264" s="41"/>
      <c r="AC264" s="42"/>
      <c r="AD264" s="42"/>
      <c r="AE264" s="41"/>
      <c r="AF264" s="42"/>
      <c r="AG264" s="42"/>
      <c r="AH264" s="41"/>
      <c r="AI264" s="42"/>
      <c r="AJ264" s="42"/>
      <c r="AK264" s="41"/>
      <c r="AL264" s="42"/>
      <c r="AM264" s="42"/>
      <c r="AN264" s="41">
        <f t="shared" si="143"/>
        <v>0</v>
      </c>
      <c r="AO264" s="42"/>
      <c r="AP264" s="42" t="s">
        <v>85</v>
      </c>
      <c r="AQ264" s="41">
        <f t="shared" si="144"/>
        <v>0.12359550561797752</v>
      </c>
      <c r="AR264" s="42"/>
      <c r="AS264" s="42" t="s">
        <v>85</v>
      </c>
      <c r="AT264" s="41">
        <f t="shared" si="145"/>
        <v>0.011235955056179775</v>
      </c>
      <c r="AU264" s="42"/>
      <c r="AV264" s="42" t="s">
        <v>85</v>
      </c>
      <c r="AW264" s="41">
        <f t="shared" si="146"/>
        <v>0.19101123595505617</v>
      </c>
      <c r="AX264" s="42"/>
      <c r="AY264" s="42" t="s">
        <v>85</v>
      </c>
      <c r="AZ264" s="41">
        <f t="shared" si="147"/>
        <v>0.02247191011235955</v>
      </c>
      <c r="BA264" s="42" t="s">
        <v>85</v>
      </c>
      <c r="BB264" s="41">
        <f t="shared" si="148"/>
        <v>0.34831460674157305</v>
      </c>
      <c r="BC264" s="42" t="s">
        <v>85</v>
      </c>
      <c r="BD264" s="43"/>
    </row>
    <row r="265" spans="1:56" ht="10.5">
      <c r="A265" s="9"/>
      <c r="B265" s="12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2"/>
      <c r="P265" s="13"/>
      <c r="Q265" s="37"/>
      <c r="R265" s="42"/>
      <c r="S265" s="42"/>
      <c r="T265" s="42"/>
      <c r="U265" s="42"/>
      <c r="V265" s="41"/>
      <c r="W265" s="42"/>
      <c r="X265" s="42"/>
      <c r="Y265" s="41"/>
      <c r="Z265" s="42"/>
      <c r="AA265" s="42"/>
      <c r="AB265" s="41"/>
      <c r="AC265" s="42"/>
      <c r="AD265" s="42"/>
      <c r="AE265" s="41"/>
      <c r="AF265" s="42"/>
      <c r="AG265" s="42"/>
      <c r="AH265" s="41"/>
      <c r="AI265" s="42"/>
      <c r="AJ265" s="42"/>
      <c r="AK265" s="41"/>
      <c r="AL265" s="42"/>
      <c r="AM265" s="42"/>
      <c r="AN265" s="41">
        <f t="shared" si="143"/>
        <v>0</v>
      </c>
      <c r="AO265" s="42"/>
      <c r="AP265" s="42" t="s">
        <v>118</v>
      </c>
      <c r="AQ265" s="41">
        <f t="shared" si="144"/>
        <v>0.1724137931034483</v>
      </c>
      <c r="AR265" s="42"/>
      <c r="AS265" s="42" t="s">
        <v>118</v>
      </c>
      <c r="AT265" s="41">
        <f t="shared" si="145"/>
        <v>0</v>
      </c>
      <c r="AU265" s="42"/>
      <c r="AV265" s="42" t="s">
        <v>118</v>
      </c>
      <c r="AW265" s="41">
        <f t="shared" si="146"/>
        <v>0.05747126436781609</v>
      </c>
      <c r="AX265" s="42"/>
      <c r="AY265" s="42" t="s">
        <v>118</v>
      </c>
      <c r="AZ265" s="41">
        <f t="shared" si="147"/>
        <v>0</v>
      </c>
      <c r="BA265" s="42" t="s">
        <v>118</v>
      </c>
      <c r="BB265" s="41">
        <f t="shared" si="148"/>
        <v>0.22988505747126436</v>
      </c>
      <c r="BC265" s="42" t="s">
        <v>118</v>
      </c>
      <c r="BD265" s="43"/>
    </row>
    <row r="266" spans="1:56" ht="10.5">
      <c r="A266" s="9"/>
      <c r="B266" s="12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2"/>
      <c r="P266" s="13"/>
      <c r="Q266" s="37"/>
      <c r="R266" s="42"/>
      <c r="S266" s="42"/>
      <c r="T266" s="42"/>
      <c r="U266" s="42"/>
      <c r="V266" s="41"/>
      <c r="W266" s="42"/>
      <c r="X266" s="42"/>
      <c r="Y266" s="41"/>
      <c r="Z266" s="42"/>
      <c r="AA266" s="42"/>
      <c r="AB266" s="41"/>
      <c r="AC266" s="42"/>
      <c r="AD266" s="42"/>
      <c r="AE266" s="41"/>
      <c r="AF266" s="42"/>
      <c r="AG266" s="42"/>
      <c r="AH266" s="41"/>
      <c r="AI266" s="42"/>
      <c r="AJ266" s="42"/>
      <c r="AK266" s="41"/>
      <c r="AL266" s="42"/>
      <c r="AM266" s="42"/>
      <c r="AN266" s="41">
        <f t="shared" si="143"/>
        <v>0.0035087719298245615</v>
      </c>
      <c r="AO266" s="42"/>
      <c r="AP266" s="42" t="s">
        <v>114</v>
      </c>
      <c r="AQ266" s="41">
        <f t="shared" si="144"/>
        <v>0.08421052631578947</v>
      </c>
      <c r="AR266" s="42"/>
      <c r="AS266" s="42" t="s">
        <v>114</v>
      </c>
      <c r="AT266" s="41">
        <f t="shared" si="145"/>
        <v>0</v>
      </c>
      <c r="AU266" s="42"/>
      <c r="AV266" s="42" t="s">
        <v>114</v>
      </c>
      <c r="AW266" s="41">
        <f t="shared" si="146"/>
        <v>0.03859649122807018</v>
      </c>
      <c r="AX266" s="42"/>
      <c r="AY266" s="42" t="s">
        <v>114</v>
      </c>
      <c r="AZ266" s="41">
        <f t="shared" si="147"/>
        <v>0.0035087719298245615</v>
      </c>
      <c r="BA266" s="42" t="s">
        <v>114</v>
      </c>
      <c r="BB266" s="41">
        <f t="shared" si="148"/>
        <v>0.12631578947368421</v>
      </c>
      <c r="BC266" s="42" t="s">
        <v>114</v>
      </c>
      <c r="BD266" s="43"/>
    </row>
    <row r="267" spans="1:56" ht="10.5">
      <c r="A267" s="9"/>
      <c r="B267" s="12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2"/>
      <c r="P267" s="13"/>
      <c r="Q267" s="37"/>
      <c r="R267" s="42"/>
      <c r="S267" s="42"/>
      <c r="T267" s="42"/>
      <c r="U267" s="42"/>
      <c r="V267" s="41"/>
      <c r="W267" s="42"/>
      <c r="X267" s="42"/>
      <c r="Y267" s="41"/>
      <c r="Z267" s="42"/>
      <c r="AA267" s="42"/>
      <c r="AB267" s="41"/>
      <c r="AC267" s="42"/>
      <c r="AD267" s="42"/>
      <c r="AE267" s="41"/>
      <c r="AF267" s="42"/>
      <c r="AG267" s="42"/>
      <c r="AH267" s="41"/>
      <c r="AI267" s="42"/>
      <c r="AJ267" s="42"/>
      <c r="AK267" s="41"/>
      <c r="AL267" s="42"/>
      <c r="AM267" s="42"/>
      <c r="AN267" s="41">
        <f t="shared" si="143"/>
        <v>0.01694915254237288</v>
      </c>
      <c r="AO267" s="42"/>
      <c r="AP267" s="42" t="s">
        <v>133</v>
      </c>
      <c r="AQ267" s="41">
        <f t="shared" si="144"/>
        <v>0.0847457627118644</v>
      </c>
      <c r="AR267" s="42"/>
      <c r="AS267" s="42" t="s">
        <v>133</v>
      </c>
      <c r="AT267" s="41">
        <f t="shared" si="145"/>
        <v>0.05084745762711865</v>
      </c>
      <c r="AU267" s="42"/>
      <c r="AV267" s="42" t="s">
        <v>133</v>
      </c>
      <c r="AW267" s="41">
        <f t="shared" si="146"/>
        <v>0.01694915254237288</v>
      </c>
      <c r="AX267" s="42"/>
      <c r="AY267" s="42" t="s">
        <v>133</v>
      </c>
      <c r="AZ267" s="41">
        <f t="shared" si="147"/>
        <v>0.01694915254237288</v>
      </c>
      <c r="BA267" s="42" t="s">
        <v>133</v>
      </c>
      <c r="BB267" s="41">
        <f t="shared" si="148"/>
        <v>0.1694915254237288</v>
      </c>
      <c r="BC267" s="42" t="s">
        <v>133</v>
      </c>
      <c r="BD267" s="43"/>
    </row>
    <row r="268" spans="1:56" ht="10.5">
      <c r="A268" s="9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37"/>
      <c r="R268" s="42"/>
      <c r="S268" s="42"/>
      <c r="T268" s="42"/>
      <c r="U268" s="42"/>
      <c r="V268" s="41"/>
      <c r="W268" s="42"/>
      <c r="X268" s="42"/>
      <c r="Y268" s="41"/>
      <c r="Z268" s="42"/>
      <c r="AA268" s="42"/>
      <c r="AB268" s="41"/>
      <c r="AC268" s="42"/>
      <c r="AD268" s="42"/>
      <c r="AE268" s="41"/>
      <c r="AF268" s="42"/>
      <c r="AG268" s="42"/>
      <c r="AH268" s="41"/>
      <c r="AI268" s="42"/>
      <c r="AJ268" s="42"/>
      <c r="AK268" s="41"/>
      <c r="AL268" s="42"/>
      <c r="AM268" s="42"/>
      <c r="AN268" s="41">
        <f t="shared" si="143"/>
        <v>0.02252252252252252</v>
      </c>
      <c r="AO268" s="42"/>
      <c r="AP268" s="42" t="s">
        <v>121</v>
      </c>
      <c r="AQ268" s="41">
        <f t="shared" si="144"/>
        <v>0.0990990990990991</v>
      </c>
      <c r="AR268" s="42"/>
      <c r="AS268" s="42" t="s">
        <v>121</v>
      </c>
      <c r="AT268" s="41">
        <f t="shared" si="145"/>
        <v>0.02252252252252252</v>
      </c>
      <c r="AU268" s="42"/>
      <c r="AV268" s="42" t="s">
        <v>121</v>
      </c>
      <c r="AW268" s="41">
        <f t="shared" si="146"/>
        <v>0.05405405405405406</v>
      </c>
      <c r="AX268" s="42"/>
      <c r="AY268" s="42" t="s">
        <v>121</v>
      </c>
      <c r="AZ268" s="41">
        <f t="shared" si="147"/>
        <v>0.009009009009009009</v>
      </c>
      <c r="BA268" s="42" t="s">
        <v>121</v>
      </c>
      <c r="BB268" s="41">
        <f t="shared" si="148"/>
        <v>0.18468468468468469</v>
      </c>
      <c r="BC268" s="42" t="s">
        <v>121</v>
      </c>
      <c r="BD268" s="43"/>
    </row>
    <row r="269" spans="1:56" ht="10.5">
      <c r="A269" s="9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37"/>
      <c r="R269" s="42"/>
      <c r="S269" s="42"/>
      <c r="T269" s="42"/>
      <c r="U269" s="42"/>
      <c r="V269" s="41"/>
      <c r="W269" s="42"/>
      <c r="X269" s="42"/>
      <c r="Y269" s="41"/>
      <c r="Z269" s="42"/>
      <c r="AA269" s="42"/>
      <c r="AB269" s="41"/>
      <c r="AC269" s="42"/>
      <c r="AD269" s="42"/>
      <c r="AE269" s="41"/>
      <c r="AF269" s="42"/>
      <c r="AG269" s="42"/>
      <c r="AH269" s="41"/>
      <c r="AI269" s="42"/>
      <c r="AJ269" s="42"/>
      <c r="AK269" s="41"/>
      <c r="AL269" s="42"/>
      <c r="AM269" s="42"/>
      <c r="AN269" s="41">
        <f t="shared" si="143"/>
        <v>0</v>
      </c>
      <c r="AO269" s="42"/>
      <c r="AP269" s="42" t="s">
        <v>30</v>
      </c>
      <c r="AQ269" s="41">
        <f t="shared" si="144"/>
        <v>0.006026516673362796</v>
      </c>
      <c r="AR269" s="42"/>
      <c r="AS269" s="42" t="s">
        <v>30</v>
      </c>
      <c r="AT269" s="41">
        <f t="shared" si="145"/>
        <v>0.006026516673362796</v>
      </c>
      <c r="AU269" s="42"/>
      <c r="AV269" s="42" t="s">
        <v>30</v>
      </c>
      <c r="AW269" s="41">
        <f t="shared" si="146"/>
        <v>0.03214142225793491</v>
      </c>
      <c r="AX269" s="42"/>
      <c r="AY269" s="42" t="s">
        <v>30</v>
      </c>
      <c r="AZ269" s="41">
        <f t="shared" si="147"/>
        <v>0.4491763760546404</v>
      </c>
      <c r="BA269" s="42" t="s">
        <v>30</v>
      </c>
      <c r="BB269" s="41">
        <f t="shared" si="148"/>
        <v>0.4933708316593009</v>
      </c>
      <c r="BC269" s="42" t="s">
        <v>30</v>
      </c>
      <c r="BD269" s="43"/>
    </row>
    <row r="270" spans="1:56" ht="10.5">
      <c r="A270" s="9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37"/>
      <c r="R270" s="42"/>
      <c r="S270" s="42"/>
      <c r="T270" s="42"/>
      <c r="U270" s="42"/>
      <c r="V270" s="41"/>
      <c r="W270" s="42"/>
      <c r="X270" s="42"/>
      <c r="Y270" s="41"/>
      <c r="Z270" s="42"/>
      <c r="AA270" s="42"/>
      <c r="AB270" s="41"/>
      <c r="AC270" s="42"/>
      <c r="AD270" s="42"/>
      <c r="AE270" s="41"/>
      <c r="AF270" s="42"/>
      <c r="AG270" s="42"/>
      <c r="AH270" s="41"/>
      <c r="AI270" s="42"/>
      <c r="AJ270" s="42"/>
      <c r="AK270" s="41"/>
      <c r="AL270" s="42"/>
      <c r="AM270" s="42"/>
      <c r="AN270" s="41">
        <f t="shared" si="143"/>
        <v>0.057856771026994866</v>
      </c>
      <c r="AO270" s="42"/>
      <c r="AP270" s="42" t="s">
        <v>134</v>
      </c>
      <c r="AQ270" s="41">
        <f t="shared" si="144"/>
        <v>0.17949480677226642</v>
      </c>
      <c r="AR270" s="42"/>
      <c r="AS270" s="42" t="s">
        <v>134</v>
      </c>
      <c r="AT270" s="41">
        <f t="shared" si="145"/>
        <v>0.05796832007139139</v>
      </c>
      <c r="AU270" s="42"/>
      <c r="AV270" s="42" t="s">
        <v>134</v>
      </c>
      <c r="AW270" s="41">
        <f t="shared" si="146"/>
        <v>0.03612949604620609</v>
      </c>
      <c r="AX270" s="42"/>
      <c r="AY270" s="42" t="s">
        <v>134</v>
      </c>
      <c r="AZ270" s="41">
        <f t="shared" si="147"/>
        <v>0.1489551572841526</v>
      </c>
      <c r="BA270" s="42" t="s">
        <v>134</v>
      </c>
      <c r="BB270" s="41">
        <f t="shared" si="148"/>
        <v>0.4225477801740165</v>
      </c>
      <c r="BC270" s="42" t="s">
        <v>134</v>
      </c>
      <c r="BD270" s="43"/>
    </row>
    <row r="271" spans="1:54" ht="10.5">
      <c r="A271" s="9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37"/>
      <c r="R271" s="42"/>
      <c r="S271" s="42"/>
      <c r="T271" s="42"/>
      <c r="U271" s="42"/>
      <c r="V271" s="43"/>
      <c r="W271" s="42"/>
      <c r="X271" s="42"/>
      <c r="Y271" s="43"/>
      <c r="Z271" s="42"/>
      <c r="AA271" s="42"/>
      <c r="AB271" s="43"/>
      <c r="AC271" s="42"/>
      <c r="AD271" s="42"/>
      <c r="AE271" s="43"/>
      <c r="AF271" s="42"/>
      <c r="AG271" s="42"/>
      <c r="AH271" s="43"/>
      <c r="AI271" s="42"/>
      <c r="AJ271" s="42"/>
      <c r="AK271" s="41"/>
      <c r="AL271" s="42"/>
      <c r="AM271" s="42"/>
      <c r="AN271" s="41"/>
      <c r="AO271" s="42"/>
      <c r="AP271" s="42"/>
      <c r="AQ271" s="43"/>
      <c r="AR271" s="42"/>
      <c r="AS271" s="42"/>
      <c r="AT271" s="43"/>
      <c r="AU271" s="42"/>
      <c r="AV271" s="42"/>
      <c r="AW271" s="43"/>
      <c r="AX271" s="42"/>
      <c r="AY271" s="42"/>
      <c r="AZ271" s="42"/>
      <c r="BA271" s="42"/>
      <c r="BB271" s="43"/>
    </row>
    <row r="272" spans="1:40" ht="10.5">
      <c r="A272" s="9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37"/>
      <c r="R272" s="42"/>
      <c r="S272" s="42"/>
      <c r="T272" s="42"/>
      <c r="U272" s="42"/>
      <c r="V272" s="43"/>
      <c r="W272" s="42"/>
      <c r="X272" s="42"/>
      <c r="Y272" s="43"/>
      <c r="Z272" s="42"/>
      <c r="AA272" s="42"/>
      <c r="AB272" s="43"/>
      <c r="AC272" s="42"/>
      <c r="AD272" s="42"/>
      <c r="AE272" s="43"/>
      <c r="AF272" s="42"/>
      <c r="AG272" s="42"/>
      <c r="AH272" s="43"/>
      <c r="AI272" s="42"/>
      <c r="AJ272" s="42"/>
      <c r="AK272" s="41"/>
      <c r="AL272" s="42"/>
      <c r="AM272" s="42"/>
      <c r="AN272" s="41"/>
    </row>
    <row r="273" spans="1:40" ht="10.5">
      <c r="A273" s="9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37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1"/>
      <c r="AL273" s="42"/>
      <c r="AM273" s="42"/>
      <c r="AN273" s="41"/>
    </row>
    <row r="274" spans="1:40" ht="10.5">
      <c r="A274" s="9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37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1"/>
      <c r="AL274" s="42"/>
      <c r="AM274" s="42"/>
      <c r="AN274" s="41"/>
    </row>
    <row r="275" spans="1:40" ht="10.5">
      <c r="A275" s="9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37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1"/>
      <c r="AL275" s="42"/>
      <c r="AM275" s="42"/>
      <c r="AN275" s="41"/>
    </row>
    <row r="276" spans="1:17" ht="10.5">
      <c r="A276" s="9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37"/>
    </row>
    <row r="277" spans="1:17" ht="10.5">
      <c r="A277" s="9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37"/>
    </row>
    <row r="278" spans="1:17" ht="10.5">
      <c r="A278" s="9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37"/>
    </row>
    <row r="279" spans="1:17" ht="10.5">
      <c r="A279" s="9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37"/>
    </row>
    <row r="280" spans="1:17" ht="10.5">
      <c r="A280" s="9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37"/>
    </row>
    <row r="281" spans="1:17" ht="10.5">
      <c r="A281" s="9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37"/>
    </row>
    <row r="282" spans="1:17" ht="10.5">
      <c r="A282" s="9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37"/>
    </row>
    <row r="283" spans="1:17" ht="10.5">
      <c r="A283" s="9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37"/>
    </row>
    <row r="284" spans="1:17" ht="10.5">
      <c r="A284" s="9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37"/>
    </row>
    <row r="285" spans="1:17" ht="10.5">
      <c r="A285" s="9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37"/>
    </row>
    <row r="286" spans="1:17" ht="10.5">
      <c r="A286" s="9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37"/>
    </row>
    <row r="287" spans="1:17" ht="10.5">
      <c r="A287" s="9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37"/>
    </row>
    <row r="288" spans="1:17" ht="10.5">
      <c r="A288" s="9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37"/>
    </row>
    <row r="289" spans="1:17" ht="10.5">
      <c r="A289" s="9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37"/>
    </row>
    <row r="290" spans="1:17" ht="10.5">
      <c r="A290" s="9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37"/>
    </row>
    <row r="291" spans="1:17" ht="10.5">
      <c r="A291" s="9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37"/>
    </row>
    <row r="292" spans="1:17" ht="10.5">
      <c r="A292" s="9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37"/>
    </row>
    <row r="293" spans="1:17" ht="10.5">
      <c r="A293" s="9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37"/>
    </row>
    <row r="294" spans="1:17" ht="10.5">
      <c r="A294" s="9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37"/>
    </row>
    <row r="295" spans="1:17" ht="10.5">
      <c r="A295" s="9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37"/>
    </row>
    <row r="296" spans="1:17" ht="10.5">
      <c r="A296" s="9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37"/>
    </row>
    <row r="297" spans="1:17" ht="10.5">
      <c r="A297" s="9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37"/>
    </row>
    <row r="298" spans="1:17" ht="10.5">
      <c r="A298" s="9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37"/>
    </row>
    <row r="299" spans="1:17" ht="10.5">
      <c r="A299" s="9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37"/>
    </row>
    <row r="300" spans="1:17" ht="10.5">
      <c r="A300" s="9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37"/>
    </row>
    <row r="301" spans="1:17" ht="10.5">
      <c r="A301" s="9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37"/>
    </row>
    <row r="302" spans="1:17" ht="10.5">
      <c r="A302" s="9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37"/>
    </row>
    <row r="303" spans="1:17" ht="10.5">
      <c r="A303" s="9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37"/>
    </row>
    <row r="304" spans="1:17" ht="10.5">
      <c r="A304" s="9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37"/>
    </row>
    <row r="305" spans="1:17" ht="10.5">
      <c r="A305" s="9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37"/>
    </row>
    <row r="306" spans="1:17" ht="10.5">
      <c r="A306" s="9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37"/>
    </row>
    <row r="307" spans="1:17" ht="10.5">
      <c r="A307" s="9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37"/>
    </row>
    <row r="308" spans="1:17" ht="10.5">
      <c r="A308" s="9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37"/>
    </row>
    <row r="309" spans="1:17" ht="10.5">
      <c r="A309" s="9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37"/>
    </row>
    <row r="310" spans="1:17" ht="10.5">
      <c r="A310" s="9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37"/>
    </row>
    <row r="311" spans="1:17" ht="10.5">
      <c r="A311" s="9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37"/>
    </row>
    <row r="312" spans="1:17" ht="10.5">
      <c r="A312" s="9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37"/>
    </row>
    <row r="313" spans="1:17" ht="10.5">
      <c r="A313" s="9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37"/>
    </row>
    <row r="314" spans="1:17" ht="10.5">
      <c r="A314" s="9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37"/>
    </row>
    <row r="315" spans="1:17" ht="10.5">
      <c r="A315" s="9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37"/>
    </row>
    <row r="316" spans="1:17" ht="10.5">
      <c r="A316" s="9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37"/>
    </row>
    <row r="317" spans="1:17" ht="10.5">
      <c r="A317" s="9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37"/>
    </row>
    <row r="318" spans="1:17" ht="10.5">
      <c r="A318" s="9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37"/>
    </row>
    <row r="319" spans="1:17" ht="10.5">
      <c r="A319" s="9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37"/>
    </row>
    <row r="320" spans="1:17" ht="10.5">
      <c r="A320" s="9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37"/>
    </row>
    <row r="321" spans="1:17" ht="10.5">
      <c r="A321" s="9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37"/>
    </row>
    <row r="322" spans="1:17" ht="10.5">
      <c r="A322" s="9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37"/>
    </row>
    <row r="323" spans="1:17" ht="10.5">
      <c r="A323" s="9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37"/>
    </row>
    <row r="324" spans="1:17" ht="10.5">
      <c r="A324" s="9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37"/>
    </row>
    <row r="325" spans="1:17" ht="10.5">
      <c r="A325" s="9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37"/>
    </row>
    <row r="326" spans="1:17" ht="10.5">
      <c r="A326" s="9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37"/>
    </row>
    <row r="327" spans="1:17" ht="10.5">
      <c r="A327" s="9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37"/>
    </row>
    <row r="328" spans="1:17" ht="10.5">
      <c r="A328" s="9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37"/>
    </row>
    <row r="329" spans="1:17" ht="10.5">
      <c r="A329" s="9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37"/>
    </row>
    <row r="330" spans="1:17" ht="10.5">
      <c r="A330" s="9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37"/>
    </row>
    <row r="331" spans="1:17" ht="10.5">
      <c r="A331" s="9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37"/>
    </row>
    <row r="332" spans="1:17" ht="10.5">
      <c r="A332" s="9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37"/>
    </row>
    <row r="333" spans="1:17" ht="10.5">
      <c r="A333" s="9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37"/>
    </row>
    <row r="334" spans="1:17" ht="10.5">
      <c r="A334" s="9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37"/>
    </row>
    <row r="335" spans="1:17" ht="10.5">
      <c r="A335" s="9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37"/>
    </row>
    <row r="336" spans="1:17" ht="10.5">
      <c r="A336" s="9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37"/>
    </row>
    <row r="337" spans="1:17" ht="10.5">
      <c r="A337" s="9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37"/>
    </row>
    <row r="338" spans="1:17" ht="10.5">
      <c r="A338" s="9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37"/>
    </row>
    <row r="339" spans="1:17" ht="10.5">
      <c r="A339" s="9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37"/>
    </row>
    <row r="340" spans="1:17" ht="10.5">
      <c r="A340" s="9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37"/>
    </row>
    <row r="341" spans="1:17" ht="10.5">
      <c r="A341" s="9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37"/>
    </row>
    <row r="342" spans="1:17" ht="10.5">
      <c r="A342" s="9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37"/>
    </row>
    <row r="343" spans="1:17" ht="10.5">
      <c r="A343" s="9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37"/>
    </row>
    <row r="344" spans="1:17" ht="10.5">
      <c r="A344" s="9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37"/>
    </row>
    <row r="345" spans="1:17" ht="10.5">
      <c r="A345" s="9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37"/>
    </row>
    <row r="346" spans="1:17" ht="10.5">
      <c r="A346" s="9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37"/>
    </row>
    <row r="347" spans="1:17" ht="10.5">
      <c r="A347" s="9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37"/>
    </row>
    <row r="348" spans="1:17" ht="10.5">
      <c r="A348" s="9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37"/>
    </row>
    <row r="349" spans="1:17" ht="10.5">
      <c r="A349" s="9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37"/>
    </row>
    <row r="350" spans="1:17" ht="10.5">
      <c r="A350" s="9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37"/>
    </row>
    <row r="351" spans="1:17" ht="10.5">
      <c r="A351" s="9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37"/>
    </row>
    <row r="352" spans="1:17" ht="10.5">
      <c r="A352" s="9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37"/>
    </row>
    <row r="353" spans="1:17" ht="10.5">
      <c r="A353" s="9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37"/>
    </row>
    <row r="354" spans="1:17" ht="10.5">
      <c r="A354" s="9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37"/>
    </row>
    <row r="355" spans="1:17" ht="10.5">
      <c r="A355" s="9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37"/>
    </row>
    <row r="356" spans="1:17" ht="10.5">
      <c r="A356" s="9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37"/>
    </row>
    <row r="357" spans="1:17" ht="10.5">
      <c r="A357" s="9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37"/>
    </row>
    <row r="358" spans="1:17" ht="10.5">
      <c r="A358" s="9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37"/>
    </row>
    <row r="359" spans="1:17" ht="10.5">
      <c r="A359" s="9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37"/>
    </row>
    <row r="360" spans="1:17" ht="10.5">
      <c r="A360" s="9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37"/>
    </row>
    <row r="361" spans="1:17" ht="10.5">
      <c r="A361" s="9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37"/>
    </row>
    <row r="362" spans="1:17" ht="10.5">
      <c r="A362" s="9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37"/>
    </row>
    <row r="363" spans="1:17" ht="10.5">
      <c r="A363" s="9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37"/>
    </row>
    <row r="364" spans="1:17" ht="10.5">
      <c r="A364" s="9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37"/>
    </row>
    <row r="365" spans="1:17" ht="10.5">
      <c r="A365" s="9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37"/>
    </row>
    <row r="366" spans="1:17" ht="10.5">
      <c r="A366" s="9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37"/>
    </row>
    <row r="367" spans="1:17" ht="10.5">
      <c r="A367" s="9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37"/>
    </row>
    <row r="368" spans="1:17" ht="10.5">
      <c r="A368" s="9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37"/>
    </row>
    <row r="369" spans="1:17" ht="10.5">
      <c r="A369" s="9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37"/>
    </row>
    <row r="370" spans="1:17" ht="10.5">
      <c r="A370" s="9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37"/>
    </row>
    <row r="371" spans="1:17" ht="10.5">
      <c r="A371" s="9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37"/>
    </row>
    <row r="372" spans="1:17" ht="10.5">
      <c r="A372" s="9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37"/>
    </row>
    <row r="373" spans="1:17" ht="10.5">
      <c r="A373" s="9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37"/>
    </row>
    <row r="374" spans="1:17" ht="10.5">
      <c r="A374" s="9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37"/>
    </row>
    <row r="375" spans="1:17" ht="10.5">
      <c r="A375" s="9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37"/>
    </row>
    <row r="376" spans="1:17" ht="10.5">
      <c r="A376" s="9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37"/>
    </row>
    <row r="377" spans="1:17" ht="10.5">
      <c r="A377" s="9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37"/>
    </row>
    <row r="378" spans="1:17" ht="10.5">
      <c r="A378" s="9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37"/>
    </row>
    <row r="379" spans="1:17" ht="10.5">
      <c r="A379" s="9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37"/>
    </row>
    <row r="380" spans="1:17" ht="10.5">
      <c r="A380" s="9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37"/>
    </row>
    <row r="381" spans="1:17" ht="10.5">
      <c r="A381" s="9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37"/>
    </row>
    <row r="382" spans="1:17" ht="10.5">
      <c r="A382" s="9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37"/>
    </row>
    <row r="383" spans="1:17" ht="10.5">
      <c r="A383" s="9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37"/>
    </row>
    <row r="384" spans="1:17" ht="10.5">
      <c r="A384" s="9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37"/>
    </row>
    <row r="385" spans="1:17" ht="10.5">
      <c r="A385" s="9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37"/>
    </row>
    <row r="386" spans="1:17" ht="10.5">
      <c r="A386" s="9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37"/>
    </row>
    <row r="387" spans="1:17" ht="10.5">
      <c r="A387" s="9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37"/>
    </row>
    <row r="388" spans="1:17" ht="10.5">
      <c r="A388" s="9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37"/>
    </row>
    <row r="389" spans="1:17" ht="10.5">
      <c r="A389" s="9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37"/>
    </row>
    <row r="390" spans="1:17" ht="10.5">
      <c r="A390" s="9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37"/>
    </row>
    <row r="391" spans="1:17" ht="10.5">
      <c r="A391" s="9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37"/>
    </row>
    <row r="392" spans="1:17" ht="10.5">
      <c r="A392" s="9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37"/>
    </row>
    <row r="393" spans="1:17" ht="10.5">
      <c r="A393" s="9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37"/>
    </row>
    <row r="394" spans="1:17" ht="10.5">
      <c r="A394" s="9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37"/>
    </row>
    <row r="395" spans="1:17" ht="10.5">
      <c r="A395" s="9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37"/>
    </row>
    <row r="396" spans="1:17" ht="10.5">
      <c r="A396" s="9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37"/>
    </row>
    <row r="397" spans="1:17" ht="10.5">
      <c r="A397" s="9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37"/>
    </row>
    <row r="398" spans="1:17" ht="10.5">
      <c r="A398" s="9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37"/>
    </row>
    <row r="399" spans="1:17" ht="10.5">
      <c r="A399" s="9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37"/>
    </row>
    <row r="400" spans="1:17" ht="10.5">
      <c r="A400" s="9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37"/>
    </row>
    <row r="401" spans="1:17" ht="10.5">
      <c r="A401" s="9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37"/>
    </row>
    <row r="402" spans="1:17" ht="10.5">
      <c r="A402" s="9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37"/>
    </row>
    <row r="403" spans="1:17" ht="10.5">
      <c r="A403" s="9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37"/>
    </row>
    <row r="404" spans="1:17" ht="10.5">
      <c r="A404" s="9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37"/>
    </row>
    <row r="405" spans="1:17" ht="10.5">
      <c r="A405" s="9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37"/>
    </row>
    <row r="406" spans="1:17" ht="10.5">
      <c r="A406" s="9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37"/>
    </row>
    <row r="407" spans="1:17" ht="10.5">
      <c r="A407" s="9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37"/>
    </row>
    <row r="408" spans="1:17" ht="10.5">
      <c r="A408" s="9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37"/>
    </row>
    <row r="409" spans="1:17" ht="10.5">
      <c r="A409" s="9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37"/>
    </row>
    <row r="410" spans="1:17" ht="10.5">
      <c r="A410" s="9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37"/>
    </row>
    <row r="411" spans="1:17" ht="10.5">
      <c r="A411" s="9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37"/>
    </row>
    <row r="412" spans="1:17" ht="10.5">
      <c r="A412" s="9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37"/>
    </row>
    <row r="413" spans="1:17" ht="10.5">
      <c r="A413" s="9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37"/>
    </row>
    <row r="414" spans="1:17" ht="10.5">
      <c r="A414" s="9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37"/>
    </row>
    <row r="415" spans="1:17" ht="10.5">
      <c r="A415" s="9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37"/>
    </row>
    <row r="416" spans="1:17" ht="10.5">
      <c r="A416" s="9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37"/>
    </row>
    <row r="417" spans="1:17" ht="10.5">
      <c r="A417" s="9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37"/>
    </row>
    <row r="418" spans="1:17" ht="10.5">
      <c r="A418" s="9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37"/>
    </row>
    <row r="419" spans="1:17" ht="10.5">
      <c r="A419" s="9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37"/>
    </row>
    <row r="420" spans="1:17" ht="10.5">
      <c r="A420" s="9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37"/>
    </row>
    <row r="421" spans="1:17" ht="10.5">
      <c r="A421" s="9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37"/>
    </row>
    <row r="422" spans="1:17" ht="10.5">
      <c r="A422" s="9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37"/>
    </row>
    <row r="423" spans="1:17" ht="10.5">
      <c r="A423" s="9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37"/>
    </row>
    <row r="424" spans="1:17" ht="10.5">
      <c r="A424" s="9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37"/>
    </row>
    <row r="425" spans="1:17" ht="10.5">
      <c r="A425" s="9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37"/>
    </row>
    <row r="426" spans="1:17" ht="10.5">
      <c r="A426" s="9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37"/>
    </row>
    <row r="427" spans="1:17" ht="10.5">
      <c r="A427" s="9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37"/>
    </row>
    <row r="428" spans="1:17" ht="10.5">
      <c r="A428" s="9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37"/>
    </row>
    <row r="429" spans="1:17" ht="10.5">
      <c r="A429" s="9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37"/>
    </row>
    <row r="430" spans="1:17" ht="10.5">
      <c r="A430" s="9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37"/>
    </row>
    <row r="431" spans="1:17" ht="10.5">
      <c r="A431" s="9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37"/>
    </row>
    <row r="432" spans="1:17" ht="10.5">
      <c r="A432" s="9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37"/>
    </row>
    <row r="433" spans="1:17" ht="10.5">
      <c r="A433" s="9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37"/>
    </row>
    <row r="434" spans="1:17" ht="10.5">
      <c r="A434" s="9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37"/>
    </row>
    <row r="435" spans="1:17" ht="10.5">
      <c r="A435" s="9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37"/>
    </row>
    <row r="436" spans="1:17" ht="10.5">
      <c r="A436" s="9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37"/>
    </row>
    <row r="437" spans="1:17" ht="10.5">
      <c r="A437" s="9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37"/>
    </row>
    <row r="438" spans="1:17" ht="10.5">
      <c r="A438" s="9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37"/>
    </row>
    <row r="439" spans="1:17" ht="10.5">
      <c r="A439" s="9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37"/>
    </row>
    <row r="440" spans="1:17" ht="10.5">
      <c r="A440" s="9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37"/>
    </row>
    <row r="441" spans="1:17" ht="10.5">
      <c r="A441" s="9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37"/>
    </row>
    <row r="442" spans="1:17" ht="10.5">
      <c r="A442" s="9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37"/>
    </row>
    <row r="443" spans="1:17" ht="10.5">
      <c r="A443" s="9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37"/>
    </row>
    <row r="444" spans="1:17" ht="10.5">
      <c r="A444" s="9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37"/>
    </row>
    <row r="445" spans="1:17" ht="10.5">
      <c r="A445" s="9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37"/>
    </row>
    <row r="446" spans="1:17" ht="10.5">
      <c r="A446" s="9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37"/>
    </row>
    <row r="447" spans="1:17" ht="10.5">
      <c r="A447" s="9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37"/>
    </row>
    <row r="448" spans="1:17" ht="10.5">
      <c r="A448" s="9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37"/>
    </row>
    <row r="449" spans="1:17" ht="10.5">
      <c r="A449" s="9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37"/>
    </row>
    <row r="450" spans="1:17" ht="10.5">
      <c r="A450" s="9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37"/>
    </row>
    <row r="451" spans="1:17" ht="10.5">
      <c r="A451" s="9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37"/>
    </row>
    <row r="452" spans="1:17" ht="10.5">
      <c r="A452" s="9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37"/>
    </row>
    <row r="453" spans="1:17" ht="10.5">
      <c r="A453" s="9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37"/>
    </row>
    <row r="454" spans="1:17" ht="10.5">
      <c r="A454" s="9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37"/>
    </row>
    <row r="455" spans="1:17" ht="10.5">
      <c r="A455" s="9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37"/>
    </row>
    <row r="456" spans="1:17" ht="10.5">
      <c r="A456" s="9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37"/>
    </row>
    <row r="457" spans="1:17" ht="10.5">
      <c r="A457" s="9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37"/>
    </row>
    <row r="458" spans="1:17" ht="10.5">
      <c r="A458" s="9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37"/>
    </row>
    <row r="459" spans="1:17" ht="10.5">
      <c r="A459" s="9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37"/>
    </row>
    <row r="460" spans="1:17" ht="10.5">
      <c r="A460" s="9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37"/>
    </row>
    <row r="461" spans="1:17" ht="10.5">
      <c r="A461" s="9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37"/>
    </row>
    <row r="462" spans="1:17" ht="10.5">
      <c r="A462" s="9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37"/>
    </row>
    <row r="463" spans="1:17" ht="10.5">
      <c r="A463" s="9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37"/>
    </row>
    <row r="464" spans="1:17" ht="10.5">
      <c r="A464" s="9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37"/>
    </row>
    <row r="465" spans="1:17" ht="10.5">
      <c r="A465" s="9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37"/>
    </row>
  </sheetData>
  <sheetProtection/>
  <mergeCells count="1">
    <mergeCell ref="A2:Q2"/>
  </mergeCells>
  <printOptions horizontalCentered="1"/>
  <pageMargins left="0.25" right="0.25" top="0.75" bottom="0.75" header="0.5" footer="0.5"/>
  <pageSetup fitToHeight="0" horizontalDpi="300" verticalDpi="300" orientation="landscape" scale="89" r:id="rId1"/>
  <rowBreaks count="3" manualBreakCount="3">
    <brk id="40" max="16" man="1"/>
    <brk id="79" max="18" man="1"/>
    <brk id="117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D465"/>
  <sheetViews>
    <sheetView zoomScalePageLayoutView="0" workbookViewId="0" topLeftCell="A1">
      <selection activeCell="B1" sqref="B1"/>
    </sheetView>
  </sheetViews>
  <sheetFormatPr defaultColWidth="9.8515625" defaultRowHeight="12"/>
  <cols>
    <col min="1" max="1" width="3.8515625" style="45" customWidth="1"/>
    <col min="2" max="2" width="20.421875" style="39" customWidth="1"/>
    <col min="3" max="14" width="12.8515625" style="39" customWidth="1"/>
    <col min="15" max="15" width="14.57421875" style="39" customWidth="1"/>
    <col min="16" max="16" width="11.57421875" style="39" customWidth="1"/>
    <col min="17" max="17" width="3.8515625" style="46" customWidth="1"/>
    <col min="18" max="18" width="11.421875" style="39" bestFit="1" customWidth="1"/>
    <col min="19" max="20" width="9.8515625" style="39" customWidth="1"/>
    <col min="21" max="21" width="14.8515625" style="39" customWidth="1"/>
    <col min="22" max="22" width="6.8515625" style="39" customWidth="1"/>
    <col min="23" max="23" width="5.8515625" style="39" customWidth="1"/>
    <col min="24" max="24" width="14.8515625" style="39" customWidth="1"/>
    <col min="25" max="25" width="6.8515625" style="39" customWidth="1"/>
    <col min="26" max="26" width="5.8515625" style="39" customWidth="1"/>
    <col min="27" max="27" width="14.8515625" style="39" customWidth="1"/>
    <col min="28" max="28" width="6.8515625" style="39" customWidth="1"/>
    <col min="29" max="29" width="5.8515625" style="39" customWidth="1"/>
    <col min="30" max="30" width="14.8515625" style="39" customWidth="1"/>
    <col min="31" max="31" width="6.8515625" style="39" customWidth="1"/>
    <col min="32" max="32" width="5.8515625" style="39" customWidth="1"/>
    <col min="33" max="33" width="14.8515625" style="39" customWidth="1"/>
    <col min="34" max="34" width="6.8515625" style="39" customWidth="1"/>
    <col min="35" max="35" width="5.8515625" style="39" customWidth="1"/>
    <col min="36" max="36" width="14.8515625" style="39" customWidth="1"/>
    <col min="37" max="37" width="6.8515625" style="39" customWidth="1"/>
    <col min="38" max="38" width="5.8515625" style="39" customWidth="1"/>
    <col min="39" max="39" width="14.8515625" style="39" customWidth="1"/>
    <col min="40" max="40" width="6.8515625" style="39" customWidth="1"/>
    <col min="41" max="41" width="5.8515625" style="39" customWidth="1"/>
    <col min="42" max="42" width="14.8515625" style="39" customWidth="1"/>
    <col min="43" max="43" width="6.8515625" style="39" customWidth="1"/>
    <col min="44" max="44" width="5.8515625" style="39" customWidth="1"/>
    <col min="45" max="45" width="14.8515625" style="39" customWidth="1"/>
    <col min="46" max="46" width="6.8515625" style="39" customWidth="1"/>
    <col min="47" max="47" width="5.8515625" style="39" customWidth="1"/>
    <col min="48" max="48" width="14.8515625" style="39" customWidth="1"/>
    <col min="49" max="49" width="6.8515625" style="39" customWidth="1"/>
    <col min="50" max="50" width="5.8515625" style="39" customWidth="1"/>
    <col min="51" max="51" width="14.8515625" style="39" customWidth="1"/>
    <col min="52" max="52" width="6.8515625" style="39" customWidth="1"/>
    <col min="53" max="53" width="5.8515625" style="39" customWidth="1"/>
    <col min="54" max="16384" width="9.8515625" style="39" customWidth="1"/>
  </cols>
  <sheetData>
    <row r="1" spans="1:22" ht="9" customHeight="1">
      <c r="A1" s="7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1"/>
      <c r="Q1" s="7"/>
      <c r="U1" s="39" t="s">
        <v>0</v>
      </c>
      <c r="V1" s="39" t="s">
        <v>1</v>
      </c>
    </row>
    <row r="2" spans="1:22" ht="13.5" customHeight="1">
      <c r="A2" s="96" t="s">
        <v>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8"/>
      <c r="V2" s="39" t="s">
        <v>1</v>
      </c>
    </row>
    <row r="3" spans="1:22" ht="13.5" customHeigh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"/>
      <c r="V3" s="39" t="s">
        <v>1</v>
      </c>
    </row>
    <row r="4" spans="1:22" ht="13.5" customHeight="1">
      <c r="A4" s="4"/>
      <c r="B4" s="20" t="s">
        <v>142</v>
      </c>
      <c r="C4" s="3"/>
      <c r="D4" s="3"/>
      <c r="E4" s="3"/>
      <c r="F4" s="3"/>
      <c r="G4" s="3"/>
      <c r="H4" s="3"/>
      <c r="I4" s="3"/>
      <c r="J4" s="3"/>
      <c r="K4" s="3"/>
      <c r="L4" s="6"/>
      <c r="M4" s="6"/>
      <c r="N4" s="6"/>
      <c r="O4" s="6"/>
      <c r="P4" s="3"/>
      <c r="Q4" s="5"/>
      <c r="V4" s="39" t="s">
        <v>1</v>
      </c>
    </row>
    <row r="5" spans="1:22" ht="13.5" customHeight="1">
      <c r="A5" s="4"/>
      <c r="B5" s="19" t="s">
        <v>3</v>
      </c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1"/>
      <c r="Q5" s="5"/>
      <c r="V5" s="39" t="s">
        <v>4</v>
      </c>
    </row>
    <row r="6" spans="1:17" ht="13.5" customHeight="1" thickBo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24"/>
      <c r="N6" s="24"/>
      <c r="O6" s="24"/>
      <c r="P6" s="23"/>
      <c r="Q6" s="25"/>
    </row>
    <row r="7" spans="1:52" ht="13.5" customHeight="1" thickTop="1">
      <c r="A7" s="22"/>
      <c r="B7" s="26"/>
      <c r="C7" s="27" t="s">
        <v>5</v>
      </c>
      <c r="D7" s="27" t="s">
        <v>137</v>
      </c>
      <c r="E7" s="27" t="s">
        <v>7</v>
      </c>
      <c r="F7" s="27" t="s">
        <v>8</v>
      </c>
      <c r="G7" s="27" t="s">
        <v>9</v>
      </c>
      <c r="H7" s="27" t="s">
        <v>10</v>
      </c>
      <c r="I7" s="27" t="s">
        <v>11</v>
      </c>
      <c r="J7" s="27" t="s">
        <v>12</v>
      </c>
      <c r="K7" s="27" t="s">
        <v>13</v>
      </c>
      <c r="L7" s="28" t="s">
        <v>14</v>
      </c>
      <c r="M7" s="28" t="s">
        <v>15</v>
      </c>
      <c r="N7" s="28" t="s">
        <v>16</v>
      </c>
      <c r="O7" s="29" t="s">
        <v>17</v>
      </c>
      <c r="P7" s="27" t="s">
        <v>18</v>
      </c>
      <c r="Q7" s="25"/>
      <c r="AN7" s="40" t="s">
        <v>11</v>
      </c>
      <c r="AQ7" s="40" t="s">
        <v>13</v>
      </c>
      <c r="AT7" s="40" t="s">
        <v>14</v>
      </c>
      <c r="AW7" s="40" t="s">
        <v>15</v>
      </c>
      <c r="AZ7" s="40" t="s">
        <v>16</v>
      </c>
    </row>
    <row r="8" spans="1:53" ht="13.5" customHeight="1">
      <c r="A8" s="22"/>
      <c r="B8" s="30" t="s">
        <v>19</v>
      </c>
      <c r="C8" s="31">
        <v>23</v>
      </c>
      <c r="D8" s="31">
        <v>272</v>
      </c>
      <c r="E8" s="31">
        <v>28</v>
      </c>
      <c r="F8" s="31">
        <v>2</v>
      </c>
      <c r="G8" s="31">
        <v>6</v>
      </c>
      <c r="H8" s="31">
        <v>0</v>
      </c>
      <c r="I8" s="31">
        <v>13</v>
      </c>
      <c r="J8" s="30">
        <v>1</v>
      </c>
      <c r="K8" s="31">
        <v>70</v>
      </c>
      <c r="L8" s="31">
        <v>5</v>
      </c>
      <c r="M8" s="31">
        <v>10</v>
      </c>
      <c r="N8" s="31">
        <v>4</v>
      </c>
      <c r="O8" s="32">
        <f aca="true" t="shared" si="0" ref="O8:O40">SUM(K8:N8)</f>
        <v>89</v>
      </c>
      <c r="P8" s="31">
        <f aca="true" t="shared" si="1" ref="P8:P40">SUM(C8:N8)</f>
        <v>434</v>
      </c>
      <c r="Q8" s="25"/>
      <c r="R8" s="41">
        <f aca="true" t="shared" si="2" ref="R8:R71">IF(O8&gt;0,+O8/P8," ")</f>
        <v>0.20506912442396313</v>
      </c>
      <c r="S8" s="42"/>
      <c r="T8" s="42"/>
      <c r="U8" s="42"/>
      <c r="V8" s="43"/>
      <c r="W8" s="41"/>
      <c r="X8" s="42"/>
      <c r="Y8" s="43"/>
      <c r="Z8" s="41"/>
      <c r="AA8" s="42"/>
      <c r="AB8" s="43"/>
      <c r="AC8" s="41"/>
      <c r="AD8" s="42"/>
      <c r="AE8" s="43"/>
      <c r="AF8" s="41"/>
      <c r="AG8" s="42"/>
      <c r="AH8" s="43"/>
      <c r="AI8" s="41"/>
      <c r="AJ8" s="42"/>
      <c r="AK8" s="43"/>
      <c r="AL8" s="41"/>
      <c r="AM8" s="42"/>
      <c r="AN8" s="43">
        <v>2242</v>
      </c>
      <c r="AO8" s="41">
        <f>SUM(AN8)/AN$144</f>
        <v>0.541807636539391</v>
      </c>
      <c r="AP8" s="42" t="s">
        <v>20</v>
      </c>
      <c r="AQ8" s="43">
        <v>4317</v>
      </c>
      <c r="AR8" s="41">
        <f>SUM(AQ8)/AQ$144</f>
        <v>0.27806763285024155</v>
      </c>
      <c r="AS8" s="42" t="s">
        <v>21</v>
      </c>
      <c r="AT8" s="43">
        <v>3587</v>
      </c>
      <c r="AU8" s="41">
        <f>SUM(AT8)/AT$144</f>
        <v>0.6851957975167144</v>
      </c>
      <c r="AV8" s="42" t="s">
        <v>20</v>
      </c>
      <c r="AW8" s="43">
        <v>989</v>
      </c>
      <c r="AX8" s="41">
        <f>SUM(AW8)/AW$144</f>
        <v>0.29469606674612636</v>
      </c>
      <c r="AY8" s="42" t="s">
        <v>20</v>
      </c>
      <c r="AZ8" s="43">
        <v>8973</v>
      </c>
      <c r="BA8" s="41">
        <f>SUM(AZ8)/AZ$144</f>
        <v>0.7404687242119161</v>
      </c>
    </row>
    <row r="9" spans="1:53" ht="13.5" customHeight="1">
      <c r="A9" s="22"/>
      <c r="B9" s="30" t="s">
        <v>22</v>
      </c>
      <c r="C9" s="31">
        <v>15</v>
      </c>
      <c r="D9" s="31">
        <v>5</v>
      </c>
      <c r="E9" s="31">
        <v>87</v>
      </c>
      <c r="F9" s="31">
        <v>2</v>
      </c>
      <c r="G9" s="31">
        <v>11</v>
      </c>
      <c r="H9" s="31">
        <v>0</v>
      </c>
      <c r="I9" s="31">
        <v>305</v>
      </c>
      <c r="J9" s="30">
        <v>0</v>
      </c>
      <c r="K9" s="31">
        <v>46</v>
      </c>
      <c r="L9" s="31">
        <v>3</v>
      </c>
      <c r="M9" s="31">
        <v>4</v>
      </c>
      <c r="N9" s="31">
        <v>0</v>
      </c>
      <c r="O9" s="32">
        <f t="shared" si="0"/>
        <v>53</v>
      </c>
      <c r="P9" s="31">
        <f t="shared" si="1"/>
        <v>478</v>
      </c>
      <c r="Q9" s="25"/>
      <c r="R9" s="41">
        <f t="shared" si="2"/>
        <v>0.1108786610878661</v>
      </c>
      <c r="S9" s="42"/>
      <c r="T9" s="42"/>
      <c r="U9" s="42"/>
      <c r="V9" s="42" t="s">
        <v>23</v>
      </c>
      <c r="W9" s="41"/>
      <c r="X9" s="42"/>
      <c r="Y9" s="43"/>
      <c r="Z9" s="41"/>
      <c r="AA9" s="42"/>
      <c r="AB9" s="43"/>
      <c r="AC9" s="41"/>
      <c r="AD9" s="42"/>
      <c r="AE9" s="43"/>
      <c r="AF9" s="41"/>
      <c r="AG9" s="42"/>
      <c r="AH9" s="43"/>
      <c r="AI9" s="41"/>
      <c r="AJ9" s="42"/>
      <c r="AK9" s="43"/>
      <c r="AL9" s="41"/>
      <c r="AM9" s="42"/>
      <c r="AN9" s="43">
        <v>293</v>
      </c>
      <c r="AO9" s="41">
        <f>SUM(AN$8:AN9)/AN$144</f>
        <v>0.6126147897535041</v>
      </c>
      <c r="AP9" s="42" t="s">
        <v>24</v>
      </c>
      <c r="AQ9" s="43">
        <v>2223</v>
      </c>
      <c r="AR9" s="41">
        <f>SUM(AQ$8:AQ9)/AQ$144</f>
        <v>0.421256038647343</v>
      </c>
      <c r="AS9" s="42" t="s">
        <v>25</v>
      </c>
      <c r="AT9" s="43">
        <v>541</v>
      </c>
      <c r="AU9" s="41">
        <f>SUM(AT$8:AT9)/AT$144</f>
        <v>0.788538681948424</v>
      </c>
      <c r="AV9" s="42" t="s">
        <v>26</v>
      </c>
      <c r="AW9" s="43">
        <v>370</v>
      </c>
      <c r="AX9" s="41">
        <f>SUM(AW$8:AW9)/AW$144</f>
        <v>0.40494636471990464</v>
      </c>
      <c r="AY9" s="42" t="s">
        <v>27</v>
      </c>
      <c r="AZ9" s="43">
        <v>1353</v>
      </c>
      <c r="BA9" s="41">
        <f>SUM(AZ$8:AZ9)/AZ$144</f>
        <v>0.852120812015184</v>
      </c>
    </row>
    <row r="10" spans="1:53" ht="13.5" customHeight="1">
      <c r="A10" s="22"/>
      <c r="B10" s="30" t="s">
        <v>28</v>
      </c>
      <c r="C10" s="31">
        <v>7</v>
      </c>
      <c r="D10" s="31">
        <v>1</v>
      </c>
      <c r="E10" s="31">
        <v>70</v>
      </c>
      <c r="F10" s="31">
        <v>0</v>
      </c>
      <c r="G10" s="31">
        <v>3</v>
      </c>
      <c r="H10" s="31">
        <v>0</v>
      </c>
      <c r="I10" s="31">
        <v>25</v>
      </c>
      <c r="J10" s="30">
        <v>0</v>
      </c>
      <c r="K10" s="31">
        <v>23</v>
      </c>
      <c r="L10" s="31">
        <v>9</v>
      </c>
      <c r="M10" s="31">
        <v>1</v>
      </c>
      <c r="N10" s="31">
        <v>0</v>
      </c>
      <c r="O10" s="32">
        <f t="shared" si="0"/>
        <v>33</v>
      </c>
      <c r="P10" s="31">
        <f t="shared" si="1"/>
        <v>139</v>
      </c>
      <c r="Q10" s="25"/>
      <c r="R10" s="41">
        <f t="shared" si="2"/>
        <v>0.23741007194244604</v>
      </c>
      <c r="S10" s="42"/>
      <c r="T10" s="42"/>
      <c r="U10" s="42"/>
      <c r="V10" s="43"/>
      <c r="W10" s="41"/>
      <c r="X10" s="42"/>
      <c r="Y10" s="43"/>
      <c r="Z10" s="41"/>
      <c r="AA10" s="42"/>
      <c r="AB10" s="43"/>
      <c r="AC10" s="41"/>
      <c r="AD10" s="42"/>
      <c r="AE10" s="43"/>
      <c r="AF10" s="41"/>
      <c r="AG10" s="42"/>
      <c r="AH10" s="43"/>
      <c r="AI10" s="41"/>
      <c r="AJ10" s="42"/>
      <c r="AK10" s="43"/>
      <c r="AL10" s="41"/>
      <c r="AM10" s="42"/>
      <c r="AN10" s="43">
        <v>220</v>
      </c>
      <c r="AO10" s="41">
        <f>SUM(AN$8:AN10)/AN$144</f>
        <v>0.665780570323828</v>
      </c>
      <c r="AP10" s="42" t="s">
        <v>21</v>
      </c>
      <c r="AQ10" s="43">
        <v>1528</v>
      </c>
      <c r="AR10" s="41">
        <f>SUM(AQ$8:AQ10)/AQ$144</f>
        <v>0.5196779388083735</v>
      </c>
      <c r="AS10" s="42" t="s">
        <v>29</v>
      </c>
      <c r="AT10" s="43">
        <v>234</v>
      </c>
      <c r="AU10" s="41">
        <f>SUM(AT$8:AT10)/AT$144</f>
        <v>0.8332378223495702</v>
      </c>
      <c r="AV10" s="42" t="s">
        <v>21</v>
      </c>
      <c r="AW10" s="43">
        <v>233</v>
      </c>
      <c r="AX10" s="41">
        <f>SUM(AW$8:AW10)/AW$144</f>
        <v>0.47437425506555425</v>
      </c>
      <c r="AY10" s="42" t="s">
        <v>30</v>
      </c>
      <c r="AZ10" s="43">
        <v>1167</v>
      </c>
      <c r="BA10" s="41">
        <f>SUM(AZ$8:AZ10)/AZ$144</f>
        <v>0.9484238323155636</v>
      </c>
    </row>
    <row r="11" spans="1:53" ht="13.5" customHeight="1">
      <c r="A11" s="22"/>
      <c r="B11" s="30" t="s">
        <v>31</v>
      </c>
      <c r="C11" s="31">
        <v>75</v>
      </c>
      <c r="D11" s="31">
        <v>19</v>
      </c>
      <c r="E11" s="31">
        <v>33</v>
      </c>
      <c r="F11" s="31">
        <v>17</v>
      </c>
      <c r="G11" s="31">
        <v>28</v>
      </c>
      <c r="H11" s="31">
        <v>3</v>
      </c>
      <c r="I11" s="31">
        <v>5</v>
      </c>
      <c r="J11" s="30">
        <v>12</v>
      </c>
      <c r="K11" s="31">
        <v>142</v>
      </c>
      <c r="L11" s="31">
        <v>6</v>
      </c>
      <c r="M11" s="31">
        <v>7</v>
      </c>
      <c r="N11" s="31">
        <v>3</v>
      </c>
      <c r="O11" s="32">
        <f t="shared" si="0"/>
        <v>158</v>
      </c>
      <c r="P11" s="31">
        <f t="shared" si="1"/>
        <v>350</v>
      </c>
      <c r="Q11" s="25"/>
      <c r="R11" s="41">
        <f t="shared" si="2"/>
        <v>0.4514285714285714</v>
      </c>
      <c r="S11" s="42"/>
      <c r="T11" s="42"/>
      <c r="U11" s="42"/>
      <c r="V11" s="43"/>
      <c r="W11" s="41"/>
      <c r="X11" s="42"/>
      <c r="Y11" s="43"/>
      <c r="Z11" s="41"/>
      <c r="AA11" s="42"/>
      <c r="AB11" s="43"/>
      <c r="AC11" s="41"/>
      <c r="AD11" s="42"/>
      <c r="AE11" s="43"/>
      <c r="AF11" s="41"/>
      <c r="AG11" s="42"/>
      <c r="AH11" s="43"/>
      <c r="AI11" s="41"/>
      <c r="AJ11" s="42"/>
      <c r="AK11" s="43"/>
      <c r="AL11" s="41"/>
      <c r="AM11" s="42"/>
      <c r="AN11" s="43">
        <v>193</v>
      </c>
      <c r="AO11" s="41">
        <f>SUM(AN$8:AN11)/AN$144</f>
        <v>0.7124214596423393</v>
      </c>
      <c r="AP11" s="42" t="s">
        <v>27</v>
      </c>
      <c r="AQ11" s="43">
        <v>835</v>
      </c>
      <c r="AR11" s="41">
        <f>SUM(AQ$8:AQ11)/AQ$144</f>
        <v>0.5734621578099839</v>
      </c>
      <c r="AS11" s="42" t="s">
        <v>32</v>
      </c>
      <c r="AT11" s="43">
        <v>184</v>
      </c>
      <c r="AU11" s="41">
        <f>SUM(AT$8:AT11)/AT$144</f>
        <v>0.868385864374403</v>
      </c>
      <c r="AV11" s="42" t="s">
        <v>27</v>
      </c>
      <c r="AW11" s="43">
        <v>186</v>
      </c>
      <c r="AX11" s="41">
        <f>SUM(AW$8:AW11)/AW$144</f>
        <v>0.5297973778307509</v>
      </c>
      <c r="AY11" s="42" t="s">
        <v>33</v>
      </c>
      <c r="AZ11" s="43">
        <v>301</v>
      </c>
      <c r="BA11" s="41">
        <f>SUM(AZ$8:AZ11)/AZ$144</f>
        <v>0.9732629146723882</v>
      </c>
    </row>
    <row r="12" spans="1:53" ht="13.5" customHeight="1">
      <c r="A12" s="22"/>
      <c r="B12" s="30" t="s">
        <v>34</v>
      </c>
      <c r="C12" s="31">
        <v>13</v>
      </c>
      <c r="D12" s="31">
        <v>3</v>
      </c>
      <c r="E12" s="31">
        <v>1</v>
      </c>
      <c r="F12" s="31">
        <v>6</v>
      </c>
      <c r="G12" s="31">
        <v>103</v>
      </c>
      <c r="H12" s="31">
        <v>183</v>
      </c>
      <c r="I12" s="31">
        <v>1</v>
      </c>
      <c r="J12" s="30">
        <v>0</v>
      </c>
      <c r="K12" s="31">
        <v>27</v>
      </c>
      <c r="L12" s="31">
        <v>29</v>
      </c>
      <c r="M12" s="31">
        <v>8</v>
      </c>
      <c r="N12" s="31">
        <v>0</v>
      </c>
      <c r="O12" s="32">
        <f t="shared" si="0"/>
        <v>64</v>
      </c>
      <c r="P12" s="31">
        <f t="shared" si="1"/>
        <v>374</v>
      </c>
      <c r="Q12" s="25"/>
      <c r="R12" s="41">
        <f t="shared" si="2"/>
        <v>0.1711229946524064</v>
      </c>
      <c r="S12" s="42"/>
      <c r="T12" s="42"/>
      <c r="U12" s="42"/>
      <c r="V12" s="43"/>
      <c r="W12" s="41"/>
      <c r="X12" s="42"/>
      <c r="Y12" s="43"/>
      <c r="Z12" s="41"/>
      <c r="AA12" s="42"/>
      <c r="AB12" s="43"/>
      <c r="AC12" s="41"/>
      <c r="AD12" s="42"/>
      <c r="AE12" s="43"/>
      <c r="AF12" s="41"/>
      <c r="AG12" s="42"/>
      <c r="AH12" s="43"/>
      <c r="AI12" s="41"/>
      <c r="AJ12" s="42"/>
      <c r="AK12" s="43"/>
      <c r="AL12" s="41"/>
      <c r="AM12" s="42"/>
      <c r="AN12" s="43">
        <v>188</v>
      </c>
      <c r="AO12" s="41">
        <f>SUM(AN$8:AN12)/AN$144</f>
        <v>0.7578540357660706</v>
      </c>
      <c r="AP12" s="42" t="s">
        <v>35</v>
      </c>
      <c r="AQ12" s="43">
        <v>515</v>
      </c>
      <c r="AR12" s="41">
        <f>SUM(AQ$8:AQ12)/AQ$144</f>
        <v>0.606634460547504</v>
      </c>
      <c r="AS12" s="42" t="s">
        <v>20</v>
      </c>
      <c r="AT12" s="43">
        <v>147</v>
      </c>
      <c r="AU12" s="41">
        <f>SUM(AT$8:AT12)/AT$144</f>
        <v>0.8964660936007641</v>
      </c>
      <c r="AV12" s="42" t="s">
        <v>30</v>
      </c>
      <c r="AW12" s="43">
        <v>127</v>
      </c>
      <c r="AX12" s="41">
        <f>SUM(AW$8:AW12)/AW$144</f>
        <v>0.5676400476758046</v>
      </c>
      <c r="AY12" s="42" t="s">
        <v>36</v>
      </c>
      <c r="AZ12" s="43">
        <v>108</v>
      </c>
      <c r="BA12" s="41">
        <f>SUM(AZ$8:AZ12)/AZ$144</f>
        <v>0.9821752764482587</v>
      </c>
    </row>
    <row r="13" spans="1:53" ht="13.5" customHeight="1">
      <c r="A13" s="22"/>
      <c r="B13" s="30" t="s">
        <v>37</v>
      </c>
      <c r="C13" s="31">
        <v>15</v>
      </c>
      <c r="D13" s="31">
        <v>1</v>
      </c>
      <c r="E13" s="31">
        <v>1</v>
      </c>
      <c r="F13" s="31">
        <v>0</v>
      </c>
      <c r="G13" s="31">
        <v>32</v>
      </c>
      <c r="H13" s="31">
        <v>140</v>
      </c>
      <c r="I13" s="31">
        <v>0</v>
      </c>
      <c r="J13" s="30">
        <v>0</v>
      </c>
      <c r="K13" s="31">
        <v>12</v>
      </c>
      <c r="L13" s="31">
        <v>2</v>
      </c>
      <c r="M13" s="31">
        <v>2</v>
      </c>
      <c r="N13" s="31">
        <v>0</v>
      </c>
      <c r="O13" s="32">
        <f t="shared" si="0"/>
        <v>16</v>
      </c>
      <c r="P13" s="31">
        <f t="shared" si="1"/>
        <v>205</v>
      </c>
      <c r="Q13" s="25"/>
      <c r="R13" s="41">
        <f t="shared" si="2"/>
        <v>0.07804878048780488</v>
      </c>
      <c r="S13" s="42"/>
      <c r="T13" s="42"/>
      <c r="U13" s="42"/>
      <c r="V13" s="43"/>
      <c r="W13" s="41"/>
      <c r="X13" s="42"/>
      <c r="Y13" s="43"/>
      <c r="Z13" s="41"/>
      <c r="AA13" s="42"/>
      <c r="AB13" s="43"/>
      <c r="AC13" s="41"/>
      <c r="AD13" s="42"/>
      <c r="AE13" s="43"/>
      <c r="AF13" s="41"/>
      <c r="AG13" s="42"/>
      <c r="AH13" s="43"/>
      <c r="AI13" s="41"/>
      <c r="AJ13" s="42"/>
      <c r="AK13" s="43"/>
      <c r="AL13" s="41"/>
      <c r="AM13" s="42"/>
      <c r="AN13" s="43">
        <v>166</v>
      </c>
      <c r="AO13" s="41">
        <f>SUM(AN$8:AN13)/AN$144</f>
        <v>0.7979700338327694</v>
      </c>
      <c r="AP13" s="42" t="s">
        <v>25</v>
      </c>
      <c r="AQ13" s="43">
        <v>463</v>
      </c>
      <c r="AR13" s="41">
        <f>SUM(AQ$8:AQ13)/AQ$144</f>
        <v>0.6364573268921095</v>
      </c>
      <c r="AS13" s="42" t="s">
        <v>38</v>
      </c>
      <c r="AT13" s="43">
        <v>43</v>
      </c>
      <c r="AU13" s="41">
        <f>SUM(AT$8:AT13)/AT$144</f>
        <v>0.9046800382043935</v>
      </c>
      <c r="AV13" s="42" t="s">
        <v>39</v>
      </c>
      <c r="AW13" s="43">
        <v>120</v>
      </c>
      <c r="AX13" s="41">
        <f>SUM(AW$8:AW13)/AW$144</f>
        <v>0.6033969010727056</v>
      </c>
      <c r="AY13" s="42" t="s">
        <v>12</v>
      </c>
      <c r="AZ13" s="43">
        <v>37</v>
      </c>
      <c r="BA13" s="41">
        <f>SUM(AZ$8:AZ13)/AZ$144</f>
        <v>0.9852285855751775</v>
      </c>
    </row>
    <row r="14" spans="1:53" ht="13.5" customHeight="1">
      <c r="A14" s="22"/>
      <c r="B14" s="30" t="s">
        <v>40</v>
      </c>
      <c r="C14" s="31">
        <v>58</v>
      </c>
      <c r="D14" s="31">
        <v>1</v>
      </c>
      <c r="E14" s="31">
        <v>9</v>
      </c>
      <c r="F14" s="31">
        <v>2</v>
      </c>
      <c r="G14" s="31">
        <v>38</v>
      </c>
      <c r="H14" s="31">
        <v>61</v>
      </c>
      <c r="I14" s="31">
        <v>6</v>
      </c>
      <c r="J14" s="30">
        <v>0</v>
      </c>
      <c r="K14" s="31">
        <v>36</v>
      </c>
      <c r="L14" s="31">
        <v>24</v>
      </c>
      <c r="M14" s="31">
        <v>8</v>
      </c>
      <c r="N14" s="31">
        <v>0</v>
      </c>
      <c r="O14" s="32">
        <f t="shared" si="0"/>
        <v>68</v>
      </c>
      <c r="P14" s="31">
        <f t="shared" si="1"/>
        <v>243</v>
      </c>
      <c r="Q14" s="25"/>
      <c r="R14" s="41">
        <f t="shared" si="2"/>
        <v>0.27983539094650206</v>
      </c>
      <c r="S14" s="42"/>
      <c r="T14" s="42"/>
      <c r="U14" s="42"/>
      <c r="V14" s="43"/>
      <c r="W14" s="41"/>
      <c r="X14" s="42"/>
      <c r="Y14" s="43"/>
      <c r="Z14" s="41"/>
      <c r="AA14" s="42"/>
      <c r="AB14" s="43"/>
      <c r="AC14" s="41"/>
      <c r="AD14" s="42"/>
      <c r="AE14" s="43"/>
      <c r="AF14" s="41"/>
      <c r="AG14" s="42"/>
      <c r="AH14" s="43"/>
      <c r="AI14" s="41"/>
      <c r="AJ14" s="42"/>
      <c r="AK14" s="43"/>
      <c r="AL14" s="41"/>
      <c r="AM14" s="42"/>
      <c r="AN14" s="43">
        <v>155</v>
      </c>
      <c r="AO14" s="41">
        <f>SUM(AN$8:AN14)/AN$144</f>
        <v>0.8354277428709521</v>
      </c>
      <c r="AP14" s="42" t="s">
        <v>39</v>
      </c>
      <c r="AQ14" s="43">
        <v>394</v>
      </c>
      <c r="AR14" s="41">
        <f>SUM(AQ$8:AQ14)/AQ$144</f>
        <v>0.6618357487922706</v>
      </c>
      <c r="AS14" s="42" t="s">
        <v>39</v>
      </c>
      <c r="AT14" s="43">
        <v>38</v>
      </c>
      <c r="AU14" s="41">
        <f>SUM(AT$8:AT14)/AT$144</f>
        <v>0.9119388729703916</v>
      </c>
      <c r="AV14" s="42" t="s">
        <v>33</v>
      </c>
      <c r="AW14" s="43">
        <v>113</v>
      </c>
      <c r="AX14" s="41">
        <f>SUM(AW$8:AW14)/AW$144</f>
        <v>0.6370679380214541</v>
      </c>
      <c r="AY14" s="42" t="s">
        <v>41</v>
      </c>
      <c r="AZ14" s="43">
        <v>21</v>
      </c>
      <c r="BA14" s="41">
        <f>SUM(AZ$8:AZ14)/AZ$144</f>
        <v>0.9869615448093745</v>
      </c>
    </row>
    <row r="15" spans="1:53" ht="13.5" customHeight="1">
      <c r="A15" s="22"/>
      <c r="B15" s="30" t="s">
        <v>42</v>
      </c>
      <c r="C15" s="31">
        <v>81</v>
      </c>
      <c r="D15" s="31">
        <v>6</v>
      </c>
      <c r="E15" s="31">
        <v>6</v>
      </c>
      <c r="F15" s="31">
        <v>0</v>
      </c>
      <c r="G15" s="31">
        <v>32</v>
      </c>
      <c r="H15" s="31">
        <v>2</v>
      </c>
      <c r="I15" s="31">
        <v>0</v>
      </c>
      <c r="J15" s="30">
        <v>0</v>
      </c>
      <c r="K15" s="31">
        <v>24</v>
      </c>
      <c r="L15" s="31">
        <v>6</v>
      </c>
      <c r="M15" s="31">
        <v>5</v>
      </c>
      <c r="N15" s="31">
        <v>0</v>
      </c>
      <c r="O15" s="32">
        <f t="shared" si="0"/>
        <v>35</v>
      </c>
      <c r="P15" s="31">
        <f t="shared" si="1"/>
        <v>162</v>
      </c>
      <c r="Q15" s="25"/>
      <c r="R15" s="41">
        <f t="shared" si="2"/>
        <v>0.21604938271604937</v>
      </c>
      <c r="S15" s="42"/>
      <c r="T15" s="42"/>
      <c r="U15" s="42"/>
      <c r="V15" s="43"/>
      <c r="W15" s="41"/>
      <c r="X15" s="42"/>
      <c r="Y15" s="43"/>
      <c r="Z15" s="41"/>
      <c r="AA15" s="42"/>
      <c r="AB15" s="43"/>
      <c r="AC15" s="41"/>
      <c r="AD15" s="42"/>
      <c r="AE15" s="43"/>
      <c r="AF15" s="41"/>
      <c r="AG15" s="42"/>
      <c r="AH15" s="43"/>
      <c r="AI15" s="41"/>
      <c r="AJ15" s="42"/>
      <c r="AK15" s="43"/>
      <c r="AL15" s="41"/>
      <c r="AM15" s="42"/>
      <c r="AN15" s="43">
        <v>96</v>
      </c>
      <c r="AO15" s="41">
        <f>SUM(AN$8:AN15)/AN$144</f>
        <v>0.8586273562107298</v>
      </c>
      <c r="AP15" s="42" t="s">
        <v>33</v>
      </c>
      <c r="AQ15" s="43">
        <v>300</v>
      </c>
      <c r="AR15" s="41">
        <f>SUM(AQ$8:AQ15)/AQ$144</f>
        <v>0.6811594202898551</v>
      </c>
      <c r="AS15" s="42" t="s">
        <v>43</v>
      </c>
      <c r="AT15" s="43">
        <v>27</v>
      </c>
      <c r="AU15" s="41">
        <f>SUM(AT$8:AT15)/AT$144</f>
        <v>0.9170964660936007</v>
      </c>
      <c r="AV15" s="42" t="s">
        <v>36</v>
      </c>
      <c r="AW15" s="43">
        <v>86</v>
      </c>
      <c r="AX15" s="41">
        <f>SUM(AW$8:AW15)/AW$144</f>
        <v>0.6626936829558999</v>
      </c>
      <c r="AY15" s="42" t="s">
        <v>44</v>
      </c>
      <c r="AZ15" s="43">
        <v>19</v>
      </c>
      <c r="BA15" s="41">
        <f>SUM(AZ$8:AZ15)/AZ$144</f>
        <v>0.9885294603069813</v>
      </c>
    </row>
    <row r="16" spans="1:53" ht="13.5" customHeight="1">
      <c r="A16" s="22"/>
      <c r="B16" s="30" t="s">
        <v>45</v>
      </c>
      <c r="C16" s="31">
        <v>1</v>
      </c>
      <c r="D16" s="31">
        <v>1</v>
      </c>
      <c r="E16" s="31">
        <v>0</v>
      </c>
      <c r="F16" s="31">
        <v>133</v>
      </c>
      <c r="G16" s="31">
        <v>6</v>
      </c>
      <c r="H16" s="31">
        <v>0</v>
      </c>
      <c r="I16" s="31">
        <v>0</v>
      </c>
      <c r="J16" s="30">
        <v>0</v>
      </c>
      <c r="K16" s="31">
        <v>7</v>
      </c>
      <c r="L16" s="31">
        <v>0</v>
      </c>
      <c r="M16" s="31">
        <v>4</v>
      </c>
      <c r="N16" s="31">
        <v>0</v>
      </c>
      <c r="O16" s="32">
        <f t="shared" si="0"/>
        <v>11</v>
      </c>
      <c r="P16" s="31">
        <f t="shared" si="1"/>
        <v>152</v>
      </c>
      <c r="Q16" s="25"/>
      <c r="R16" s="41">
        <f t="shared" si="2"/>
        <v>0.07236842105263158</v>
      </c>
      <c r="S16" s="42"/>
      <c r="T16" s="42"/>
      <c r="U16" s="42"/>
      <c r="V16" s="43"/>
      <c r="W16" s="41"/>
      <c r="X16" s="42"/>
      <c r="Y16" s="43"/>
      <c r="Z16" s="41"/>
      <c r="AA16" s="42"/>
      <c r="AB16" s="43"/>
      <c r="AC16" s="41"/>
      <c r="AD16" s="42"/>
      <c r="AE16" s="43"/>
      <c r="AF16" s="41"/>
      <c r="AG16" s="42"/>
      <c r="AH16" s="43"/>
      <c r="AI16" s="41"/>
      <c r="AJ16" s="42"/>
      <c r="AK16" s="43"/>
      <c r="AL16" s="41"/>
      <c r="AM16" s="42"/>
      <c r="AN16" s="43">
        <v>51</v>
      </c>
      <c r="AO16" s="41">
        <f>SUM(AN$8:AN16)/AN$144</f>
        <v>0.8709521507974867</v>
      </c>
      <c r="AP16" s="42" t="s">
        <v>29</v>
      </c>
      <c r="AQ16" s="43">
        <v>251</v>
      </c>
      <c r="AR16" s="41">
        <f>SUM(AQ$8:AQ16)/AQ$144</f>
        <v>0.6973268921095008</v>
      </c>
      <c r="AS16" s="42" t="s">
        <v>40</v>
      </c>
      <c r="AT16" s="43">
        <v>26</v>
      </c>
      <c r="AU16" s="41">
        <f>SUM(AT$8:AT16)/AT$144</f>
        <v>0.9220630372492836</v>
      </c>
      <c r="AV16" s="42" t="s">
        <v>35</v>
      </c>
      <c r="AW16" s="43">
        <v>68</v>
      </c>
      <c r="AX16" s="41">
        <f>SUM(AW$8:AW16)/AW$144</f>
        <v>0.6829558998808105</v>
      </c>
      <c r="AY16" s="42" t="s">
        <v>26</v>
      </c>
      <c r="AZ16" s="43">
        <v>14</v>
      </c>
      <c r="BA16" s="41">
        <f>SUM(AZ$8:AZ16)/AZ$144</f>
        <v>0.9896847664631128</v>
      </c>
    </row>
    <row r="17" spans="1:53" ht="13.5" customHeight="1">
      <c r="A17" s="22"/>
      <c r="B17" s="30" t="s">
        <v>24</v>
      </c>
      <c r="C17" s="31">
        <v>119</v>
      </c>
      <c r="D17" s="31">
        <v>95</v>
      </c>
      <c r="E17" s="31">
        <v>14</v>
      </c>
      <c r="F17" s="31">
        <v>10</v>
      </c>
      <c r="G17" s="31">
        <v>92</v>
      </c>
      <c r="H17" s="31">
        <v>6</v>
      </c>
      <c r="I17" s="31">
        <v>19</v>
      </c>
      <c r="J17" s="30">
        <v>78</v>
      </c>
      <c r="K17" s="31">
        <v>2054</v>
      </c>
      <c r="L17" s="31">
        <v>39</v>
      </c>
      <c r="M17" s="31">
        <v>25</v>
      </c>
      <c r="N17" s="31">
        <v>11</v>
      </c>
      <c r="O17" s="32">
        <f t="shared" si="0"/>
        <v>2129</v>
      </c>
      <c r="P17" s="31">
        <f t="shared" si="1"/>
        <v>2562</v>
      </c>
      <c r="Q17" s="25"/>
      <c r="R17" s="41">
        <f t="shared" si="2"/>
        <v>0.8309914129586261</v>
      </c>
      <c r="S17" s="42"/>
      <c r="T17" s="42"/>
      <c r="U17" s="42"/>
      <c r="V17" s="43"/>
      <c r="W17" s="41"/>
      <c r="X17" s="42"/>
      <c r="Y17" s="43"/>
      <c r="Z17" s="41"/>
      <c r="AA17" s="42"/>
      <c r="AB17" s="43"/>
      <c r="AC17" s="41"/>
      <c r="AD17" s="42"/>
      <c r="AE17" s="43"/>
      <c r="AF17" s="41"/>
      <c r="AG17" s="42"/>
      <c r="AH17" s="43"/>
      <c r="AI17" s="41"/>
      <c r="AJ17" s="42"/>
      <c r="AK17" s="43"/>
      <c r="AL17" s="41"/>
      <c r="AM17" s="42"/>
      <c r="AN17" s="43">
        <v>50</v>
      </c>
      <c r="AO17" s="41">
        <f>SUM(AN$8:AN17)/AN$144</f>
        <v>0.8830352827452875</v>
      </c>
      <c r="AP17" s="42" t="s">
        <v>36</v>
      </c>
      <c r="AQ17" s="43">
        <v>211</v>
      </c>
      <c r="AR17" s="41">
        <f>SUM(AQ$8:AQ17)/AQ$144</f>
        <v>0.7109178743961353</v>
      </c>
      <c r="AS17" s="42" t="s">
        <v>46</v>
      </c>
      <c r="AT17" s="43">
        <v>26</v>
      </c>
      <c r="AU17" s="41">
        <f>SUM(AT$8:AT17)/AT$144</f>
        <v>0.9270296084049666</v>
      </c>
      <c r="AV17" s="42" t="s">
        <v>25</v>
      </c>
      <c r="AW17" s="43">
        <v>61</v>
      </c>
      <c r="AX17" s="41">
        <f>SUM(AW$8:AW17)/AW$144</f>
        <v>0.7011323003575686</v>
      </c>
      <c r="AY17" s="42" t="s">
        <v>24</v>
      </c>
      <c r="AZ17" s="43">
        <v>14</v>
      </c>
      <c r="BA17" s="41">
        <f>SUM(AZ$8:AZ17)/AZ$144</f>
        <v>0.9908400726192441</v>
      </c>
    </row>
    <row r="18" spans="1:53" ht="13.5" customHeight="1">
      <c r="A18" s="22"/>
      <c r="B18" s="30" t="s">
        <v>38</v>
      </c>
      <c r="C18" s="31">
        <v>50</v>
      </c>
      <c r="D18" s="31">
        <v>24</v>
      </c>
      <c r="E18" s="31">
        <v>131</v>
      </c>
      <c r="F18" s="31">
        <v>3</v>
      </c>
      <c r="G18" s="31">
        <v>87</v>
      </c>
      <c r="H18" s="31">
        <v>2</v>
      </c>
      <c r="I18" s="31">
        <v>2172</v>
      </c>
      <c r="J18" s="30">
        <v>1</v>
      </c>
      <c r="K18" s="31">
        <v>163</v>
      </c>
      <c r="L18" s="31">
        <v>37</v>
      </c>
      <c r="M18" s="31">
        <v>18</v>
      </c>
      <c r="N18" s="31">
        <v>0</v>
      </c>
      <c r="O18" s="32">
        <f t="shared" si="0"/>
        <v>218</v>
      </c>
      <c r="P18" s="31">
        <f t="shared" si="1"/>
        <v>2688</v>
      </c>
      <c r="Q18" s="25"/>
      <c r="R18" s="41">
        <f t="shared" si="2"/>
        <v>0.08110119047619048</v>
      </c>
      <c r="S18" s="42"/>
      <c r="T18" s="42"/>
      <c r="U18" s="42"/>
      <c r="V18" s="43"/>
      <c r="W18" s="41"/>
      <c r="X18" s="42"/>
      <c r="Y18" s="43"/>
      <c r="Z18" s="41"/>
      <c r="AA18" s="42"/>
      <c r="AB18" s="43"/>
      <c r="AC18" s="41"/>
      <c r="AD18" s="42"/>
      <c r="AE18" s="43"/>
      <c r="AF18" s="41"/>
      <c r="AG18" s="42"/>
      <c r="AH18" s="43"/>
      <c r="AI18" s="41"/>
      <c r="AJ18" s="42"/>
      <c r="AK18" s="43"/>
      <c r="AL18" s="41"/>
      <c r="AM18" s="42"/>
      <c r="AN18" s="43">
        <v>46</v>
      </c>
      <c r="AO18" s="41">
        <f>SUM(AN$8:AN18)/AN$144</f>
        <v>0.8941517641372644</v>
      </c>
      <c r="AP18" s="42" t="s">
        <v>38</v>
      </c>
      <c r="AQ18" s="43">
        <v>207</v>
      </c>
      <c r="AR18" s="41">
        <f>SUM(AQ$8:AQ18)/AQ$144</f>
        <v>0.7242512077294686</v>
      </c>
      <c r="AS18" s="42" t="s">
        <v>24</v>
      </c>
      <c r="AT18" s="43">
        <v>24</v>
      </c>
      <c r="AU18" s="41">
        <f>SUM(AT$8:AT18)/AT$144</f>
        <v>0.9316141356255969</v>
      </c>
      <c r="AV18" s="42" t="s">
        <v>47</v>
      </c>
      <c r="AW18" s="43">
        <v>55</v>
      </c>
      <c r="AX18" s="41">
        <f>SUM(AW$8:AW18)/AW$144</f>
        <v>0.7175208581644815</v>
      </c>
      <c r="AY18" s="42" t="s">
        <v>48</v>
      </c>
      <c r="AZ18" s="43">
        <v>11</v>
      </c>
      <c r="BA18" s="41">
        <f>SUM(AZ$8:AZ18)/AZ$144</f>
        <v>0.9917478131704902</v>
      </c>
    </row>
    <row r="19" spans="1:53" ht="13.5" customHeight="1">
      <c r="A19" s="22"/>
      <c r="B19" s="30" t="s">
        <v>49</v>
      </c>
      <c r="C19" s="31">
        <v>2</v>
      </c>
      <c r="D19" s="31">
        <v>2</v>
      </c>
      <c r="E19" s="31">
        <v>0</v>
      </c>
      <c r="F19" s="31">
        <v>147</v>
      </c>
      <c r="G19" s="31">
        <v>80</v>
      </c>
      <c r="H19" s="31">
        <v>1</v>
      </c>
      <c r="I19" s="31">
        <v>0</v>
      </c>
      <c r="J19" s="30">
        <v>3</v>
      </c>
      <c r="K19" s="31">
        <v>50</v>
      </c>
      <c r="L19" s="31">
        <v>5</v>
      </c>
      <c r="M19" s="31">
        <v>15</v>
      </c>
      <c r="N19" s="31">
        <v>2</v>
      </c>
      <c r="O19" s="32">
        <f t="shared" si="0"/>
        <v>72</v>
      </c>
      <c r="P19" s="31">
        <f t="shared" si="1"/>
        <v>307</v>
      </c>
      <c r="Q19" s="25"/>
      <c r="R19" s="41">
        <f t="shared" si="2"/>
        <v>0.23452768729641693</v>
      </c>
      <c r="S19" s="42"/>
      <c r="T19" s="42"/>
      <c r="U19" s="42"/>
      <c r="V19" s="43"/>
      <c r="W19" s="41"/>
      <c r="X19" s="42"/>
      <c r="Y19" s="43"/>
      <c r="Z19" s="41"/>
      <c r="AA19" s="42"/>
      <c r="AB19" s="43"/>
      <c r="AC19" s="41"/>
      <c r="AD19" s="42"/>
      <c r="AE19" s="43"/>
      <c r="AF19" s="41"/>
      <c r="AG19" s="42"/>
      <c r="AH19" s="43"/>
      <c r="AI19" s="41"/>
      <c r="AJ19" s="42"/>
      <c r="AK19" s="43"/>
      <c r="AL19" s="41"/>
      <c r="AM19" s="42"/>
      <c r="AN19" s="43">
        <v>46</v>
      </c>
      <c r="AO19" s="41">
        <f>SUM(AN$8:AN19)/AN$144</f>
        <v>0.9052682455292412</v>
      </c>
      <c r="AP19" s="42" t="s">
        <v>50</v>
      </c>
      <c r="AQ19" s="43">
        <v>192</v>
      </c>
      <c r="AR19" s="41">
        <f>SUM(AQ$8:AQ19)/AQ$144</f>
        <v>0.7366183574879227</v>
      </c>
      <c r="AS19" s="42" t="s">
        <v>51</v>
      </c>
      <c r="AT19" s="43">
        <v>22</v>
      </c>
      <c r="AU19" s="41">
        <f>SUM(AT$8:AT19)/AT$144</f>
        <v>0.9358166189111747</v>
      </c>
      <c r="AV19" s="42" t="s">
        <v>52</v>
      </c>
      <c r="AW19" s="43">
        <v>51</v>
      </c>
      <c r="AX19" s="41">
        <f>SUM(AW$8:AW19)/AW$144</f>
        <v>0.7327175208581644</v>
      </c>
      <c r="AY19" s="42" t="s">
        <v>53</v>
      </c>
      <c r="AZ19" s="43">
        <v>9</v>
      </c>
      <c r="BA19" s="41">
        <f>SUM(AZ$8:AZ19)/AZ$144</f>
        <v>0.9924905099851461</v>
      </c>
    </row>
    <row r="20" spans="1:53" ht="13.5" customHeight="1">
      <c r="A20" s="22"/>
      <c r="B20" s="30" t="s">
        <v>54</v>
      </c>
      <c r="C20" s="31">
        <v>31</v>
      </c>
      <c r="D20" s="31">
        <v>4</v>
      </c>
      <c r="E20" s="31">
        <v>22</v>
      </c>
      <c r="F20" s="31">
        <v>0</v>
      </c>
      <c r="G20" s="31">
        <v>8</v>
      </c>
      <c r="H20" s="31">
        <v>0</v>
      </c>
      <c r="I20" s="31">
        <v>62</v>
      </c>
      <c r="J20" s="30">
        <v>0</v>
      </c>
      <c r="K20" s="31">
        <v>23</v>
      </c>
      <c r="L20" s="31">
        <v>1</v>
      </c>
      <c r="M20" s="31">
        <v>2</v>
      </c>
      <c r="N20" s="31">
        <v>0</v>
      </c>
      <c r="O20" s="32">
        <f t="shared" si="0"/>
        <v>26</v>
      </c>
      <c r="P20" s="31">
        <f t="shared" si="1"/>
        <v>153</v>
      </c>
      <c r="Q20" s="25"/>
      <c r="R20" s="41">
        <f t="shared" si="2"/>
        <v>0.16993464052287582</v>
      </c>
      <c r="S20" s="42"/>
      <c r="T20" s="42"/>
      <c r="U20" s="42"/>
      <c r="V20" s="43"/>
      <c r="W20" s="41"/>
      <c r="X20" s="42"/>
      <c r="Y20" s="43"/>
      <c r="Z20" s="41"/>
      <c r="AA20" s="42"/>
      <c r="AB20" s="43"/>
      <c r="AC20" s="41"/>
      <c r="AD20" s="42"/>
      <c r="AE20" s="43"/>
      <c r="AF20" s="41"/>
      <c r="AG20" s="42"/>
      <c r="AH20" s="43"/>
      <c r="AI20" s="41"/>
      <c r="AJ20" s="42"/>
      <c r="AK20" s="43"/>
      <c r="AL20" s="41"/>
      <c r="AM20" s="42"/>
      <c r="AN20" s="43">
        <v>37</v>
      </c>
      <c r="AO20" s="41">
        <f>SUM(AN$8:AN20)/AN$144</f>
        <v>0.9142097631706139</v>
      </c>
      <c r="AP20" s="42" t="s">
        <v>31</v>
      </c>
      <c r="AQ20" s="43">
        <v>160</v>
      </c>
      <c r="AR20" s="41">
        <f>SUM(AQ$8:AQ20)/AQ$144</f>
        <v>0.7469243156199677</v>
      </c>
      <c r="AS20" s="42" t="s">
        <v>27</v>
      </c>
      <c r="AT20" s="43">
        <v>22</v>
      </c>
      <c r="AU20" s="41">
        <f>SUM(AT$8:AT20)/AT$144</f>
        <v>0.9400191021967527</v>
      </c>
      <c r="AV20" s="42" t="s">
        <v>53</v>
      </c>
      <c r="AW20" s="43">
        <v>39</v>
      </c>
      <c r="AX20" s="41">
        <f>SUM(AW$8:AW20)/AW$144</f>
        <v>0.7443384982121574</v>
      </c>
      <c r="AY20" s="42" t="s">
        <v>21</v>
      </c>
      <c r="AZ20" s="43">
        <v>8</v>
      </c>
      <c r="BA20" s="41">
        <f>SUM(AZ$8:AZ20)/AZ$144</f>
        <v>0.9931506849315068</v>
      </c>
    </row>
    <row r="21" spans="1:53" ht="13.5" customHeight="1">
      <c r="A21" s="22"/>
      <c r="B21" s="30" t="s">
        <v>50</v>
      </c>
      <c r="C21" s="31">
        <v>58</v>
      </c>
      <c r="D21" s="31">
        <v>22</v>
      </c>
      <c r="E21" s="31">
        <v>12</v>
      </c>
      <c r="F21" s="31">
        <v>10</v>
      </c>
      <c r="G21" s="31">
        <v>40</v>
      </c>
      <c r="H21" s="31">
        <v>7</v>
      </c>
      <c r="I21" s="31">
        <v>5</v>
      </c>
      <c r="J21" s="30">
        <v>185</v>
      </c>
      <c r="K21" s="31">
        <v>162</v>
      </c>
      <c r="L21" s="31">
        <v>3</v>
      </c>
      <c r="M21" s="31">
        <v>19</v>
      </c>
      <c r="N21" s="31">
        <v>1</v>
      </c>
      <c r="O21" s="32">
        <f t="shared" si="0"/>
        <v>185</v>
      </c>
      <c r="P21" s="31">
        <f t="shared" si="1"/>
        <v>524</v>
      </c>
      <c r="Q21" s="25"/>
      <c r="R21" s="41">
        <f t="shared" si="2"/>
        <v>0.3530534351145038</v>
      </c>
      <c r="S21" s="42"/>
      <c r="T21" s="42"/>
      <c r="U21" s="42"/>
      <c r="V21" s="43"/>
      <c r="W21" s="41"/>
      <c r="X21" s="42"/>
      <c r="Y21" s="43"/>
      <c r="Z21" s="41"/>
      <c r="AA21" s="42"/>
      <c r="AB21" s="43"/>
      <c r="AC21" s="41"/>
      <c r="AD21" s="42"/>
      <c r="AE21" s="43"/>
      <c r="AF21" s="41"/>
      <c r="AG21" s="42"/>
      <c r="AH21" s="43"/>
      <c r="AI21" s="41"/>
      <c r="AJ21" s="42"/>
      <c r="AK21" s="43"/>
      <c r="AL21" s="41"/>
      <c r="AM21" s="42"/>
      <c r="AN21" s="43">
        <v>34</v>
      </c>
      <c r="AO21" s="41">
        <f>SUM(AN$8:AN21)/AN$144</f>
        <v>0.9224262928951185</v>
      </c>
      <c r="AP21" s="42" t="s">
        <v>26</v>
      </c>
      <c r="AQ21" s="43">
        <v>157</v>
      </c>
      <c r="AR21" s="41">
        <f>SUM(AQ$8:AQ21)/AQ$144</f>
        <v>0.7570370370370371</v>
      </c>
      <c r="AS21" s="42" t="s">
        <v>55</v>
      </c>
      <c r="AT21" s="43">
        <v>20</v>
      </c>
      <c r="AU21" s="41">
        <f>SUM(AT$8:AT21)/AT$144</f>
        <v>0.9438395415472779</v>
      </c>
      <c r="AV21" s="42" t="s">
        <v>56</v>
      </c>
      <c r="AW21" s="43">
        <v>36</v>
      </c>
      <c r="AX21" s="41">
        <f>SUM(AW$8:AW21)/AW$144</f>
        <v>0.7550655542312277</v>
      </c>
      <c r="AY21" s="42" t="s">
        <v>39</v>
      </c>
      <c r="AZ21" s="43">
        <v>8</v>
      </c>
      <c r="BA21" s="41">
        <f>SUM(AZ$8:AZ21)/AZ$144</f>
        <v>0.9938108598778677</v>
      </c>
    </row>
    <row r="22" spans="1:53" ht="13.5" customHeight="1">
      <c r="A22" s="22"/>
      <c r="B22" s="30" t="s">
        <v>57</v>
      </c>
      <c r="C22" s="31">
        <v>81</v>
      </c>
      <c r="D22" s="31">
        <v>10</v>
      </c>
      <c r="E22" s="31">
        <v>17</v>
      </c>
      <c r="F22" s="31">
        <v>2</v>
      </c>
      <c r="G22" s="31">
        <v>118</v>
      </c>
      <c r="H22" s="31">
        <v>5</v>
      </c>
      <c r="I22" s="31">
        <v>7</v>
      </c>
      <c r="J22" s="30">
        <v>22</v>
      </c>
      <c r="K22" s="31">
        <v>89</v>
      </c>
      <c r="L22" s="31">
        <v>9</v>
      </c>
      <c r="M22" s="31">
        <v>16</v>
      </c>
      <c r="N22" s="31">
        <v>1</v>
      </c>
      <c r="O22" s="32">
        <f t="shared" si="0"/>
        <v>115</v>
      </c>
      <c r="P22" s="31">
        <f t="shared" si="1"/>
        <v>377</v>
      </c>
      <c r="Q22" s="25"/>
      <c r="R22" s="41">
        <f t="shared" si="2"/>
        <v>0.3050397877984085</v>
      </c>
      <c r="S22" s="42"/>
      <c r="T22" s="42"/>
      <c r="U22" s="42"/>
      <c r="V22" s="43"/>
      <c r="W22" s="41"/>
      <c r="X22" s="42"/>
      <c r="Y22" s="43"/>
      <c r="Z22" s="41"/>
      <c r="AA22" s="42"/>
      <c r="AB22" s="43"/>
      <c r="AC22" s="41"/>
      <c r="AD22" s="42"/>
      <c r="AE22" s="43"/>
      <c r="AF22" s="41"/>
      <c r="AG22" s="42"/>
      <c r="AH22" s="43"/>
      <c r="AI22" s="41"/>
      <c r="AJ22" s="42"/>
      <c r="AK22" s="43"/>
      <c r="AL22" s="41"/>
      <c r="AM22" s="42"/>
      <c r="AN22" s="43">
        <v>33</v>
      </c>
      <c r="AO22" s="41">
        <f>SUM(AN$8:AN22)/AN$144</f>
        <v>0.930401159980667</v>
      </c>
      <c r="AP22" s="42" t="s">
        <v>32</v>
      </c>
      <c r="AQ22" s="43">
        <v>156</v>
      </c>
      <c r="AR22" s="41">
        <f>SUM(AQ$8:AQ22)/AQ$144</f>
        <v>0.767085346215781</v>
      </c>
      <c r="AS22" s="42" t="s">
        <v>58</v>
      </c>
      <c r="AT22" s="43">
        <v>15</v>
      </c>
      <c r="AU22" s="41">
        <f>SUM(AT$8:AT22)/AT$144</f>
        <v>0.9467048710601719</v>
      </c>
      <c r="AV22" s="42" t="s">
        <v>51</v>
      </c>
      <c r="AW22" s="43">
        <v>27</v>
      </c>
      <c r="AX22" s="41">
        <f>SUM(AW$8:AW22)/AW$144</f>
        <v>0.7631108462455304</v>
      </c>
      <c r="AY22" s="42" t="s">
        <v>59</v>
      </c>
      <c r="AZ22" s="43">
        <v>6</v>
      </c>
      <c r="BA22" s="41">
        <f>SUM(AZ$8:AZ22)/AZ$144</f>
        <v>0.9943059910876382</v>
      </c>
    </row>
    <row r="23" spans="1:53" ht="13.5" customHeight="1">
      <c r="A23" s="22"/>
      <c r="B23" s="30" t="s">
        <v>56</v>
      </c>
      <c r="C23" s="31">
        <v>3</v>
      </c>
      <c r="D23" s="31">
        <v>14</v>
      </c>
      <c r="E23" s="31">
        <v>6</v>
      </c>
      <c r="F23" s="31">
        <v>1581</v>
      </c>
      <c r="G23" s="31">
        <v>41</v>
      </c>
      <c r="H23" s="31">
        <v>0</v>
      </c>
      <c r="I23" s="31">
        <v>1</v>
      </c>
      <c r="J23" s="30">
        <v>3</v>
      </c>
      <c r="K23" s="31">
        <v>151</v>
      </c>
      <c r="L23" s="31">
        <v>13</v>
      </c>
      <c r="M23" s="31">
        <v>36</v>
      </c>
      <c r="N23" s="31">
        <v>8</v>
      </c>
      <c r="O23" s="32">
        <f t="shared" si="0"/>
        <v>208</v>
      </c>
      <c r="P23" s="31">
        <f t="shared" si="1"/>
        <v>1857</v>
      </c>
      <c r="Q23" s="25"/>
      <c r="R23" s="41">
        <f t="shared" si="2"/>
        <v>0.11200861604738827</v>
      </c>
      <c r="S23" s="42"/>
      <c r="T23" s="42"/>
      <c r="U23" s="42"/>
      <c r="V23" s="43"/>
      <c r="W23" s="41"/>
      <c r="X23" s="42"/>
      <c r="Y23" s="43"/>
      <c r="Z23" s="41"/>
      <c r="AA23" s="42"/>
      <c r="AB23" s="43"/>
      <c r="AC23" s="41"/>
      <c r="AD23" s="42"/>
      <c r="AE23" s="43"/>
      <c r="AF23" s="41"/>
      <c r="AG23" s="42"/>
      <c r="AH23" s="43"/>
      <c r="AI23" s="41"/>
      <c r="AJ23" s="42"/>
      <c r="AK23" s="43"/>
      <c r="AL23" s="41"/>
      <c r="AM23" s="42"/>
      <c r="AN23" s="43">
        <v>30</v>
      </c>
      <c r="AO23" s="41">
        <f>SUM(AN$8:AN23)/AN$144</f>
        <v>0.9376510391493476</v>
      </c>
      <c r="AP23" s="42" t="s">
        <v>56</v>
      </c>
      <c r="AQ23" s="43">
        <v>145</v>
      </c>
      <c r="AR23" s="41">
        <f>SUM(AQ$8:AQ23)/AQ$144</f>
        <v>0.7764251207729469</v>
      </c>
      <c r="AS23" s="42" t="s">
        <v>35</v>
      </c>
      <c r="AT23" s="43">
        <v>14</v>
      </c>
      <c r="AU23" s="41">
        <f>SUM(AT$8:AT23)/AT$144</f>
        <v>0.9493791786055397</v>
      </c>
      <c r="AV23" s="42" t="s">
        <v>44</v>
      </c>
      <c r="AW23" s="43">
        <v>27</v>
      </c>
      <c r="AX23" s="41">
        <f>SUM(AW$8:AW23)/AW$144</f>
        <v>0.7711561382598331</v>
      </c>
      <c r="AY23" s="42" t="s">
        <v>56</v>
      </c>
      <c r="AZ23" s="43">
        <v>6</v>
      </c>
      <c r="BA23" s="41">
        <f>SUM(AZ$8:AZ23)/AZ$144</f>
        <v>0.9948011222974088</v>
      </c>
    </row>
    <row r="24" spans="1:53" ht="13.5" customHeight="1">
      <c r="A24" s="22"/>
      <c r="B24" s="30" t="s">
        <v>60</v>
      </c>
      <c r="C24" s="31">
        <v>62</v>
      </c>
      <c r="D24" s="31">
        <v>4</v>
      </c>
      <c r="E24" s="31">
        <v>18</v>
      </c>
      <c r="F24" s="31">
        <v>0</v>
      </c>
      <c r="G24" s="31">
        <v>19</v>
      </c>
      <c r="H24" s="31">
        <v>0</v>
      </c>
      <c r="I24" s="31">
        <v>10</v>
      </c>
      <c r="J24" s="30">
        <v>0</v>
      </c>
      <c r="K24" s="31">
        <v>64</v>
      </c>
      <c r="L24" s="31">
        <v>4</v>
      </c>
      <c r="M24" s="31">
        <v>4</v>
      </c>
      <c r="N24" s="31">
        <v>0</v>
      </c>
      <c r="O24" s="32">
        <f t="shared" si="0"/>
        <v>72</v>
      </c>
      <c r="P24" s="31">
        <f t="shared" si="1"/>
        <v>185</v>
      </c>
      <c r="Q24" s="25"/>
      <c r="R24" s="41">
        <f t="shared" si="2"/>
        <v>0.3891891891891892</v>
      </c>
      <c r="S24" s="42"/>
      <c r="T24" s="42"/>
      <c r="U24" s="42"/>
      <c r="V24" s="43"/>
      <c r="W24" s="41"/>
      <c r="X24" s="42"/>
      <c r="Y24" s="43"/>
      <c r="Z24" s="41"/>
      <c r="AA24" s="42"/>
      <c r="AB24" s="43"/>
      <c r="AC24" s="41"/>
      <c r="AD24" s="42"/>
      <c r="AE24" s="43"/>
      <c r="AF24" s="41"/>
      <c r="AG24" s="42"/>
      <c r="AH24" s="43"/>
      <c r="AI24" s="41"/>
      <c r="AJ24" s="42"/>
      <c r="AK24" s="43"/>
      <c r="AL24" s="41"/>
      <c r="AM24" s="42"/>
      <c r="AN24" s="43">
        <v>30</v>
      </c>
      <c r="AO24" s="41">
        <f>SUM(AN$8:AN24)/AN$144</f>
        <v>0.944900918318028</v>
      </c>
      <c r="AP24" s="42" t="s">
        <v>61</v>
      </c>
      <c r="AQ24" s="43">
        <v>127</v>
      </c>
      <c r="AR24" s="41">
        <f>SUM(AQ$8:AQ24)/AQ$144</f>
        <v>0.7846054750402577</v>
      </c>
      <c r="AS24" s="42" t="s">
        <v>62</v>
      </c>
      <c r="AT24" s="43">
        <v>14</v>
      </c>
      <c r="AU24" s="41">
        <f>SUM(AT$8:AT24)/AT$144</f>
        <v>0.9520534861509073</v>
      </c>
      <c r="AV24" s="42" t="s">
        <v>63</v>
      </c>
      <c r="AW24" s="43">
        <v>27</v>
      </c>
      <c r="AX24" s="41">
        <f>SUM(AW$8:AW24)/AW$144</f>
        <v>0.7792014302741359</v>
      </c>
      <c r="AY24" s="42" t="s">
        <v>64</v>
      </c>
      <c r="AZ24" s="43">
        <v>5</v>
      </c>
      <c r="BA24" s="41">
        <f>SUM(AZ$8:AZ24)/AZ$144</f>
        <v>0.9952137316388843</v>
      </c>
    </row>
    <row r="25" spans="1:53" ht="13.5" customHeight="1">
      <c r="A25" s="22"/>
      <c r="B25" s="30" t="s">
        <v>65</v>
      </c>
      <c r="C25" s="31">
        <v>2</v>
      </c>
      <c r="D25" s="31">
        <v>1</v>
      </c>
      <c r="E25" s="31">
        <v>0</v>
      </c>
      <c r="F25" s="31">
        <v>20</v>
      </c>
      <c r="G25" s="31">
        <v>13</v>
      </c>
      <c r="H25" s="31">
        <v>1</v>
      </c>
      <c r="I25" s="31">
        <v>0</v>
      </c>
      <c r="J25" s="30">
        <v>0</v>
      </c>
      <c r="K25" s="31">
        <v>6</v>
      </c>
      <c r="L25" s="31">
        <v>0</v>
      </c>
      <c r="M25" s="31">
        <v>5</v>
      </c>
      <c r="N25" s="31">
        <v>0</v>
      </c>
      <c r="O25" s="32">
        <f t="shared" si="0"/>
        <v>11</v>
      </c>
      <c r="P25" s="31">
        <f t="shared" si="1"/>
        <v>48</v>
      </c>
      <c r="Q25" s="25"/>
      <c r="R25" s="41">
        <f t="shared" si="2"/>
        <v>0.22916666666666666</v>
      </c>
      <c r="S25" s="42"/>
      <c r="T25" s="42"/>
      <c r="U25" s="42"/>
      <c r="V25" s="43"/>
      <c r="W25" s="41"/>
      <c r="X25" s="42"/>
      <c r="Y25" s="43"/>
      <c r="Z25" s="41"/>
      <c r="AA25" s="42"/>
      <c r="AB25" s="43"/>
      <c r="AC25" s="41"/>
      <c r="AD25" s="42"/>
      <c r="AE25" s="43"/>
      <c r="AF25" s="41"/>
      <c r="AG25" s="42"/>
      <c r="AH25" s="43"/>
      <c r="AI25" s="41"/>
      <c r="AJ25" s="42"/>
      <c r="AK25" s="43"/>
      <c r="AL25" s="41"/>
      <c r="AM25" s="42"/>
      <c r="AN25" s="43">
        <v>22</v>
      </c>
      <c r="AO25" s="41">
        <f>SUM(AN$8:AN25)/AN$144</f>
        <v>0.9502174963750604</v>
      </c>
      <c r="AP25" s="42" t="s">
        <v>66</v>
      </c>
      <c r="AQ25" s="43">
        <v>121</v>
      </c>
      <c r="AR25" s="41">
        <f>SUM(AQ$8:AQ25)/AQ$144</f>
        <v>0.7923993558776168</v>
      </c>
      <c r="AS25" s="42" t="s">
        <v>67</v>
      </c>
      <c r="AT25" s="43">
        <v>14</v>
      </c>
      <c r="AU25" s="41">
        <f>SUM(AT$8:AT25)/AT$144</f>
        <v>0.954727793696275</v>
      </c>
      <c r="AV25" s="42" t="s">
        <v>29</v>
      </c>
      <c r="AW25" s="43">
        <v>27</v>
      </c>
      <c r="AX25" s="41">
        <f>SUM(AW$8:AW25)/AW$144</f>
        <v>0.7872467222884386</v>
      </c>
      <c r="AY25" s="42" t="s">
        <v>52</v>
      </c>
      <c r="AZ25" s="43">
        <v>5</v>
      </c>
      <c r="BA25" s="41">
        <f>SUM(AZ$8:AZ25)/AZ$144</f>
        <v>0.9956263409803598</v>
      </c>
    </row>
    <row r="26" spans="1:53" ht="13.5" customHeight="1">
      <c r="A26" s="22"/>
      <c r="B26" s="30" t="s">
        <v>32</v>
      </c>
      <c r="C26" s="31">
        <v>328</v>
      </c>
      <c r="D26" s="31">
        <v>31</v>
      </c>
      <c r="E26" s="31">
        <v>68</v>
      </c>
      <c r="F26" s="31">
        <v>6</v>
      </c>
      <c r="G26" s="31">
        <v>106</v>
      </c>
      <c r="H26" s="31">
        <v>31</v>
      </c>
      <c r="I26" s="31">
        <v>45</v>
      </c>
      <c r="J26" s="30">
        <v>0</v>
      </c>
      <c r="K26" s="31">
        <v>170</v>
      </c>
      <c r="L26" s="31">
        <v>168</v>
      </c>
      <c r="M26" s="31">
        <v>32</v>
      </c>
      <c r="N26" s="31">
        <v>0</v>
      </c>
      <c r="O26" s="32">
        <f t="shared" si="0"/>
        <v>370</v>
      </c>
      <c r="P26" s="31">
        <f t="shared" si="1"/>
        <v>985</v>
      </c>
      <c r="Q26" s="25"/>
      <c r="R26" s="41">
        <f t="shared" si="2"/>
        <v>0.3756345177664975</v>
      </c>
      <c r="S26" s="42"/>
      <c r="T26" s="42"/>
      <c r="U26" s="42"/>
      <c r="V26" s="43"/>
      <c r="W26" s="41"/>
      <c r="X26" s="42"/>
      <c r="Y26" s="43"/>
      <c r="Z26" s="41"/>
      <c r="AA26" s="42"/>
      <c r="AB26" s="43"/>
      <c r="AC26" s="41"/>
      <c r="AD26" s="42"/>
      <c r="AE26" s="43"/>
      <c r="AF26" s="41"/>
      <c r="AG26" s="42"/>
      <c r="AH26" s="43"/>
      <c r="AI26" s="41"/>
      <c r="AJ26" s="42"/>
      <c r="AK26" s="43"/>
      <c r="AL26" s="41"/>
      <c r="AM26" s="42"/>
      <c r="AN26" s="43">
        <v>21</v>
      </c>
      <c r="AO26" s="41">
        <f>SUM(AN$8:AN26)/AN$144</f>
        <v>0.9552924117931367</v>
      </c>
      <c r="AP26" s="42" t="s">
        <v>51</v>
      </c>
      <c r="AQ26" s="43">
        <v>108</v>
      </c>
      <c r="AR26" s="41">
        <f>SUM(AQ$8:AQ26)/AQ$144</f>
        <v>0.7993558776167472</v>
      </c>
      <c r="AS26" s="42" t="s">
        <v>33</v>
      </c>
      <c r="AT26" s="43">
        <v>13</v>
      </c>
      <c r="AU26" s="41">
        <f>SUM(AT$8:AT26)/AT$144</f>
        <v>0.9572110792741165</v>
      </c>
      <c r="AV26" s="42" t="s">
        <v>32</v>
      </c>
      <c r="AW26" s="43">
        <v>27</v>
      </c>
      <c r="AX26" s="41">
        <f>SUM(AW$8:AW26)/AW$144</f>
        <v>0.7952920143027413</v>
      </c>
      <c r="AY26" s="42" t="s">
        <v>68</v>
      </c>
      <c r="AZ26" s="43">
        <v>4</v>
      </c>
      <c r="BA26" s="41">
        <f>SUM(AZ$8:AZ26)/AZ$144</f>
        <v>0.9959564284535402</v>
      </c>
    </row>
    <row r="27" spans="1:53" ht="13.5" customHeight="1">
      <c r="A27" s="22"/>
      <c r="B27" s="30" t="s">
        <v>69</v>
      </c>
      <c r="C27" s="31">
        <v>16</v>
      </c>
      <c r="D27" s="31">
        <v>2</v>
      </c>
      <c r="E27" s="31">
        <v>1</v>
      </c>
      <c r="F27" s="31">
        <v>0</v>
      </c>
      <c r="G27" s="31">
        <v>76</v>
      </c>
      <c r="H27" s="31">
        <v>52</v>
      </c>
      <c r="I27" s="31">
        <v>0</v>
      </c>
      <c r="J27" s="30">
        <v>1</v>
      </c>
      <c r="K27" s="31">
        <v>6</v>
      </c>
      <c r="L27" s="31">
        <v>0</v>
      </c>
      <c r="M27" s="31">
        <v>2</v>
      </c>
      <c r="N27" s="31">
        <v>0</v>
      </c>
      <c r="O27" s="32">
        <f t="shared" si="0"/>
        <v>8</v>
      </c>
      <c r="P27" s="31">
        <f t="shared" si="1"/>
        <v>156</v>
      </c>
      <c r="Q27" s="25"/>
      <c r="R27" s="41">
        <f t="shared" si="2"/>
        <v>0.05128205128205128</v>
      </c>
      <c r="S27" s="42"/>
      <c r="T27" s="42"/>
      <c r="U27" s="42"/>
      <c r="V27" s="43"/>
      <c r="W27" s="41"/>
      <c r="X27" s="42"/>
      <c r="Y27" s="43"/>
      <c r="Z27" s="41"/>
      <c r="AA27" s="42"/>
      <c r="AB27" s="43"/>
      <c r="AC27" s="41"/>
      <c r="AD27" s="42"/>
      <c r="AE27" s="43"/>
      <c r="AF27" s="41"/>
      <c r="AG27" s="42"/>
      <c r="AH27" s="43"/>
      <c r="AI27" s="41"/>
      <c r="AJ27" s="42"/>
      <c r="AK27" s="43"/>
      <c r="AL27" s="41"/>
      <c r="AM27" s="42"/>
      <c r="AN27" s="43">
        <v>14</v>
      </c>
      <c r="AO27" s="41">
        <f>SUM(AN$8:AN27)/AN$144</f>
        <v>0.958675688738521</v>
      </c>
      <c r="AP27" s="42" t="s">
        <v>57</v>
      </c>
      <c r="AQ27" s="43">
        <v>108</v>
      </c>
      <c r="AR27" s="41">
        <f>SUM(AQ$8:AQ27)/AQ$144</f>
        <v>0.8063123993558776</v>
      </c>
      <c r="AS27" s="42" t="s">
        <v>70</v>
      </c>
      <c r="AT27" s="43">
        <v>13</v>
      </c>
      <c r="AU27" s="41">
        <f>SUM(AT$8:AT27)/AT$144</f>
        <v>0.959694364851958</v>
      </c>
      <c r="AV27" s="42" t="s">
        <v>71</v>
      </c>
      <c r="AW27" s="43">
        <v>26</v>
      </c>
      <c r="AX27" s="41">
        <f>SUM(AW$8:AW27)/AW$144</f>
        <v>0.8030393325387366</v>
      </c>
      <c r="AY27" s="42" t="s">
        <v>25</v>
      </c>
      <c r="AZ27" s="43">
        <v>4</v>
      </c>
      <c r="BA27" s="41">
        <f>SUM(AZ$8:AZ27)/AZ$144</f>
        <v>0.9962865159267206</v>
      </c>
    </row>
    <row r="28" spans="1:53" ht="13.5" customHeight="1">
      <c r="A28" s="22"/>
      <c r="B28" s="30" t="s">
        <v>72</v>
      </c>
      <c r="C28" s="31">
        <v>43</v>
      </c>
      <c r="D28" s="31">
        <v>9</v>
      </c>
      <c r="E28" s="31">
        <v>19</v>
      </c>
      <c r="F28" s="31">
        <v>0</v>
      </c>
      <c r="G28" s="31">
        <v>9</v>
      </c>
      <c r="H28" s="31">
        <v>2</v>
      </c>
      <c r="I28" s="31">
        <v>13</v>
      </c>
      <c r="J28" s="30">
        <v>3</v>
      </c>
      <c r="K28" s="31">
        <v>37</v>
      </c>
      <c r="L28" s="31">
        <v>4</v>
      </c>
      <c r="M28" s="31">
        <v>4</v>
      </c>
      <c r="N28" s="31">
        <v>0</v>
      </c>
      <c r="O28" s="32">
        <f t="shared" si="0"/>
        <v>45</v>
      </c>
      <c r="P28" s="31">
        <f t="shared" si="1"/>
        <v>143</v>
      </c>
      <c r="Q28" s="25"/>
      <c r="R28" s="41">
        <f t="shared" si="2"/>
        <v>0.3146853146853147</v>
      </c>
      <c r="S28" s="42"/>
      <c r="T28" s="42"/>
      <c r="U28" s="42"/>
      <c r="V28" s="43"/>
      <c r="W28" s="41"/>
      <c r="X28" s="42"/>
      <c r="Y28" s="43"/>
      <c r="Z28" s="41"/>
      <c r="AA28" s="42"/>
      <c r="AB28" s="43"/>
      <c r="AC28" s="41"/>
      <c r="AD28" s="42"/>
      <c r="AE28" s="43"/>
      <c r="AF28" s="41"/>
      <c r="AG28" s="42"/>
      <c r="AH28" s="43"/>
      <c r="AI28" s="41"/>
      <c r="AJ28" s="42"/>
      <c r="AK28" s="43"/>
      <c r="AL28" s="41"/>
      <c r="AM28" s="42"/>
      <c r="AN28" s="43">
        <v>13</v>
      </c>
      <c r="AO28" s="41">
        <f>SUM(AN$8:AN28)/AN$144</f>
        <v>0.9618173030449493</v>
      </c>
      <c r="AP28" s="42" t="s">
        <v>73</v>
      </c>
      <c r="AQ28" s="43">
        <v>105</v>
      </c>
      <c r="AR28" s="41">
        <f>SUM(AQ$8:AQ28)/AQ$144</f>
        <v>0.8130756843800322</v>
      </c>
      <c r="AS28" s="42" t="s">
        <v>74</v>
      </c>
      <c r="AT28" s="43">
        <v>10</v>
      </c>
      <c r="AU28" s="41">
        <f>SUM(AT$8:AT28)/AT$144</f>
        <v>0.9616045845272206</v>
      </c>
      <c r="AV28" s="42" t="s">
        <v>61</v>
      </c>
      <c r="AW28" s="43">
        <v>26</v>
      </c>
      <c r="AX28" s="41">
        <f>SUM(AW$8:AW28)/AW$144</f>
        <v>0.8107866507747318</v>
      </c>
      <c r="AY28" s="42" t="s">
        <v>50</v>
      </c>
      <c r="AZ28" s="43">
        <v>3</v>
      </c>
      <c r="BA28" s="41">
        <f>SUM(AZ$8:AZ28)/AZ$144</f>
        <v>0.9965340815316058</v>
      </c>
    </row>
    <row r="29" spans="1:53" ht="13.5" customHeight="1">
      <c r="A29" s="22"/>
      <c r="B29" s="30" t="s">
        <v>75</v>
      </c>
      <c r="C29" s="31">
        <v>17</v>
      </c>
      <c r="D29" s="31">
        <v>5</v>
      </c>
      <c r="E29" s="31">
        <v>1</v>
      </c>
      <c r="F29" s="31">
        <v>2</v>
      </c>
      <c r="G29" s="31">
        <v>544</v>
      </c>
      <c r="H29" s="31">
        <v>27</v>
      </c>
      <c r="I29" s="31">
        <v>1</v>
      </c>
      <c r="J29" s="30">
        <v>0</v>
      </c>
      <c r="K29" s="31">
        <v>44</v>
      </c>
      <c r="L29" s="31">
        <v>10</v>
      </c>
      <c r="M29" s="31">
        <v>9</v>
      </c>
      <c r="N29" s="31">
        <v>2</v>
      </c>
      <c r="O29" s="32">
        <f t="shared" si="0"/>
        <v>65</v>
      </c>
      <c r="P29" s="31">
        <f t="shared" si="1"/>
        <v>662</v>
      </c>
      <c r="Q29" s="25"/>
      <c r="R29" s="41">
        <f t="shared" si="2"/>
        <v>0.09818731117824774</v>
      </c>
      <c r="S29" s="42"/>
      <c r="T29" s="42"/>
      <c r="U29" s="42"/>
      <c r="V29" s="43"/>
      <c r="W29" s="41"/>
      <c r="X29" s="42"/>
      <c r="Y29" s="43"/>
      <c r="Z29" s="41"/>
      <c r="AA29" s="42"/>
      <c r="AB29" s="43"/>
      <c r="AC29" s="41"/>
      <c r="AD29" s="42"/>
      <c r="AE29" s="43"/>
      <c r="AF29" s="41"/>
      <c r="AG29" s="42"/>
      <c r="AH29" s="43"/>
      <c r="AI29" s="41"/>
      <c r="AJ29" s="42"/>
      <c r="AK29" s="43"/>
      <c r="AL29" s="41"/>
      <c r="AM29" s="42"/>
      <c r="AN29" s="43">
        <v>11</v>
      </c>
      <c r="AO29" s="41">
        <f>SUM(AN$8:AN29)/AN$144</f>
        <v>0.9644755920734654</v>
      </c>
      <c r="AP29" s="42" t="s">
        <v>64</v>
      </c>
      <c r="AQ29" s="43">
        <v>97</v>
      </c>
      <c r="AR29" s="41">
        <f>SUM(AQ$8:AQ29)/AQ$144</f>
        <v>0.8193236714975846</v>
      </c>
      <c r="AS29" s="42" t="s">
        <v>76</v>
      </c>
      <c r="AT29" s="43">
        <v>9</v>
      </c>
      <c r="AU29" s="41">
        <f>SUM(AT$8:AT29)/AT$144</f>
        <v>0.9633237822349571</v>
      </c>
      <c r="AV29" s="42" t="s">
        <v>55</v>
      </c>
      <c r="AW29" s="43">
        <v>22</v>
      </c>
      <c r="AX29" s="41">
        <f>SUM(AW$8:AW29)/AW$144</f>
        <v>0.817342073897497</v>
      </c>
      <c r="AY29" s="42" t="s">
        <v>71</v>
      </c>
      <c r="AZ29" s="43">
        <v>3</v>
      </c>
      <c r="BA29" s="41">
        <f>SUM(AZ$8:AZ29)/AZ$144</f>
        <v>0.9967816471364912</v>
      </c>
    </row>
    <row r="30" spans="1:53" ht="13.5" customHeight="1">
      <c r="A30" s="22"/>
      <c r="B30" s="30" t="s">
        <v>77</v>
      </c>
      <c r="C30" s="31">
        <v>10</v>
      </c>
      <c r="D30" s="31">
        <v>11</v>
      </c>
      <c r="E30" s="31">
        <v>1</v>
      </c>
      <c r="F30" s="31">
        <v>1</v>
      </c>
      <c r="G30" s="31">
        <v>1</v>
      </c>
      <c r="H30" s="31">
        <v>0</v>
      </c>
      <c r="I30" s="31">
        <v>4</v>
      </c>
      <c r="J30" s="30">
        <v>2</v>
      </c>
      <c r="K30" s="31">
        <v>37</v>
      </c>
      <c r="L30" s="31">
        <v>1</v>
      </c>
      <c r="M30" s="31">
        <v>5</v>
      </c>
      <c r="N30" s="31">
        <v>3</v>
      </c>
      <c r="O30" s="32">
        <f t="shared" si="0"/>
        <v>46</v>
      </c>
      <c r="P30" s="31">
        <f t="shared" si="1"/>
        <v>76</v>
      </c>
      <c r="Q30" s="25"/>
      <c r="R30" s="41">
        <f t="shared" si="2"/>
        <v>0.6052631578947368</v>
      </c>
      <c r="S30" s="42"/>
      <c r="T30" s="42"/>
      <c r="U30" s="42"/>
      <c r="V30" s="43"/>
      <c r="W30" s="41"/>
      <c r="X30" s="42"/>
      <c r="Y30" s="43"/>
      <c r="Z30" s="41"/>
      <c r="AA30" s="42"/>
      <c r="AB30" s="43"/>
      <c r="AC30" s="41"/>
      <c r="AD30" s="42"/>
      <c r="AE30" s="43"/>
      <c r="AF30" s="41"/>
      <c r="AG30" s="42"/>
      <c r="AH30" s="43"/>
      <c r="AI30" s="41"/>
      <c r="AJ30" s="42"/>
      <c r="AK30" s="43"/>
      <c r="AL30" s="41"/>
      <c r="AM30" s="42"/>
      <c r="AN30" s="43">
        <v>11</v>
      </c>
      <c r="AO30" s="41">
        <f>SUM(AN$8:AN30)/AN$144</f>
        <v>0.9671338811019816</v>
      </c>
      <c r="AP30" s="42" t="s">
        <v>46</v>
      </c>
      <c r="AQ30" s="43">
        <v>95</v>
      </c>
      <c r="AR30" s="41">
        <f>SUM(AQ$8:AQ30)/AQ$144</f>
        <v>0.8254428341384863</v>
      </c>
      <c r="AS30" s="42" t="s">
        <v>78</v>
      </c>
      <c r="AT30" s="43">
        <v>8</v>
      </c>
      <c r="AU30" s="41">
        <f>SUM(AT$8:AT30)/AT$144</f>
        <v>0.9648519579751671</v>
      </c>
      <c r="AV30" s="42" t="s">
        <v>79</v>
      </c>
      <c r="AW30" s="43">
        <v>21</v>
      </c>
      <c r="AX30" s="41">
        <f>SUM(AW$8:AW30)/AW$144</f>
        <v>0.8235995232419547</v>
      </c>
      <c r="AY30" s="42" t="s">
        <v>80</v>
      </c>
      <c r="AZ30" s="43">
        <v>3</v>
      </c>
      <c r="BA30" s="41">
        <f>SUM(AZ$8:AZ30)/AZ$144</f>
        <v>0.9970292127413765</v>
      </c>
    </row>
    <row r="31" spans="1:53" ht="13.5" customHeight="1">
      <c r="A31" s="22"/>
      <c r="B31" s="30" t="s">
        <v>25</v>
      </c>
      <c r="C31" s="31">
        <v>217</v>
      </c>
      <c r="D31" s="31">
        <v>151</v>
      </c>
      <c r="E31" s="31">
        <v>402</v>
      </c>
      <c r="F31" s="31">
        <v>3</v>
      </c>
      <c r="G31" s="31">
        <v>222</v>
      </c>
      <c r="H31" s="31">
        <v>10</v>
      </c>
      <c r="I31" s="31">
        <v>227</v>
      </c>
      <c r="J31" s="30">
        <v>3</v>
      </c>
      <c r="K31" s="31">
        <v>435</v>
      </c>
      <c r="L31" s="31">
        <v>464</v>
      </c>
      <c r="M31" s="31">
        <v>75</v>
      </c>
      <c r="N31" s="31">
        <v>2</v>
      </c>
      <c r="O31" s="32">
        <f t="shared" si="0"/>
        <v>976</v>
      </c>
      <c r="P31" s="31">
        <f t="shared" si="1"/>
        <v>2211</v>
      </c>
      <c r="Q31" s="25"/>
      <c r="R31" s="41">
        <f t="shared" si="2"/>
        <v>0.4414292175486205</v>
      </c>
      <c r="S31" s="42"/>
      <c r="T31" s="42"/>
      <c r="U31" s="42"/>
      <c r="V31" s="43"/>
      <c r="W31" s="41"/>
      <c r="X31" s="42"/>
      <c r="Y31" s="43"/>
      <c r="Z31" s="41"/>
      <c r="AA31" s="42"/>
      <c r="AB31" s="43"/>
      <c r="AC31" s="41"/>
      <c r="AD31" s="42"/>
      <c r="AE31" s="43"/>
      <c r="AF31" s="41"/>
      <c r="AG31" s="42"/>
      <c r="AH31" s="43"/>
      <c r="AI31" s="41"/>
      <c r="AJ31" s="42"/>
      <c r="AK31" s="43"/>
      <c r="AL31" s="41"/>
      <c r="AM31" s="42"/>
      <c r="AN31" s="43">
        <v>10</v>
      </c>
      <c r="AO31" s="41">
        <f>SUM(AN$8:AN31)/AN$144</f>
        <v>0.9695505074915418</v>
      </c>
      <c r="AP31" s="42" t="s">
        <v>67</v>
      </c>
      <c r="AQ31" s="43">
        <v>90</v>
      </c>
      <c r="AR31" s="41">
        <f>SUM(AQ$8:AQ31)/AQ$144</f>
        <v>0.8312399355877617</v>
      </c>
      <c r="AS31" s="42" t="s">
        <v>26</v>
      </c>
      <c r="AT31" s="43">
        <v>8</v>
      </c>
      <c r="AU31" s="41">
        <f>SUM(AT$8:AT31)/AT$144</f>
        <v>0.9663801337153772</v>
      </c>
      <c r="AV31" s="42" t="s">
        <v>24</v>
      </c>
      <c r="AW31" s="43">
        <v>21</v>
      </c>
      <c r="AX31" s="41">
        <f>SUM(AW$8:AW31)/AW$144</f>
        <v>0.8298569725864124</v>
      </c>
      <c r="AY31" s="42" t="s">
        <v>81</v>
      </c>
      <c r="AZ31" s="43">
        <v>3</v>
      </c>
      <c r="BA31" s="41">
        <f>SUM(AZ$8:AZ31)/AZ$144</f>
        <v>0.9972767783462617</v>
      </c>
    </row>
    <row r="32" spans="1:53" ht="13.5" customHeight="1">
      <c r="A32" s="22"/>
      <c r="B32" s="30" t="s">
        <v>70</v>
      </c>
      <c r="C32" s="31">
        <v>35</v>
      </c>
      <c r="D32" s="31">
        <v>7</v>
      </c>
      <c r="E32" s="31">
        <v>61</v>
      </c>
      <c r="F32" s="31">
        <v>0</v>
      </c>
      <c r="G32" s="31">
        <v>25</v>
      </c>
      <c r="H32" s="31">
        <v>2</v>
      </c>
      <c r="I32" s="31">
        <v>204</v>
      </c>
      <c r="J32" s="30">
        <v>2</v>
      </c>
      <c r="K32" s="31">
        <v>45</v>
      </c>
      <c r="L32" s="31">
        <v>38</v>
      </c>
      <c r="M32" s="31">
        <v>7</v>
      </c>
      <c r="N32" s="31">
        <v>0</v>
      </c>
      <c r="O32" s="32">
        <f t="shared" si="0"/>
        <v>90</v>
      </c>
      <c r="P32" s="31">
        <f t="shared" si="1"/>
        <v>426</v>
      </c>
      <c r="Q32" s="25"/>
      <c r="R32" s="41">
        <f t="shared" si="2"/>
        <v>0.2112676056338028</v>
      </c>
      <c r="S32" s="42"/>
      <c r="T32" s="42"/>
      <c r="U32" s="42"/>
      <c r="V32" s="43"/>
      <c r="W32" s="41"/>
      <c r="X32" s="42"/>
      <c r="Y32" s="43"/>
      <c r="Z32" s="41"/>
      <c r="AA32" s="42"/>
      <c r="AB32" s="43"/>
      <c r="AC32" s="41"/>
      <c r="AD32" s="42"/>
      <c r="AE32" s="43"/>
      <c r="AF32" s="41"/>
      <c r="AG32" s="42"/>
      <c r="AH32" s="43"/>
      <c r="AI32" s="41"/>
      <c r="AJ32" s="42"/>
      <c r="AK32" s="43"/>
      <c r="AL32" s="41"/>
      <c r="AM32" s="42"/>
      <c r="AN32" s="43">
        <v>10</v>
      </c>
      <c r="AO32" s="41">
        <f>SUM(AN$8:AN32)/AN$144</f>
        <v>0.971967133881102</v>
      </c>
      <c r="AP32" s="42" t="s">
        <v>62</v>
      </c>
      <c r="AQ32" s="43">
        <v>88</v>
      </c>
      <c r="AR32" s="41">
        <f>SUM(AQ$8:AQ32)/AQ$144</f>
        <v>0.8369082125603865</v>
      </c>
      <c r="AS32" s="42" t="s">
        <v>82</v>
      </c>
      <c r="AT32" s="43">
        <v>7</v>
      </c>
      <c r="AU32" s="41">
        <f>SUM(AT$8:AT32)/AT$144</f>
        <v>0.9677172874880611</v>
      </c>
      <c r="AV32" s="42" t="s">
        <v>83</v>
      </c>
      <c r="AW32" s="43">
        <v>20</v>
      </c>
      <c r="AX32" s="41">
        <f>SUM(AW$8:AW32)/AW$144</f>
        <v>0.8358164481525626</v>
      </c>
      <c r="AY32" s="42" t="s">
        <v>61</v>
      </c>
      <c r="AZ32" s="43">
        <v>3</v>
      </c>
      <c r="BA32" s="41">
        <f>SUM(AZ$8:AZ32)/AZ$144</f>
        <v>0.9975243439511471</v>
      </c>
    </row>
    <row r="33" spans="1:53" ht="13.5" customHeight="1">
      <c r="A33" s="22"/>
      <c r="B33" s="30" t="s">
        <v>35</v>
      </c>
      <c r="C33" s="31">
        <v>174</v>
      </c>
      <c r="D33" s="31">
        <v>103</v>
      </c>
      <c r="E33" s="31">
        <v>15</v>
      </c>
      <c r="F33" s="31">
        <v>34</v>
      </c>
      <c r="G33" s="31">
        <v>213</v>
      </c>
      <c r="H33" s="31">
        <v>7</v>
      </c>
      <c r="I33" s="31">
        <v>8</v>
      </c>
      <c r="J33" s="33">
        <v>1038</v>
      </c>
      <c r="K33" s="31">
        <v>412</v>
      </c>
      <c r="L33" s="31">
        <v>20</v>
      </c>
      <c r="M33" s="31">
        <v>67</v>
      </c>
      <c r="N33" s="31">
        <v>4</v>
      </c>
      <c r="O33" s="32">
        <f t="shared" si="0"/>
        <v>503</v>
      </c>
      <c r="P33" s="31">
        <f t="shared" si="1"/>
        <v>2095</v>
      </c>
      <c r="Q33" s="25"/>
      <c r="R33" s="41">
        <f t="shared" si="2"/>
        <v>0.24009546539379475</v>
      </c>
      <c r="S33" s="42"/>
      <c r="T33" s="42"/>
      <c r="U33" s="42"/>
      <c r="V33" s="43"/>
      <c r="W33" s="41"/>
      <c r="X33" s="42"/>
      <c r="Y33" s="43"/>
      <c r="Z33" s="41"/>
      <c r="AA33" s="42"/>
      <c r="AB33" s="43"/>
      <c r="AC33" s="41"/>
      <c r="AD33" s="42"/>
      <c r="AE33" s="43"/>
      <c r="AF33" s="41"/>
      <c r="AG33" s="42"/>
      <c r="AH33" s="43"/>
      <c r="AI33" s="41"/>
      <c r="AJ33" s="42"/>
      <c r="AK33" s="43"/>
      <c r="AL33" s="41"/>
      <c r="AM33" s="42"/>
      <c r="AN33" s="43">
        <v>9</v>
      </c>
      <c r="AO33" s="41">
        <f>SUM(AN$8:AN33)/AN$144</f>
        <v>0.9741420976317061</v>
      </c>
      <c r="AP33" s="42" t="s">
        <v>41</v>
      </c>
      <c r="AQ33" s="43">
        <v>85</v>
      </c>
      <c r="AR33" s="41">
        <f>SUM(AQ$8:AQ33)/AQ$144</f>
        <v>0.8423832528180354</v>
      </c>
      <c r="AS33" s="42" t="s">
        <v>84</v>
      </c>
      <c r="AT33" s="43">
        <v>7</v>
      </c>
      <c r="AU33" s="41">
        <f>SUM(AT$8:AT33)/AT$144</f>
        <v>0.969054441260745</v>
      </c>
      <c r="AV33" s="42" t="s">
        <v>38</v>
      </c>
      <c r="AW33" s="43">
        <v>19</v>
      </c>
      <c r="AX33" s="41">
        <f>SUM(AW$8:AW33)/AW$144</f>
        <v>0.8414779499404053</v>
      </c>
      <c r="AY33" s="42" t="s">
        <v>85</v>
      </c>
      <c r="AZ33" s="43">
        <v>3</v>
      </c>
      <c r="BA33" s="41">
        <f>SUM(AZ$8:AZ33)/AZ$144</f>
        <v>0.9977719095560323</v>
      </c>
    </row>
    <row r="34" spans="1:53" ht="13.5" customHeight="1">
      <c r="A34" s="22"/>
      <c r="B34" s="30" t="s">
        <v>73</v>
      </c>
      <c r="C34" s="31">
        <v>73</v>
      </c>
      <c r="D34" s="31">
        <v>11</v>
      </c>
      <c r="E34" s="31">
        <v>4</v>
      </c>
      <c r="F34" s="31">
        <v>0</v>
      </c>
      <c r="G34" s="31">
        <v>6</v>
      </c>
      <c r="H34" s="31">
        <v>1</v>
      </c>
      <c r="I34" s="31">
        <v>8</v>
      </c>
      <c r="J34" s="30">
        <v>8</v>
      </c>
      <c r="K34" s="31">
        <v>77</v>
      </c>
      <c r="L34" s="31">
        <v>2</v>
      </c>
      <c r="M34" s="31">
        <v>8</v>
      </c>
      <c r="N34" s="31">
        <v>1</v>
      </c>
      <c r="O34" s="32">
        <f t="shared" si="0"/>
        <v>88</v>
      </c>
      <c r="P34" s="31">
        <f t="shared" si="1"/>
        <v>199</v>
      </c>
      <c r="Q34" s="25"/>
      <c r="R34" s="41">
        <f t="shared" si="2"/>
        <v>0.44221105527638194</v>
      </c>
      <c r="S34" s="42"/>
      <c r="T34" s="42"/>
      <c r="U34" s="42"/>
      <c r="V34" s="43"/>
      <c r="W34" s="41"/>
      <c r="X34" s="42"/>
      <c r="Y34" s="43"/>
      <c r="Z34" s="41"/>
      <c r="AA34" s="42"/>
      <c r="AB34" s="43"/>
      <c r="AC34" s="41"/>
      <c r="AD34" s="42"/>
      <c r="AE34" s="43"/>
      <c r="AF34" s="41"/>
      <c r="AG34" s="42"/>
      <c r="AH34" s="43"/>
      <c r="AI34" s="41"/>
      <c r="AJ34" s="42"/>
      <c r="AK34" s="43"/>
      <c r="AL34" s="41"/>
      <c r="AM34" s="42"/>
      <c r="AN34" s="43">
        <v>9</v>
      </c>
      <c r="AO34" s="41">
        <f>SUM(AN$8:AN34)/AN$144</f>
        <v>0.9763170613823103</v>
      </c>
      <c r="AP34" s="42" t="s">
        <v>12</v>
      </c>
      <c r="AQ34" s="43">
        <v>82</v>
      </c>
      <c r="AR34" s="41">
        <f>SUM(AQ$8:AQ34)/AQ$144</f>
        <v>0.8476650563607085</v>
      </c>
      <c r="AS34" s="42" t="s">
        <v>86</v>
      </c>
      <c r="AT34" s="43">
        <v>7</v>
      </c>
      <c r="AU34" s="41">
        <f>SUM(AT$8:AT34)/AT$144</f>
        <v>0.9703915950334289</v>
      </c>
      <c r="AV34" s="42" t="s">
        <v>50</v>
      </c>
      <c r="AW34" s="43">
        <v>19</v>
      </c>
      <c r="AX34" s="41">
        <f>SUM(AW$8:AW34)/AW$144</f>
        <v>0.8471394517282479</v>
      </c>
      <c r="AY34" s="42" t="s">
        <v>73</v>
      </c>
      <c r="AZ34" s="43">
        <v>2</v>
      </c>
      <c r="BA34" s="41">
        <f>SUM(AZ$8:AZ34)/AZ$144</f>
        <v>0.9979369532926226</v>
      </c>
    </row>
    <row r="35" spans="1:53" ht="13.5" customHeight="1">
      <c r="A35" s="22"/>
      <c r="B35" s="30" t="s">
        <v>53</v>
      </c>
      <c r="C35" s="31">
        <v>9</v>
      </c>
      <c r="D35" s="31">
        <v>13</v>
      </c>
      <c r="E35" s="31">
        <v>1</v>
      </c>
      <c r="F35" s="31">
        <v>8</v>
      </c>
      <c r="G35" s="31">
        <v>53</v>
      </c>
      <c r="H35" s="31">
        <v>3</v>
      </c>
      <c r="I35" s="31">
        <v>1</v>
      </c>
      <c r="J35" s="30">
        <v>2</v>
      </c>
      <c r="K35" s="31">
        <v>28</v>
      </c>
      <c r="L35" s="31">
        <v>3</v>
      </c>
      <c r="M35" s="31">
        <v>36</v>
      </c>
      <c r="N35" s="31">
        <v>17</v>
      </c>
      <c r="O35" s="32">
        <f t="shared" si="0"/>
        <v>84</v>
      </c>
      <c r="P35" s="31">
        <f t="shared" si="1"/>
        <v>174</v>
      </c>
      <c r="Q35" s="25"/>
      <c r="R35" s="41">
        <f t="shared" si="2"/>
        <v>0.4827586206896552</v>
      </c>
      <c r="S35" s="42"/>
      <c r="T35" s="42"/>
      <c r="U35" s="42"/>
      <c r="V35" s="43"/>
      <c r="W35" s="41"/>
      <c r="X35" s="42"/>
      <c r="Y35" s="43"/>
      <c r="Z35" s="41"/>
      <c r="AA35" s="42"/>
      <c r="AB35" s="43"/>
      <c r="AC35" s="41"/>
      <c r="AD35" s="42"/>
      <c r="AE35" s="43"/>
      <c r="AF35" s="41"/>
      <c r="AG35" s="42"/>
      <c r="AH35" s="43"/>
      <c r="AI35" s="41"/>
      <c r="AJ35" s="42"/>
      <c r="AK35" s="43"/>
      <c r="AL35" s="41"/>
      <c r="AM35" s="42"/>
      <c r="AN35" s="43">
        <v>9</v>
      </c>
      <c r="AO35" s="41">
        <f>SUM(AN$8:AN35)/AN$144</f>
        <v>0.9784920251329144</v>
      </c>
      <c r="AP35" s="42" t="s">
        <v>44</v>
      </c>
      <c r="AQ35" s="43">
        <v>81</v>
      </c>
      <c r="AR35" s="41">
        <f>SUM(AQ$8:AQ35)/AQ$144</f>
        <v>0.8528824476650564</v>
      </c>
      <c r="AS35" s="42" t="s">
        <v>87</v>
      </c>
      <c r="AT35" s="43">
        <v>6</v>
      </c>
      <c r="AU35" s="41">
        <f>SUM(AT$8:AT35)/AT$144</f>
        <v>0.9715377268385864</v>
      </c>
      <c r="AV35" s="42" t="s">
        <v>58</v>
      </c>
      <c r="AW35" s="43">
        <v>19</v>
      </c>
      <c r="AX35" s="41">
        <f>SUM(AW$8:AW35)/AW$144</f>
        <v>0.8528009535160905</v>
      </c>
      <c r="AY35" s="42" t="s">
        <v>88</v>
      </c>
      <c r="AZ35" s="43">
        <v>2</v>
      </c>
      <c r="BA35" s="41">
        <f>SUM(AZ$8:AZ35)/AZ$144</f>
        <v>0.9981019970292128</v>
      </c>
    </row>
    <row r="36" spans="1:53" ht="13.5" customHeight="1">
      <c r="A36" s="22"/>
      <c r="B36" s="30" t="s">
        <v>89</v>
      </c>
      <c r="C36" s="31">
        <v>9</v>
      </c>
      <c r="D36" s="31">
        <v>1</v>
      </c>
      <c r="E36" s="31">
        <v>0</v>
      </c>
      <c r="F36" s="31">
        <v>1</v>
      </c>
      <c r="G36" s="31">
        <v>59</v>
      </c>
      <c r="H36" s="31">
        <v>56</v>
      </c>
      <c r="I36" s="31">
        <v>0</v>
      </c>
      <c r="J36" s="30">
        <v>0</v>
      </c>
      <c r="K36" s="31">
        <v>8</v>
      </c>
      <c r="L36" s="31">
        <v>1</v>
      </c>
      <c r="M36" s="31">
        <v>3</v>
      </c>
      <c r="N36" s="31">
        <v>0</v>
      </c>
      <c r="O36" s="32">
        <f t="shared" si="0"/>
        <v>12</v>
      </c>
      <c r="P36" s="31">
        <f t="shared" si="1"/>
        <v>138</v>
      </c>
      <c r="Q36" s="25"/>
      <c r="R36" s="41">
        <f t="shared" si="2"/>
        <v>0.08695652173913043</v>
      </c>
      <c r="S36" s="42"/>
      <c r="T36" s="42"/>
      <c r="U36" s="42"/>
      <c r="V36" s="43"/>
      <c r="W36" s="41"/>
      <c r="X36" s="42"/>
      <c r="Y36" s="43"/>
      <c r="Z36" s="41"/>
      <c r="AA36" s="42"/>
      <c r="AB36" s="43"/>
      <c r="AC36" s="41"/>
      <c r="AD36" s="42"/>
      <c r="AE36" s="43"/>
      <c r="AF36" s="41"/>
      <c r="AG36" s="42"/>
      <c r="AH36" s="43"/>
      <c r="AI36" s="41"/>
      <c r="AJ36" s="42"/>
      <c r="AK36" s="43"/>
      <c r="AL36" s="41"/>
      <c r="AM36" s="42"/>
      <c r="AN36" s="43">
        <v>8</v>
      </c>
      <c r="AO36" s="41">
        <f>SUM(AN$8:AN36)/AN$144</f>
        <v>0.9804253262445626</v>
      </c>
      <c r="AP36" s="42" t="s">
        <v>84</v>
      </c>
      <c r="AQ36" s="43">
        <v>80</v>
      </c>
      <c r="AR36" s="41">
        <f>SUM(AQ$8:AQ36)/AQ$144</f>
        <v>0.8580354267310789</v>
      </c>
      <c r="AS36" s="42" t="s">
        <v>52</v>
      </c>
      <c r="AT36" s="43">
        <v>6</v>
      </c>
      <c r="AU36" s="41">
        <f>SUM(AT$8:AT36)/AT$144</f>
        <v>0.9726838586437441</v>
      </c>
      <c r="AV36" s="42" t="s">
        <v>48</v>
      </c>
      <c r="AW36" s="43">
        <v>19</v>
      </c>
      <c r="AX36" s="41">
        <f>SUM(AW$8:AW36)/AW$144</f>
        <v>0.8584624553039333</v>
      </c>
      <c r="AY36" s="42" t="s">
        <v>90</v>
      </c>
      <c r="AZ36" s="43">
        <v>2</v>
      </c>
      <c r="BA36" s="41">
        <f>SUM(AZ$8:AZ36)/AZ$144</f>
        <v>0.998267040765803</v>
      </c>
    </row>
    <row r="37" spans="1:53" ht="13.5" customHeight="1">
      <c r="A37" s="22"/>
      <c r="B37" s="30" t="s">
        <v>91</v>
      </c>
      <c r="C37" s="31">
        <v>4</v>
      </c>
      <c r="D37" s="31">
        <v>2</v>
      </c>
      <c r="E37" s="31">
        <v>1</v>
      </c>
      <c r="F37" s="31">
        <v>0</v>
      </c>
      <c r="G37" s="31">
        <v>123</v>
      </c>
      <c r="H37" s="31">
        <v>8</v>
      </c>
      <c r="I37" s="31">
        <v>3</v>
      </c>
      <c r="J37" s="30">
        <v>1</v>
      </c>
      <c r="K37" s="31">
        <v>9</v>
      </c>
      <c r="L37" s="31">
        <v>2</v>
      </c>
      <c r="M37" s="31">
        <v>1</v>
      </c>
      <c r="N37" s="31">
        <v>0</v>
      </c>
      <c r="O37" s="32">
        <f t="shared" si="0"/>
        <v>12</v>
      </c>
      <c r="P37" s="31">
        <f t="shared" si="1"/>
        <v>154</v>
      </c>
      <c r="Q37" s="25"/>
      <c r="R37" s="41">
        <f t="shared" si="2"/>
        <v>0.07792207792207792</v>
      </c>
      <c r="S37" s="42"/>
      <c r="T37" s="42"/>
      <c r="U37" s="42"/>
      <c r="V37" s="43"/>
      <c r="W37" s="41"/>
      <c r="X37" s="42"/>
      <c r="Y37" s="43"/>
      <c r="Z37" s="41"/>
      <c r="AA37" s="42"/>
      <c r="AB37" s="43"/>
      <c r="AC37" s="41"/>
      <c r="AD37" s="42"/>
      <c r="AE37" s="43"/>
      <c r="AF37" s="41"/>
      <c r="AG37" s="42"/>
      <c r="AH37" s="43"/>
      <c r="AI37" s="41"/>
      <c r="AJ37" s="42"/>
      <c r="AK37" s="43"/>
      <c r="AL37" s="41"/>
      <c r="AM37" s="42"/>
      <c r="AN37" s="43">
        <v>7</v>
      </c>
      <c r="AO37" s="41">
        <f>SUM(AN$8:AN37)/AN$144</f>
        <v>0.9821169647172547</v>
      </c>
      <c r="AP37" s="42" t="s">
        <v>92</v>
      </c>
      <c r="AQ37" s="43">
        <v>73</v>
      </c>
      <c r="AR37" s="41">
        <f>SUM(AQ$8:AQ37)/AQ$144</f>
        <v>0.8627375201288244</v>
      </c>
      <c r="AS37" s="42" t="s">
        <v>19</v>
      </c>
      <c r="AT37" s="43">
        <v>6</v>
      </c>
      <c r="AU37" s="41">
        <f>SUM(AT$8:AT37)/AT$144</f>
        <v>0.9738299904489016</v>
      </c>
      <c r="AV37" s="42" t="s">
        <v>92</v>
      </c>
      <c r="AW37" s="43">
        <v>19</v>
      </c>
      <c r="AX37" s="41">
        <f>SUM(AW$8:AW37)/AW$144</f>
        <v>0.8641239570917759</v>
      </c>
      <c r="AY37" s="42" t="s">
        <v>47</v>
      </c>
      <c r="AZ37" s="43">
        <v>2</v>
      </c>
      <c r="BA37" s="41">
        <f>SUM(AZ$8:AZ37)/AZ$144</f>
        <v>0.9984320845023932</v>
      </c>
    </row>
    <row r="38" spans="1:53" ht="13.5" customHeight="1">
      <c r="A38" s="22"/>
      <c r="B38" s="30" t="s">
        <v>93</v>
      </c>
      <c r="C38" s="31">
        <v>14</v>
      </c>
      <c r="D38" s="31">
        <v>8</v>
      </c>
      <c r="E38" s="31">
        <v>33</v>
      </c>
      <c r="F38" s="31">
        <v>0</v>
      </c>
      <c r="G38" s="31">
        <v>2</v>
      </c>
      <c r="H38" s="31">
        <v>0</v>
      </c>
      <c r="I38" s="31">
        <v>40</v>
      </c>
      <c r="J38" s="30">
        <v>0</v>
      </c>
      <c r="K38" s="31">
        <v>19</v>
      </c>
      <c r="L38" s="31">
        <v>3</v>
      </c>
      <c r="M38" s="31">
        <v>3</v>
      </c>
      <c r="N38" s="31">
        <v>0</v>
      </c>
      <c r="O38" s="32">
        <f t="shared" si="0"/>
        <v>25</v>
      </c>
      <c r="P38" s="31">
        <f t="shared" si="1"/>
        <v>122</v>
      </c>
      <c r="Q38" s="25"/>
      <c r="R38" s="41">
        <f t="shared" si="2"/>
        <v>0.20491803278688525</v>
      </c>
      <c r="S38" s="42"/>
      <c r="T38" s="42"/>
      <c r="U38" s="42"/>
      <c r="V38" s="43"/>
      <c r="W38" s="41"/>
      <c r="X38" s="42"/>
      <c r="Y38" s="43"/>
      <c r="Z38" s="41"/>
      <c r="AA38" s="42"/>
      <c r="AB38" s="43"/>
      <c r="AC38" s="41"/>
      <c r="AD38" s="42"/>
      <c r="AE38" s="43"/>
      <c r="AF38" s="41"/>
      <c r="AG38" s="42"/>
      <c r="AH38" s="43"/>
      <c r="AI38" s="41"/>
      <c r="AJ38" s="42"/>
      <c r="AK38" s="43"/>
      <c r="AL38" s="41"/>
      <c r="AM38" s="42"/>
      <c r="AN38" s="43">
        <v>6</v>
      </c>
      <c r="AO38" s="41">
        <f>SUM(AN$8:AN38)/AN$144</f>
        <v>0.9835669405509908</v>
      </c>
      <c r="AP38" s="42" t="s">
        <v>68</v>
      </c>
      <c r="AQ38" s="43">
        <v>71</v>
      </c>
      <c r="AR38" s="41">
        <f>SUM(AQ$8:AQ38)/AQ$144</f>
        <v>0.8673107890499195</v>
      </c>
      <c r="AS38" s="42" t="s">
        <v>28</v>
      </c>
      <c r="AT38" s="43">
        <v>6</v>
      </c>
      <c r="AU38" s="41">
        <f>SUM(AT$8:AT38)/AT$144</f>
        <v>0.9749761222540592</v>
      </c>
      <c r="AV38" s="42" t="s">
        <v>57</v>
      </c>
      <c r="AW38" s="43">
        <v>18</v>
      </c>
      <c r="AX38" s="41">
        <f>SUM(AW$8:AW38)/AW$144</f>
        <v>0.8694874851013111</v>
      </c>
      <c r="AY38" s="42" t="s">
        <v>94</v>
      </c>
      <c r="AZ38" s="43">
        <v>2</v>
      </c>
      <c r="BA38" s="41">
        <f>SUM(AZ$8:AZ38)/AZ$144</f>
        <v>0.9985971282389833</v>
      </c>
    </row>
    <row r="39" spans="1:53" ht="13.5" customHeight="1">
      <c r="A39" s="22"/>
      <c r="B39" s="30" t="s">
        <v>95</v>
      </c>
      <c r="C39" s="31">
        <v>8</v>
      </c>
      <c r="D39" s="31">
        <v>4</v>
      </c>
      <c r="E39" s="31">
        <v>22</v>
      </c>
      <c r="F39" s="31">
        <v>0</v>
      </c>
      <c r="G39" s="31">
        <v>7</v>
      </c>
      <c r="H39" s="31">
        <v>0</v>
      </c>
      <c r="I39" s="31">
        <v>170</v>
      </c>
      <c r="J39" s="30">
        <v>0</v>
      </c>
      <c r="K39" s="31">
        <v>19</v>
      </c>
      <c r="L39" s="31">
        <v>6</v>
      </c>
      <c r="M39" s="31">
        <v>4</v>
      </c>
      <c r="N39" s="31">
        <v>0</v>
      </c>
      <c r="O39" s="32">
        <f t="shared" si="0"/>
        <v>29</v>
      </c>
      <c r="P39" s="31">
        <f t="shared" si="1"/>
        <v>240</v>
      </c>
      <c r="Q39" s="25"/>
      <c r="R39" s="41">
        <f t="shared" si="2"/>
        <v>0.12083333333333333</v>
      </c>
      <c r="S39" s="42"/>
      <c r="T39" s="42"/>
      <c r="U39" s="42"/>
      <c r="V39" s="43"/>
      <c r="W39" s="41"/>
      <c r="X39" s="42"/>
      <c r="Y39" s="43"/>
      <c r="Z39" s="41"/>
      <c r="AA39" s="42"/>
      <c r="AB39" s="43"/>
      <c r="AC39" s="41"/>
      <c r="AD39" s="42"/>
      <c r="AE39" s="43"/>
      <c r="AF39" s="41"/>
      <c r="AG39" s="42"/>
      <c r="AH39" s="43"/>
      <c r="AI39" s="41"/>
      <c r="AJ39" s="42"/>
      <c r="AK39" s="43"/>
      <c r="AL39" s="41"/>
      <c r="AM39" s="42"/>
      <c r="AN39" s="43">
        <v>6</v>
      </c>
      <c r="AO39" s="41">
        <f>SUM(AN$8:AN39)/AN$144</f>
        <v>0.9850169163847269</v>
      </c>
      <c r="AP39" s="42" t="s">
        <v>96</v>
      </c>
      <c r="AQ39" s="43">
        <v>66</v>
      </c>
      <c r="AR39" s="41">
        <f>SUM(AQ$8:AQ39)/AQ$144</f>
        <v>0.8715619967793881</v>
      </c>
      <c r="AS39" s="42" t="s">
        <v>97</v>
      </c>
      <c r="AT39" s="43">
        <v>6</v>
      </c>
      <c r="AU39" s="41">
        <f>SUM(AT$8:AT39)/AT$144</f>
        <v>0.9761222540592168</v>
      </c>
      <c r="AV39" s="42" t="s">
        <v>64</v>
      </c>
      <c r="AW39" s="43">
        <v>18</v>
      </c>
      <c r="AX39" s="41">
        <f>SUM(AW$8:AW39)/AW$144</f>
        <v>0.8748510131108462</v>
      </c>
      <c r="AY39" s="42" t="s">
        <v>67</v>
      </c>
      <c r="AZ39" s="43">
        <v>2</v>
      </c>
      <c r="BA39" s="41">
        <f>SUM(AZ$8:AZ39)/AZ$144</f>
        <v>0.9987621719755735</v>
      </c>
    </row>
    <row r="40" spans="1:53" ht="13.5" customHeight="1">
      <c r="A40" s="22"/>
      <c r="B40" s="30" t="s">
        <v>52</v>
      </c>
      <c r="C40" s="31">
        <v>20</v>
      </c>
      <c r="D40" s="31">
        <v>5</v>
      </c>
      <c r="E40" s="31">
        <v>1</v>
      </c>
      <c r="F40" s="31">
        <v>4</v>
      </c>
      <c r="G40" s="31">
        <v>46</v>
      </c>
      <c r="H40" s="31">
        <v>2</v>
      </c>
      <c r="I40" s="31">
        <v>1</v>
      </c>
      <c r="J40" s="30">
        <v>7</v>
      </c>
      <c r="K40" s="31">
        <v>34</v>
      </c>
      <c r="L40" s="31">
        <v>2</v>
      </c>
      <c r="M40" s="31">
        <v>39</v>
      </c>
      <c r="N40" s="31">
        <v>1</v>
      </c>
      <c r="O40" s="32">
        <f t="shared" si="0"/>
        <v>76</v>
      </c>
      <c r="P40" s="31">
        <f t="shared" si="1"/>
        <v>162</v>
      </c>
      <c r="Q40" s="25"/>
      <c r="R40" s="41">
        <f t="shared" si="2"/>
        <v>0.4691358024691358</v>
      </c>
      <c r="S40" s="42"/>
      <c r="T40" s="42"/>
      <c r="U40" s="42"/>
      <c r="V40" s="43"/>
      <c r="W40" s="41"/>
      <c r="X40" s="42"/>
      <c r="Y40" s="43"/>
      <c r="Z40" s="41"/>
      <c r="AA40" s="42"/>
      <c r="AB40" s="43"/>
      <c r="AC40" s="41"/>
      <c r="AD40" s="42"/>
      <c r="AE40" s="43"/>
      <c r="AF40" s="41"/>
      <c r="AG40" s="42"/>
      <c r="AH40" s="43"/>
      <c r="AI40" s="41"/>
      <c r="AJ40" s="42"/>
      <c r="AK40" s="43"/>
      <c r="AL40" s="41"/>
      <c r="AM40" s="42"/>
      <c r="AN40" s="43">
        <v>6</v>
      </c>
      <c r="AO40" s="41">
        <f>SUM(AN$8:AN40)/AN$144</f>
        <v>0.9864668922184631</v>
      </c>
      <c r="AP40" s="42" t="s">
        <v>55</v>
      </c>
      <c r="AQ40" s="43">
        <v>66</v>
      </c>
      <c r="AR40" s="41">
        <f>SUM(AQ$8:AQ40)/AQ$144</f>
        <v>0.8758132045088567</v>
      </c>
      <c r="AS40" s="42" t="s">
        <v>98</v>
      </c>
      <c r="AT40" s="43">
        <v>5</v>
      </c>
      <c r="AU40" s="41">
        <f>SUM(AT$8:AT40)/AT$144</f>
        <v>0.9770773638968482</v>
      </c>
      <c r="AV40" s="42" t="s">
        <v>75</v>
      </c>
      <c r="AW40" s="43">
        <v>17</v>
      </c>
      <c r="AX40" s="41">
        <f>SUM(AW$8:AW40)/AW$144</f>
        <v>0.8799165673420739</v>
      </c>
      <c r="AY40" s="42" t="s">
        <v>57</v>
      </c>
      <c r="AZ40" s="43">
        <v>2</v>
      </c>
      <c r="BA40" s="41">
        <f>SUM(AZ$8:AZ40)/AZ$144</f>
        <v>0.9989272157121637</v>
      </c>
    </row>
    <row r="41" spans="1:18" ht="13.5" customHeight="1">
      <c r="A41" s="4"/>
      <c r="B41" s="1"/>
      <c r="C41" s="1"/>
      <c r="D41" s="1"/>
      <c r="E41" s="1"/>
      <c r="F41" s="1"/>
      <c r="G41" s="1"/>
      <c r="H41" s="1"/>
      <c r="I41" s="21" t="s">
        <v>2</v>
      </c>
      <c r="J41" s="1"/>
      <c r="K41" s="1"/>
      <c r="L41" s="1"/>
      <c r="M41" s="1"/>
      <c r="N41" s="1"/>
      <c r="O41" s="1"/>
      <c r="P41" s="1"/>
      <c r="Q41" s="5"/>
      <c r="R41" s="41" t="str">
        <f t="shared" si="2"/>
        <v> </v>
      </c>
    </row>
    <row r="42" spans="1:18" ht="13.5" customHeight="1">
      <c r="A42" s="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5"/>
      <c r="R42" s="41" t="str">
        <f t="shared" si="2"/>
        <v> </v>
      </c>
    </row>
    <row r="43" spans="1:18" ht="13.5" customHeight="1">
      <c r="A43" s="4"/>
      <c r="B43" s="19" t="s">
        <v>138</v>
      </c>
      <c r="C43" s="1"/>
      <c r="D43" s="1"/>
      <c r="E43" s="1"/>
      <c r="F43" s="1"/>
      <c r="G43" s="1"/>
      <c r="H43" s="1"/>
      <c r="I43" s="1"/>
      <c r="J43" s="1"/>
      <c r="K43" s="1"/>
      <c r="L43" s="2"/>
      <c r="M43" s="2"/>
      <c r="N43" s="2"/>
      <c r="O43" s="2"/>
      <c r="P43" s="1"/>
      <c r="Q43" s="5"/>
      <c r="R43" s="41" t="str">
        <f t="shared" si="2"/>
        <v> </v>
      </c>
    </row>
    <row r="44" spans="1:18" ht="13.5" customHeight="1">
      <c r="A44" s="4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/>
      <c r="M44" s="31"/>
      <c r="N44" s="31"/>
      <c r="O44" s="31"/>
      <c r="P44" s="30"/>
      <c r="Q44" s="25"/>
      <c r="R44" s="41" t="str">
        <f t="shared" si="2"/>
        <v> </v>
      </c>
    </row>
    <row r="45" spans="1:18" ht="13.5" customHeight="1">
      <c r="A45" s="4"/>
      <c r="B45" s="26"/>
      <c r="C45" s="27" t="s">
        <v>5</v>
      </c>
      <c r="D45" s="27" t="s">
        <v>137</v>
      </c>
      <c r="E45" s="27" t="s">
        <v>7</v>
      </c>
      <c r="F45" s="27" t="s">
        <v>8</v>
      </c>
      <c r="G45" s="27" t="s">
        <v>9</v>
      </c>
      <c r="H45" s="27" t="s">
        <v>10</v>
      </c>
      <c r="I45" s="27" t="s">
        <v>11</v>
      </c>
      <c r="J45" s="27" t="s">
        <v>12</v>
      </c>
      <c r="K45" s="27" t="s">
        <v>13</v>
      </c>
      <c r="L45" s="28" t="s">
        <v>14</v>
      </c>
      <c r="M45" s="28" t="s">
        <v>15</v>
      </c>
      <c r="N45" s="28" t="s">
        <v>16</v>
      </c>
      <c r="O45" s="34" t="s">
        <v>17</v>
      </c>
      <c r="P45" s="27" t="s">
        <v>18</v>
      </c>
      <c r="Q45" s="25"/>
      <c r="R45" s="41" t="e">
        <f t="shared" si="2"/>
        <v>#VALUE!</v>
      </c>
    </row>
    <row r="46" spans="1:18" ht="13.5" customHeight="1">
      <c r="A46" s="4"/>
      <c r="B46" s="30" t="s">
        <v>99</v>
      </c>
      <c r="C46" s="31">
        <v>2</v>
      </c>
      <c r="D46" s="31">
        <v>2</v>
      </c>
      <c r="E46" s="31">
        <v>0</v>
      </c>
      <c r="F46" s="31">
        <v>3</v>
      </c>
      <c r="G46" s="30">
        <v>71</v>
      </c>
      <c r="H46" s="31">
        <v>9</v>
      </c>
      <c r="I46" s="31">
        <v>1</v>
      </c>
      <c r="J46" s="30">
        <v>0</v>
      </c>
      <c r="K46" s="31">
        <v>8</v>
      </c>
      <c r="L46" s="31">
        <v>2</v>
      </c>
      <c r="M46" s="31">
        <v>3</v>
      </c>
      <c r="N46" s="31">
        <v>0</v>
      </c>
      <c r="O46" s="32">
        <f>SUM(K46:N46)</f>
        <v>13</v>
      </c>
      <c r="P46" s="31">
        <f>SUM(C46:N46)</f>
        <v>101</v>
      </c>
      <c r="Q46" s="25"/>
      <c r="R46" s="41">
        <f t="shared" si="2"/>
        <v>0.12871287128712872</v>
      </c>
    </row>
    <row r="47" spans="1:18" ht="13.5" customHeight="1">
      <c r="A47" s="4"/>
      <c r="B47" s="30" t="s">
        <v>97</v>
      </c>
      <c r="C47" s="31">
        <v>2</v>
      </c>
      <c r="D47" s="31">
        <v>0</v>
      </c>
      <c r="E47" s="31">
        <v>0</v>
      </c>
      <c r="F47" s="31">
        <v>102</v>
      </c>
      <c r="G47" s="30">
        <v>39</v>
      </c>
      <c r="H47" s="31">
        <v>0</v>
      </c>
      <c r="I47" s="31">
        <v>2</v>
      </c>
      <c r="J47" s="30">
        <v>2</v>
      </c>
      <c r="K47" s="31">
        <v>35</v>
      </c>
      <c r="L47" s="31">
        <v>3</v>
      </c>
      <c r="M47" s="31">
        <v>11</v>
      </c>
      <c r="N47" s="31">
        <v>5</v>
      </c>
      <c r="O47" s="32">
        <f>SUM(K47:N47)</f>
        <v>54</v>
      </c>
      <c r="P47" s="31">
        <f>SUM(C47:N47)</f>
        <v>201</v>
      </c>
      <c r="Q47" s="25"/>
      <c r="R47" s="41">
        <f t="shared" si="2"/>
        <v>0.26865671641791045</v>
      </c>
    </row>
    <row r="48" spans="1:18" ht="13.5" customHeight="1">
      <c r="A48" s="4"/>
      <c r="B48" s="30" t="s">
        <v>36</v>
      </c>
      <c r="C48" s="31">
        <v>77</v>
      </c>
      <c r="D48" s="31">
        <v>92</v>
      </c>
      <c r="E48" s="31">
        <v>18</v>
      </c>
      <c r="F48" s="31">
        <v>89</v>
      </c>
      <c r="G48" s="30">
        <v>187</v>
      </c>
      <c r="H48" s="31">
        <v>8</v>
      </c>
      <c r="I48" s="31">
        <v>10</v>
      </c>
      <c r="J48" s="30">
        <v>4</v>
      </c>
      <c r="K48" s="31">
        <v>204</v>
      </c>
      <c r="L48" s="31">
        <v>11</v>
      </c>
      <c r="M48" s="31">
        <v>124</v>
      </c>
      <c r="N48" s="31">
        <v>105</v>
      </c>
      <c r="O48" s="32">
        <f>SUM(K48:N48)</f>
        <v>444</v>
      </c>
      <c r="P48" s="31">
        <f>SUM(C48:N48)</f>
        <v>929</v>
      </c>
      <c r="Q48" s="25"/>
      <c r="R48" s="41">
        <f t="shared" si="2"/>
        <v>0.47793326157158234</v>
      </c>
    </row>
    <row r="49" spans="1:18" ht="13.5" customHeight="1">
      <c r="A49" s="4"/>
      <c r="B49" s="30" t="s">
        <v>102</v>
      </c>
      <c r="C49" s="31">
        <v>24</v>
      </c>
      <c r="D49" s="31">
        <v>14</v>
      </c>
      <c r="E49" s="31">
        <v>3</v>
      </c>
      <c r="F49" s="31">
        <v>7</v>
      </c>
      <c r="G49" s="30">
        <v>26</v>
      </c>
      <c r="H49" s="31">
        <v>3</v>
      </c>
      <c r="I49" s="31">
        <v>3</v>
      </c>
      <c r="J49" s="30">
        <v>32</v>
      </c>
      <c r="K49" s="31">
        <v>50</v>
      </c>
      <c r="L49" s="31">
        <v>4</v>
      </c>
      <c r="M49" s="31">
        <v>18</v>
      </c>
      <c r="N49" s="31">
        <v>4</v>
      </c>
      <c r="O49" s="32">
        <f>SUM(K49:N49)</f>
        <v>76</v>
      </c>
      <c r="P49" s="31">
        <f>SUM(C49:N49)</f>
        <v>188</v>
      </c>
      <c r="Q49" s="25"/>
      <c r="R49" s="41">
        <f t="shared" si="2"/>
        <v>0.40425531914893614</v>
      </c>
    </row>
    <row r="50" spans="1:18" ht="13.5" customHeight="1">
      <c r="A50" s="4"/>
      <c r="B50" s="30" t="s">
        <v>103</v>
      </c>
      <c r="C50" s="31">
        <v>5</v>
      </c>
      <c r="D50" s="31">
        <v>4</v>
      </c>
      <c r="E50" s="31">
        <v>84</v>
      </c>
      <c r="F50" s="31">
        <v>0</v>
      </c>
      <c r="G50" s="30">
        <v>8</v>
      </c>
      <c r="H50" s="31">
        <v>0</v>
      </c>
      <c r="I50" s="31">
        <v>50</v>
      </c>
      <c r="J50" s="30">
        <v>0</v>
      </c>
      <c r="K50" s="31">
        <v>23</v>
      </c>
      <c r="L50" s="31">
        <v>3</v>
      </c>
      <c r="M50" s="31">
        <v>1</v>
      </c>
      <c r="N50" s="31">
        <v>0</v>
      </c>
      <c r="O50" s="32">
        <f>SUM(K50:N50)</f>
        <v>27</v>
      </c>
      <c r="P50" s="31">
        <f>SUM(C50:N50)</f>
        <v>178</v>
      </c>
      <c r="Q50" s="25"/>
      <c r="R50" s="41">
        <f t="shared" si="2"/>
        <v>0.15168539325842698</v>
      </c>
    </row>
    <row r="51" spans="1:53" ht="13.5" customHeight="1">
      <c r="A51" s="4"/>
      <c r="B51" s="30" t="s">
        <v>39</v>
      </c>
      <c r="C51" s="31">
        <v>47</v>
      </c>
      <c r="D51" s="31">
        <v>37</v>
      </c>
      <c r="E51" s="31">
        <v>6</v>
      </c>
      <c r="F51" s="31">
        <v>13</v>
      </c>
      <c r="G51" s="31">
        <v>3645</v>
      </c>
      <c r="H51" s="31">
        <v>94</v>
      </c>
      <c r="I51" s="31">
        <v>5</v>
      </c>
      <c r="J51" s="30">
        <v>1</v>
      </c>
      <c r="K51" s="31">
        <v>364</v>
      </c>
      <c r="L51" s="31">
        <v>48</v>
      </c>
      <c r="M51" s="31">
        <v>121</v>
      </c>
      <c r="N51" s="31">
        <v>14</v>
      </c>
      <c r="O51" s="32">
        <f aca="true" t="shared" si="3" ref="O51:O79">SUM(K51:N51)</f>
        <v>547</v>
      </c>
      <c r="P51" s="31">
        <f aca="true" t="shared" si="4" ref="P51:P79">SUM(C51:N51)</f>
        <v>4395</v>
      </c>
      <c r="Q51" s="25"/>
      <c r="R51" s="41">
        <f t="shared" si="2"/>
        <v>0.12445961319681456</v>
      </c>
      <c r="S51" s="42"/>
      <c r="T51" s="42"/>
      <c r="U51" s="42"/>
      <c r="V51" s="43"/>
      <c r="W51" s="41"/>
      <c r="X51" s="42"/>
      <c r="Y51" s="43"/>
      <c r="Z51" s="41"/>
      <c r="AA51" s="42"/>
      <c r="AB51" s="43"/>
      <c r="AC51" s="41"/>
      <c r="AD51" s="42"/>
      <c r="AE51" s="43"/>
      <c r="AF51" s="41"/>
      <c r="AG51" s="42"/>
      <c r="AH51" s="43"/>
      <c r="AI51" s="41"/>
      <c r="AJ51" s="42"/>
      <c r="AK51" s="43"/>
      <c r="AL51" s="41"/>
      <c r="AM51" s="42"/>
      <c r="AN51" s="43">
        <v>3</v>
      </c>
      <c r="AO51" s="41">
        <f>SUM(AN$8:AN51)/AN$144</f>
        <v>0.9871918801353311</v>
      </c>
      <c r="AP51" s="42" t="s">
        <v>104</v>
      </c>
      <c r="AQ51" s="43">
        <v>60</v>
      </c>
      <c r="AR51" s="41">
        <f>SUM(AQ$8:AQ51)/AQ$144</f>
        <v>0.8796779388083736</v>
      </c>
      <c r="AS51" s="42" t="s">
        <v>66</v>
      </c>
      <c r="AT51" s="43">
        <v>5</v>
      </c>
      <c r="AU51" s="41">
        <f>SUM(AT$8:AT51)/AT$144</f>
        <v>0.9780324737344794</v>
      </c>
      <c r="AV51" s="42" t="s">
        <v>105</v>
      </c>
      <c r="AW51" s="43">
        <v>16</v>
      </c>
      <c r="AX51" s="41">
        <f>SUM(AW$8:AW51)/AW$144</f>
        <v>0.884684147794994</v>
      </c>
      <c r="AY51" s="42" t="s">
        <v>77</v>
      </c>
      <c r="AZ51" s="43">
        <v>1</v>
      </c>
      <c r="BA51" s="41">
        <f>SUM(AZ$8:AZ51)/AZ$144</f>
        <v>0.9990097375804589</v>
      </c>
    </row>
    <row r="52" spans="1:18" ht="13.5" customHeight="1">
      <c r="A52" s="4"/>
      <c r="B52" s="30" t="s">
        <v>106</v>
      </c>
      <c r="C52" s="31">
        <v>9</v>
      </c>
      <c r="D52" s="31">
        <v>7</v>
      </c>
      <c r="E52" s="31">
        <v>23</v>
      </c>
      <c r="F52" s="31">
        <v>0</v>
      </c>
      <c r="G52" s="31">
        <v>10</v>
      </c>
      <c r="H52" s="31">
        <v>0</v>
      </c>
      <c r="I52" s="31">
        <v>45</v>
      </c>
      <c r="J52" s="30">
        <v>0</v>
      </c>
      <c r="K52" s="31">
        <v>38</v>
      </c>
      <c r="L52" s="31">
        <v>1</v>
      </c>
      <c r="M52" s="31">
        <v>0</v>
      </c>
      <c r="N52" s="31">
        <v>0</v>
      </c>
      <c r="O52" s="32">
        <f t="shared" si="3"/>
        <v>39</v>
      </c>
      <c r="P52" s="31">
        <f t="shared" si="4"/>
        <v>133</v>
      </c>
      <c r="Q52" s="25"/>
      <c r="R52" s="41">
        <f t="shared" si="2"/>
        <v>0.2932330827067669</v>
      </c>
    </row>
    <row r="53" spans="1:18" ht="13.5" customHeight="1">
      <c r="A53" s="4"/>
      <c r="B53" s="30" t="s">
        <v>107</v>
      </c>
      <c r="C53" s="31">
        <v>12</v>
      </c>
      <c r="D53" s="31">
        <v>0</v>
      </c>
      <c r="E53" s="31">
        <v>47</v>
      </c>
      <c r="F53" s="31">
        <v>0</v>
      </c>
      <c r="G53" s="31">
        <v>4</v>
      </c>
      <c r="H53" s="31">
        <v>0</v>
      </c>
      <c r="I53" s="31">
        <v>33</v>
      </c>
      <c r="J53" s="30">
        <v>0</v>
      </c>
      <c r="K53" s="31">
        <v>8</v>
      </c>
      <c r="L53" s="31">
        <v>3</v>
      </c>
      <c r="M53" s="31">
        <v>2</v>
      </c>
      <c r="N53" s="31">
        <v>0</v>
      </c>
      <c r="O53" s="32">
        <f t="shared" si="3"/>
        <v>13</v>
      </c>
      <c r="P53" s="31">
        <f t="shared" si="4"/>
        <v>109</v>
      </c>
      <c r="Q53" s="25"/>
      <c r="R53" s="41">
        <f t="shared" si="2"/>
        <v>0.11926605504587157</v>
      </c>
    </row>
    <row r="54" spans="1:18" ht="13.5" customHeight="1">
      <c r="A54" s="4"/>
      <c r="B54" s="30" t="s">
        <v>82</v>
      </c>
      <c r="C54" s="31">
        <v>279</v>
      </c>
      <c r="D54" s="31">
        <v>9</v>
      </c>
      <c r="E54" s="31">
        <v>8</v>
      </c>
      <c r="F54" s="31">
        <v>1</v>
      </c>
      <c r="G54" s="31">
        <v>49</v>
      </c>
      <c r="H54" s="31">
        <v>7</v>
      </c>
      <c r="I54" s="31">
        <v>4</v>
      </c>
      <c r="J54" s="30">
        <v>1</v>
      </c>
      <c r="K54" s="31">
        <v>34</v>
      </c>
      <c r="L54" s="31">
        <v>9</v>
      </c>
      <c r="M54" s="31">
        <v>13</v>
      </c>
      <c r="N54" s="31">
        <v>0</v>
      </c>
      <c r="O54" s="32">
        <f t="shared" si="3"/>
        <v>56</v>
      </c>
      <c r="P54" s="31">
        <f t="shared" si="4"/>
        <v>414</v>
      </c>
      <c r="Q54" s="25"/>
      <c r="R54" s="41">
        <f t="shared" si="2"/>
        <v>0.13526570048309178</v>
      </c>
    </row>
    <row r="55" spans="1:53" ht="13.5" customHeight="1">
      <c r="A55" s="4"/>
      <c r="B55" s="30" t="s">
        <v>108</v>
      </c>
      <c r="C55" s="31">
        <v>15</v>
      </c>
      <c r="D55" s="31">
        <v>2</v>
      </c>
      <c r="E55" s="31">
        <v>1</v>
      </c>
      <c r="F55" s="31">
        <v>0</v>
      </c>
      <c r="G55" s="31">
        <v>23</v>
      </c>
      <c r="H55" s="31">
        <v>1</v>
      </c>
      <c r="I55" s="31">
        <v>0</v>
      </c>
      <c r="J55" s="30">
        <v>0</v>
      </c>
      <c r="K55" s="31">
        <v>9</v>
      </c>
      <c r="L55" s="31">
        <v>0</v>
      </c>
      <c r="M55" s="31">
        <v>0</v>
      </c>
      <c r="N55" s="31">
        <v>0</v>
      </c>
      <c r="O55" s="32">
        <f t="shared" si="3"/>
        <v>9</v>
      </c>
      <c r="P55" s="31">
        <f t="shared" si="4"/>
        <v>51</v>
      </c>
      <c r="Q55" s="25"/>
      <c r="R55" s="41">
        <f t="shared" si="2"/>
        <v>0.17647058823529413</v>
      </c>
      <c r="S55" s="42"/>
      <c r="T55" s="42"/>
      <c r="U55" s="42"/>
      <c r="V55" s="43"/>
      <c r="W55" s="41"/>
      <c r="X55" s="42"/>
      <c r="Y55" s="43"/>
      <c r="Z55" s="41"/>
      <c r="AA55" s="42"/>
      <c r="AB55" s="43"/>
      <c r="AC55" s="41"/>
      <c r="AD55" s="42"/>
      <c r="AE55" s="43"/>
      <c r="AF55" s="41"/>
      <c r="AG55" s="42"/>
      <c r="AH55" s="43"/>
      <c r="AI55" s="41"/>
      <c r="AJ55" s="42"/>
      <c r="AK55" s="43"/>
      <c r="AL55" s="41"/>
      <c r="AM55" s="42"/>
      <c r="AN55" s="43">
        <v>3</v>
      </c>
      <c r="AO55" s="41">
        <f>SUM(AN$8:AN55)/AN$144</f>
        <v>0.9879168680521991</v>
      </c>
      <c r="AP55" s="42" t="s">
        <v>109</v>
      </c>
      <c r="AQ55" s="43">
        <v>59</v>
      </c>
      <c r="AR55" s="41">
        <f>SUM(AQ$8:AQ55)/AQ$144</f>
        <v>0.8834782608695653</v>
      </c>
      <c r="AS55" s="42" t="s">
        <v>110</v>
      </c>
      <c r="AT55" s="43">
        <v>5</v>
      </c>
      <c r="AU55" s="41">
        <f>SUM(AT$8:AT55)/AT$144</f>
        <v>0.9789875835721108</v>
      </c>
      <c r="AV55" s="42" t="s">
        <v>12</v>
      </c>
      <c r="AW55" s="43">
        <v>16</v>
      </c>
      <c r="AX55" s="41">
        <f>SUM(AW$8:AW55)/AW$144</f>
        <v>0.8894517282479142</v>
      </c>
      <c r="AY55" s="42" t="s">
        <v>29</v>
      </c>
      <c r="AZ55" s="43">
        <v>1</v>
      </c>
      <c r="BA55" s="41">
        <f>SUM(AZ$8:AZ55)/AZ$144</f>
        <v>0.9990922594487539</v>
      </c>
    </row>
    <row r="56" spans="1:53" ht="13.5" customHeight="1">
      <c r="A56" s="4"/>
      <c r="B56" s="30" t="s">
        <v>111</v>
      </c>
      <c r="C56" s="31">
        <v>3</v>
      </c>
      <c r="D56" s="31">
        <v>1</v>
      </c>
      <c r="E56" s="31">
        <v>63</v>
      </c>
      <c r="F56" s="31">
        <v>0</v>
      </c>
      <c r="G56" s="31">
        <v>4</v>
      </c>
      <c r="H56" s="31">
        <v>1</v>
      </c>
      <c r="I56" s="31">
        <v>56</v>
      </c>
      <c r="J56" s="30">
        <v>0</v>
      </c>
      <c r="K56" s="31">
        <v>15</v>
      </c>
      <c r="L56" s="31">
        <v>3</v>
      </c>
      <c r="M56" s="31">
        <v>1</v>
      </c>
      <c r="N56" s="31">
        <v>0</v>
      </c>
      <c r="O56" s="32">
        <f t="shared" si="3"/>
        <v>19</v>
      </c>
      <c r="P56" s="31">
        <f t="shared" si="4"/>
        <v>147</v>
      </c>
      <c r="Q56" s="25"/>
      <c r="R56" s="41">
        <f t="shared" si="2"/>
        <v>0.1292517006802721</v>
      </c>
      <c r="S56" s="42"/>
      <c r="T56" s="42"/>
      <c r="U56" s="42"/>
      <c r="V56" s="43"/>
      <c r="W56" s="41"/>
      <c r="X56" s="42"/>
      <c r="Y56" s="43"/>
      <c r="Z56" s="41"/>
      <c r="AA56" s="42"/>
      <c r="AB56" s="43"/>
      <c r="AC56" s="41"/>
      <c r="AD56" s="42"/>
      <c r="AE56" s="43"/>
      <c r="AF56" s="41"/>
      <c r="AG56" s="42"/>
      <c r="AH56" s="43"/>
      <c r="AI56" s="41"/>
      <c r="AJ56" s="42"/>
      <c r="AK56" s="43"/>
      <c r="AL56" s="41"/>
      <c r="AM56" s="42"/>
      <c r="AN56" s="43">
        <v>3</v>
      </c>
      <c r="AO56" s="41">
        <f>SUM(AN$8:AN56)/AN$144</f>
        <v>0.9886418559690672</v>
      </c>
      <c r="AP56" s="42" t="s">
        <v>112</v>
      </c>
      <c r="AQ56" s="43">
        <v>57</v>
      </c>
      <c r="AR56" s="41">
        <f>SUM(AQ$8:AQ56)/AQ$144</f>
        <v>0.8871497584541063</v>
      </c>
      <c r="AS56" s="42" t="s">
        <v>56</v>
      </c>
      <c r="AT56" s="43">
        <v>5</v>
      </c>
      <c r="AU56" s="41">
        <f>SUM(AT$8:AT56)/AT$144</f>
        <v>0.9799426934097422</v>
      </c>
      <c r="AV56" s="42" t="s">
        <v>68</v>
      </c>
      <c r="AW56" s="43">
        <v>16</v>
      </c>
      <c r="AX56" s="41">
        <f>SUM(AW$8:AW56)/AW$144</f>
        <v>0.8942193087008343</v>
      </c>
      <c r="AY56" s="42" t="s">
        <v>78</v>
      </c>
      <c r="AZ56" s="43">
        <v>1</v>
      </c>
      <c r="BA56" s="41">
        <f>SUM(AZ$8:AZ56)/AZ$144</f>
        <v>0.9991747813170491</v>
      </c>
    </row>
    <row r="57" spans="1:53" ht="13.5" customHeight="1">
      <c r="A57" s="4"/>
      <c r="B57" s="30" t="s">
        <v>100</v>
      </c>
      <c r="C57" s="31">
        <v>26</v>
      </c>
      <c r="D57" s="31">
        <v>8</v>
      </c>
      <c r="E57" s="31">
        <v>10</v>
      </c>
      <c r="F57" s="31">
        <v>0</v>
      </c>
      <c r="G57" s="31">
        <v>9</v>
      </c>
      <c r="H57" s="31">
        <v>1</v>
      </c>
      <c r="I57" s="31">
        <v>3</v>
      </c>
      <c r="J57" s="30">
        <v>4</v>
      </c>
      <c r="K57" s="31">
        <v>48</v>
      </c>
      <c r="L57" s="31">
        <v>1</v>
      </c>
      <c r="M57" s="31">
        <v>3</v>
      </c>
      <c r="N57" s="31">
        <v>0</v>
      </c>
      <c r="O57" s="32">
        <f t="shared" si="3"/>
        <v>52</v>
      </c>
      <c r="P57" s="31">
        <f t="shared" si="4"/>
        <v>113</v>
      </c>
      <c r="Q57" s="25"/>
      <c r="R57" s="41">
        <f t="shared" si="2"/>
        <v>0.46017699115044247</v>
      </c>
      <c r="S57" s="42"/>
      <c r="T57" s="42"/>
      <c r="U57" s="42"/>
      <c r="V57" s="43"/>
      <c r="W57" s="41"/>
      <c r="X57" s="42"/>
      <c r="Y57" s="43"/>
      <c r="Z57" s="41"/>
      <c r="AA57" s="42"/>
      <c r="AB57" s="43"/>
      <c r="AC57" s="41"/>
      <c r="AD57" s="42"/>
      <c r="AE57" s="43"/>
      <c r="AF57" s="41"/>
      <c r="AG57" s="42"/>
      <c r="AH57" s="43"/>
      <c r="AI57" s="41"/>
      <c r="AJ57" s="42"/>
      <c r="AK57" s="43"/>
      <c r="AL57" s="41"/>
      <c r="AM57" s="42"/>
      <c r="AN57" s="43">
        <v>3</v>
      </c>
      <c r="AO57" s="41">
        <f>SUM(AN$8:AN57)/AN$144</f>
        <v>0.9893668438859352</v>
      </c>
      <c r="AP57" s="42" t="s">
        <v>72</v>
      </c>
      <c r="AQ57" s="43">
        <v>56</v>
      </c>
      <c r="AR57" s="41">
        <f>SUM(AQ$8:AQ57)/AQ$144</f>
        <v>0.890756843800322</v>
      </c>
      <c r="AS57" s="42" t="s">
        <v>57</v>
      </c>
      <c r="AT57" s="43">
        <v>5</v>
      </c>
      <c r="AU57" s="41">
        <f>SUM(AT$8:AT57)/AT$144</f>
        <v>0.9808978032473734</v>
      </c>
      <c r="AV57" s="42" t="s">
        <v>96</v>
      </c>
      <c r="AW57" s="43">
        <v>16</v>
      </c>
      <c r="AX57" s="41">
        <f>SUM(AW$8:AW57)/AW$144</f>
        <v>0.8989868891537545</v>
      </c>
      <c r="AY57" s="42" t="s">
        <v>35</v>
      </c>
      <c r="AZ57" s="43">
        <v>1</v>
      </c>
      <c r="BA57" s="41">
        <f>SUM(AZ$8:AZ57)/AZ$144</f>
        <v>0.9992573031853441</v>
      </c>
    </row>
    <row r="58" spans="1:53" ht="13.5" customHeight="1">
      <c r="A58" s="4"/>
      <c r="B58" s="30" t="s">
        <v>63</v>
      </c>
      <c r="C58" s="31">
        <v>13</v>
      </c>
      <c r="D58" s="31">
        <v>11</v>
      </c>
      <c r="E58" s="31">
        <v>3</v>
      </c>
      <c r="F58" s="31">
        <v>8</v>
      </c>
      <c r="G58" s="31">
        <v>220</v>
      </c>
      <c r="H58" s="31">
        <v>7</v>
      </c>
      <c r="I58" s="31">
        <v>0</v>
      </c>
      <c r="J58" s="30">
        <v>1</v>
      </c>
      <c r="K58" s="31">
        <v>45</v>
      </c>
      <c r="L58" s="31">
        <v>2</v>
      </c>
      <c r="M58" s="31">
        <v>31</v>
      </c>
      <c r="N58" s="31">
        <v>0</v>
      </c>
      <c r="O58" s="32">
        <f t="shared" si="3"/>
        <v>78</v>
      </c>
      <c r="P58" s="31">
        <f t="shared" si="4"/>
        <v>341</v>
      </c>
      <c r="Q58" s="25"/>
      <c r="R58" s="41">
        <f t="shared" si="2"/>
        <v>0.2287390029325513</v>
      </c>
      <c r="S58" s="42"/>
      <c r="T58" s="42"/>
      <c r="U58" s="42"/>
      <c r="V58" s="43"/>
      <c r="W58" s="41"/>
      <c r="X58" s="42"/>
      <c r="Y58" s="43"/>
      <c r="Z58" s="41"/>
      <c r="AA58" s="42"/>
      <c r="AB58" s="43"/>
      <c r="AC58" s="41"/>
      <c r="AD58" s="42"/>
      <c r="AE58" s="43"/>
      <c r="AF58" s="41"/>
      <c r="AG58" s="42"/>
      <c r="AH58" s="43"/>
      <c r="AI58" s="41"/>
      <c r="AJ58" s="42"/>
      <c r="AK58" s="43"/>
      <c r="AL58" s="41"/>
      <c r="AM58" s="42"/>
      <c r="AN58" s="43">
        <v>3</v>
      </c>
      <c r="AO58" s="41">
        <f>SUM(AN$8:AN58)/AN$144</f>
        <v>0.9900918318028032</v>
      </c>
      <c r="AP58" s="42" t="s">
        <v>58</v>
      </c>
      <c r="AQ58" s="43">
        <v>52</v>
      </c>
      <c r="AR58" s="41">
        <f>SUM(AQ$8:AQ58)/AQ$144</f>
        <v>0.8941062801932367</v>
      </c>
      <c r="AS58" s="42" t="s">
        <v>64</v>
      </c>
      <c r="AT58" s="43">
        <v>5</v>
      </c>
      <c r="AU58" s="41">
        <f>SUM(AT$8:AT58)/AT$144</f>
        <v>0.9818529130850048</v>
      </c>
      <c r="AV58" s="42" t="s">
        <v>102</v>
      </c>
      <c r="AW58" s="43">
        <v>16</v>
      </c>
      <c r="AX58" s="41">
        <f>SUM(AW$8:AW58)/AW$144</f>
        <v>0.9037544696066746</v>
      </c>
      <c r="AY58" s="42" t="s">
        <v>38</v>
      </c>
      <c r="AZ58" s="43">
        <v>1</v>
      </c>
      <c r="BA58" s="41">
        <f>SUM(AZ$8:AZ58)/AZ$144</f>
        <v>0.9993398250536392</v>
      </c>
    </row>
    <row r="59" spans="1:53" ht="13.5" customHeight="1">
      <c r="A59" s="9"/>
      <c r="B59" s="30" t="s">
        <v>81</v>
      </c>
      <c r="C59" s="31">
        <v>1</v>
      </c>
      <c r="D59" s="31">
        <v>4</v>
      </c>
      <c r="E59" s="31">
        <v>0</v>
      </c>
      <c r="F59" s="31">
        <v>46</v>
      </c>
      <c r="G59" s="31">
        <v>11</v>
      </c>
      <c r="H59" s="31">
        <v>1</v>
      </c>
      <c r="I59" s="31">
        <v>0</v>
      </c>
      <c r="J59" s="30">
        <v>2</v>
      </c>
      <c r="K59" s="31">
        <v>10</v>
      </c>
      <c r="L59" s="31">
        <v>0</v>
      </c>
      <c r="M59" s="31">
        <v>8</v>
      </c>
      <c r="N59" s="31">
        <v>3</v>
      </c>
      <c r="O59" s="32">
        <f t="shared" si="3"/>
        <v>21</v>
      </c>
      <c r="P59" s="31">
        <f t="shared" si="4"/>
        <v>86</v>
      </c>
      <c r="Q59" s="25"/>
      <c r="R59" s="41">
        <f t="shared" si="2"/>
        <v>0.2441860465116279</v>
      </c>
      <c r="S59" s="42"/>
      <c r="T59" s="42"/>
      <c r="U59" s="42"/>
      <c r="V59" s="43"/>
      <c r="W59" s="41"/>
      <c r="X59" s="42"/>
      <c r="Y59" s="43"/>
      <c r="Z59" s="41"/>
      <c r="AA59" s="42"/>
      <c r="AB59" s="43"/>
      <c r="AC59" s="41"/>
      <c r="AD59" s="42"/>
      <c r="AE59" s="43"/>
      <c r="AF59" s="41"/>
      <c r="AG59" s="42"/>
      <c r="AH59" s="43"/>
      <c r="AI59" s="41"/>
      <c r="AJ59" s="42"/>
      <c r="AK59" s="43"/>
      <c r="AL59" s="41"/>
      <c r="AM59" s="42"/>
      <c r="AN59" s="43">
        <v>3</v>
      </c>
      <c r="AO59" s="41">
        <f>SUM(AN$8:AN59)/AN$144</f>
        <v>0.9908168197196714</v>
      </c>
      <c r="AP59" s="42" t="s">
        <v>49</v>
      </c>
      <c r="AQ59" s="43">
        <v>52</v>
      </c>
      <c r="AR59" s="41">
        <f>SUM(AQ$8:AQ59)/AQ$144</f>
        <v>0.8974557165861514</v>
      </c>
      <c r="AS59" s="42" t="s">
        <v>113</v>
      </c>
      <c r="AT59" s="43">
        <v>5</v>
      </c>
      <c r="AU59" s="41">
        <f>SUM(AT$8:AT59)/AT$144</f>
        <v>0.9828080229226361</v>
      </c>
      <c r="AV59" s="42" t="s">
        <v>80</v>
      </c>
      <c r="AW59" s="43">
        <v>15</v>
      </c>
      <c r="AX59" s="41">
        <f>SUM(AW$8:AW59)/AW$144</f>
        <v>0.9082240762812872</v>
      </c>
      <c r="AY59" s="42" t="s">
        <v>79</v>
      </c>
      <c r="AZ59" s="43">
        <v>1</v>
      </c>
      <c r="BA59" s="41">
        <f>SUM(AZ$8:AZ59)/AZ$144</f>
        <v>0.9994223469219343</v>
      </c>
    </row>
    <row r="60" spans="1:53" ht="13.5" customHeight="1">
      <c r="A60" s="9"/>
      <c r="B60" s="30" t="s">
        <v>21</v>
      </c>
      <c r="C60" s="31">
        <v>1718</v>
      </c>
      <c r="D60" s="31">
        <v>371</v>
      </c>
      <c r="E60" s="31">
        <v>464</v>
      </c>
      <c r="F60" s="31">
        <v>15</v>
      </c>
      <c r="G60" s="31">
        <v>698</v>
      </c>
      <c r="H60" s="31">
        <v>147</v>
      </c>
      <c r="I60" s="31">
        <v>288</v>
      </c>
      <c r="J60" s="30">
        <v>96</v>
      </c>
      <c r="K60" s="31">
        <v>1309</v>
      </c>
      <c r="L60" s="31">
        <v>2723</v>
      </c>
      <c r="M60" s="31">
        <v>227</v>
      </c>
      <c r="N60" s="31">
        <v>9</v>
      </c>
      <c r="O60" s="32">
        <f t="shared" si="3"/>
        <v>4268</v>
      </c>
      <c r="P60" s="31">
        <f t="shared" si="4"/>
        <v>8065</v>
      </c>
      <c r="Q60" s="25"/>
      <c r="R60" s="41">
        <f t="shared" si="2"/>
        <v>0.5292002479851209</v>
      </c>
      <c r="S60" s="42"/>
      <c r="T60" s="42"/>
      <c r="U60" s="42"/>
      <c r="V60" s="43"/>
      <c r="W60" s="41"/>
      <c r="X60" s="42"/>
      <c r="Y60" s="43"/>
      <c r="Z60" s="41"/>
      <c r="AA60" s="42"/>
      <c r="AB60" s="43"/>
      <c r="AC60" s="41"/>
      <c r="AD60" s="42"/>
      <c r="AE60" s="43"/>
      <c r="AF60" s="41"/>
      <c r="AG60" s="42"/>
      <c r="AH60" s="43"/>
      <c r="AI60" s="41"/>
      <c r="AJ60" s="42"/>
      <c r="AK60" s="43"/>
      <c r="AL60" s="41"/>
      <c r="AM60" s="42"/>
      <c r="AN60" s="43">
        <v>3</v>
      </c>
      <c r="AO60" s="41">
        <f>SUM(AN$8:AN60)/AN$144</f>
        <v>0.9915418076365394</v>
      </c>
      <c r="AP60" s="42" t="s">
        <v>98</v>
      </c>
      <c r="AQ60" s="43">
        <v>51</v>
      </c>
      <c r="AR60" s="41">
        <f>SUM(AQ$8:AQ60)/AQ$144</f>
        <v>0.9007407407407407</v>
      </c>
      <c r="AS60" s="42" t="s">
        <v>85</v>
      </c>
      <c r="AT60" s="43">
        <v>4</v>
      </c>
      <c r="AU60" s="41">
        <f>SUM(AT$8:AT60)/AT$144</f>
        <v>0.9835721107927412</v>
      </c>
      <c r="AV60" s="42" t="s">
        <v>49</v>
      </c>
      <c r="AW60" s="43">
        <v>14</v>
      </c>
      <c r="AX60" s="41">
        <f>SUM(AW$8:AW60)/AW$144</f>
        <v>0.9123957091775924</v>
      </c>
      <c r="AY60" s="42" t="s">
        <v>70</v>
      </c>
      <c r="AZ60" s="43">
        <v>1</v>
      </c>
      <c r="BA60" s="41">
        <f>SUM(AZ$8:AZ60)/AZ$144</f>
        <v>0.9995048687902294</v>
      </c>
    </row>
    <row r="61" spans="1:53" ht="13.5" customHeight="1">
      <c r="A61" s="9"/>
      <c r="B61" s="30" t="s">
        <v>51</v>
      </c>
      <c r="C61" s="31">
        <v>15</v>
      </c>
      <c r="D61" s="31">
        <v>16</v>
      </c>
      <c r="E61" s="31">
        <v>5</v>
      </c>
      <c r="F61" s="31">
        <v>7</v>
      </c>
      <c r="G61" s="31">
        <v>166</v>
      </c>
      <c r="H61" s="31">
        <v>2528</v>
      </c>
      <c r="I61" s="31">
        <v>4</v>
      </c>
      <c r="J61" s="30">
        <v>0</v>
      </c>
      <c r="K61" s="31">
        <v>116</v>
      </c>
      <c r="L61" s="31">
        <v>48</v>
      </c>
      <c r="M61" s="31">
        <v>20</v>
      </c>
      <c r="N61" s="31">
        <v>2</v>
      </c>
      <c r="O61" s="32">
        <f t="shared" si="3"/>
        <v>186</v>
      </c>
      <c r="P61" s="31">
        <f t="shared" si="4"/>
        <v>2927</v>
      </c>
      <c r="Q61" s="25"/>
      <c r="R61" s="41">
        <f t="shared" si="2"/>
        <v>0.06354629313290058</v>
      </c>
      <c r="S61" s="42"/>
      <c r="T61" s="42"/>
      <c r="U61" s="42"/>
      <c r="V61" s="43"/>
      <c r="W61" s="41"/>
      <c r="X61" s="42"/>
      <c r="Y61" s="43"/>
      <c r="Z61" s="41"/>
      <c r="AA61" s="42"/>
      <c r="AB61" s="43"/>
      <c r="AC61" s="41"/>
      <c r="AD61" s="42"/>
      <c r="AE61" s="43"/>
      <c r="AF61" s="41"/>
      <c r="AG61" s="42"/>
      <c r="AH61" s="43"/>
      <c r="AI61" s="41"/>
      <c r="AJ61" s="42"/>
      <c r="AK61" s="43"/>
      <c r="AL61" s="41"/>
      <c r="AM61" s="42"/>
      <c r="AN61" s="43">
        <v>3</v>
      </c>
      <c r="AO61" s="41">
        <f>SUM(AN$8:AN61)/AN$144</f>
        <v>0.9922667955534075</v>
      </c>
      <c r="AP61" s="42" t="s">
        <v>63</v>
      </c>
      <c r="AQ61" s="43">
        <v>51</v>
      </c>
      <c r="AR61" s="41">
        <f>SUM(AQ$8:AQ61)/AQ$144</f>
        <v>0.9040257648953302</v>
      </c>
      <c r="AS61" s="42" t="s">
        <v>109</v>
      </c>
      <c r="AT61" s="43">
        <v>4</v>
      </c>
      <c r="AU61" s="41">
        <f>SUM(AT$8:AT61)/AT$144</f>
        <v>0.9843361986628463</v>
      </c>
      <c r="AV61" s="42" t="s">
        <v>114</v>
      </c>
      <c r="AW61" s="43">
        <v>13</v>
      </c>
      <c r="AX61" s="41">
        <f>SUM(AW$8:AW61)/AW$144</f>
        <v>0.91626936829559</v>
      </c>
      <c r="AY61" s="42" t="s">
        <v>115</v>
      </c>
      <c r="AZ61" s="43">
        <v>1</v>
      </c>
      <c r="BA61" s="41">
        <f>SUM(AZ$8:AZ61)/AZ$144</f>
        <v>0.9995873906585245</v>
      </c>
    </row>
    <row r="62" spans="1:53" ht="13.5" customHeight="1">
      <c r="A62" s="9"/>
      <c r="B62" s="30" t="s">
        <v>33</v>
      </c>
      <c r="C62" s="31">
        <v>84</v>
      </c>
      <c r="D62" s="31">
        <v>110</v>
      </c>
      <c r="E62" s="31">
        <v>6</v>
      </c>
      <c r="F62" s="31">
        <v>392</v>
      </c>
      <c r="G62" s="31">
        <v>214</v>
      </c>
      <c r="H62" s="31">
        <v>7</v>
      </c>
      <c r="I62" s="31">
        <v>7</v>
      </c>
      <c r="J62" s="30">
        <v>0</v>
      </c>
      <c r="K62" s="31">
        <v>280</v>
      </c>
      <c r="L62" s="31">
        <v>19</v>
      </c>
      <c r="M62" s="31">
        <v>117</v>
      </c>
      <c r="N62" s="31">
        <v>349</v>
      </c>
      <c r="O62" s="32">
        <f t="shared" si="3"/>
        <v>765</v>
      </c>
      <c r="P62" s="31">
        <f t="shared" si="4"/>
        <v>1585</v>
      </c>
      <c r="Q62" s="25"/>
      <c r="R62" s="41">
        <f t="shared" si="2"/>
        <v>0.48264984227129337</v>
      </c>
      <c r="S62" s="42"/>
      <c r="T62" s="42"/>
      <c r="U62" s="42"/>
      <c r="V62" s="43"/>
      <c r="W62" s="41"/>
      <c r="X62" s="42"/>
      <c r="Y62" s="43"/>
      <c r="Z62" s="41"/>
      <c r="AA62" s="42"/>
      <c r="AB62" s="43"/>
      <c r="AC62" s="41"/>
      <c r="AD62" s="42"/>
      <c r="AE62" s="43"/>
      <c r="AF62" s="41"/>
      <c r="AG62" s="42"/>
      <c r="AH62" s="43"/>
      <c r="AI62" s="41"/>
      <c r="AJ62" s="42"/>
      <c r="AK62" s="43"/>
      <c r="AL62" s="41"/>
      <c r="AM62" s="42"/>
      <c r="AN62" s="43">
        <v>2</v>
      </c>
      <c r="AO62" s="41">
        <f>SUM(AN$8:AN62)/AN$144</f>
        <v>0.9927501208313195</v>
      </c>
      <c r="AP62" s="42" t="s">
        <v>43</v>
      </c>
      <c r="AQ62" s="43">
        <v>51</v>
      </c>
      <c r="AR62" s="41">
        <f>SUM(AQ$8:AQ62)/AQ$144</f>
        <v>0.9073107890499195</v>
      </c>
      <c r="AS62" s="42" t="s">
        <v>22</v>
      </c>
      <c r="AT62" s="43">
        <v>4</v>
      </c>
      <c r="AU62" s="41">
        <f>SUM(AT$8:AT62)/AT$144</f>
        <v>0.9851002865329513</v>
      </c>
      <c r="AV62" s="42" t="s">
        <v>97</v>
      </c>
      <c r="AW62" s="43">
        <v>13</v>
      </c>
      <c r="AX62" s="41">
        <f>SUM(AW$8:AW62)/AW$144</f>
        <v>0.9201430274135876</v>
      </c>
      <c r="AY62" s="42" t="s">
        <v>31</v>
      </c>
      <c r="AZ62" s="43">
        <v>1</v>
      </c>
      <c r="BA62" s="41">
        <f>SUM(AZ$8:AZ62)/AZ$144</f>
        <v>0.9996699125268196</v>
      </c>
    </row>
    <row r="63" spans="1:53" ht="13.5" customHeight="1">
      <c r="A63" s="9"/>
      <c r="B63" s="30" t="s">
        <v>55</v>
      </c>
      <c r="C63" s="31">
        <v>1337</v>
      </c>
      <c r="D63" s="31">
        <v>7</v>
      </c>
      <c r="E63" s="31">
        <v>4</v>
      </c>
      <c r="F63" s="31">
        <v>3</v>
      </c>
      <c r="G63" s="31">
        <v>25</v>
      </c>
      <c r="H63" s="31">
        <v>2</v>
      </c>
      <c r="I63" s="31">
        <v>5</v>
      </c>
      <c r="J63" s="30">
        <v>1</v>
      </c>
      <c r="K63" s="31">
        <v>97</v>
      </c>
      <c r="L63" s="31">
        <v>13</v>
      </c>
      <c r="M63" s="31">
        <v>17</v>
      </c>
      <c r="N63" s="31">
        <v>0</v>
      </c>
      <c r="O63" s="32">
        <f t="shared" si="3"/>
        <v>127</v>
      </c>
      <c r="P63" s="31">
        <f t="shared" si="4"/>
        <v>1511</v>
      </c>
      <c r="Q63" s="25"/>
      <c r="R63" s="41">
        <f t="shared" si="2"/>
        <v>0.08405029781601589</v>
      </c>
      <c r="S63" s="42"/>
      <c r="T63" s="42"/>
      <c r="U63" s="42"/>
      <c r="V63" s="43"/>
      <c r="W63" s="41"/>
      <c r="X63" s="42"/>
      <c r="Y63" s="43"/>
      <c r="Z63" s="41"/>
      <c r="AA63" s="42"/>
      <c r="AB63" s="43"/>
      <c r="AC63" s="41"/>
      <c r="AD63" s="42"/>
      <c r="AE63" s="43"/>
      <c r="AF63" s="41"/>
      <c r="AG63" s="42"/>
      <c r="AH63" s="43"/>
      <c r="AI63" s="41"/>
      <c r="AJ63" s="42"/>
      <c r="AK63" s="43"/>
      <c r="AL63" s="41"/>
      <c r="AM63" s="42"/>
      <c r="AN63" s="43">
        <v>2</v>
      </c>
      <c r="AO63" s="41">
        <f>SUM(AN$8:AN63)/AN$144</f>
        <v>0.9932334461092315</v>
      </c>
      <c r="AP63" s="42" t="s">
        <v>74</v>
      </c>
      <c r="AQ63" s="43">
        <v>50</v>
      </c>
      <c r="AR63" s="41">
        <f>SUM(AQ$8:AQ63)/AQ$144</f>
        <v>0.9105314009661836</v>
      </c>
      <c r="AS63" s="42" t="s">
        <v>95</v>
      </c>
      <c r="AT63" s="43">
        <v>4</v>
      </c>
      <c r="AU63" s="41">
        <f>SUM(AT$8:AT63)/AT$144</f>
        <v>0.9858643744030563</v>
      </c>
      <c r="AV63" s="42" t="s">
        <v>31</v>
      </c>
      <c r="AW63" s="43">
        <v>13</v>
      </c>
      <c r="AX63" s="41">
        <f>SUM(AW$8:AW63)/AW$144</f>
        <v>0.9240166865315852</v>
      </c>
      <c r="AY63" s="42" t="s">
        <v>75</v>
      </c>
      <c r="AZ63" s="43">
        <v>1</v>
      </c>
      <c r="BA63" s="41">
        <f>SUM(AZ$8:AZ63)/AZ$144</f>
        <v>0.9997524343951147</v>
      </c>
    </row>
    <row r="64" spans="1:53" ht="13.5" customHeight="1">
      <c r="A64" s="9"/>
      <c r="B64" s="30" t="s">
        <v>116</v>
      </c>
      <c r="C64" s="31">
        <v>5</v>
      </c>
      <c r="D64" s="31">
        <v>30</v>
      </c>
      <c r="E64" s="31">
        <v>2</v>
      </c>
      <c r="F64" s="31">
        <v>0</v>
      </c>
      <c r="G64" s="31">
        <v>3</v>
      </c>
      <c r="H64" s="31">
        <v>0</v>
      </c>
      <c r="I64" s="31">
        <v>10</v>
      </c>
      <c r="J64" s="30">
        <v>0</v>
      </c>
      <c r="K64" s="31">
        <v>7</v>
      </c>
      <c r="L64" s="31">
        <v>0</v>
      </c>
      <c r="M64" s="31">
        <v>3</v>
      </c>
      <c r="N64" s="31">
        <v>0</v>
      </c>
      <c r="O64" s="32">
        <f t="shared" si="3"/>
        <v>10</v>
      </c>
      <c r="P64" s="31">
        <f t="shared" si="4"/>
        <v>60</v>
      </c>
      <c r="Q64" s="25"/>
      <c r="R64" s="41">
        <f t="shared" si="2"/>
        <v>0.16666666666666666</v>
      </c>
      <c r="S64" s="42"/>
      <c r="T64" s="42"/>
      <c r="U64" s="42"/>
      <c r="V64" s="43"/>
      <c r="W64" s="41"/>
      <c r="X64" s="42"/>
      <c r="Y64" s="43"/>
      <c r="Z64" s="41"/>
      <c r="AA64" s="42"/>
      <c r="AB64" s="43"/>
      <c r="AC64" s="41"/>
      <c r="AD64" s="42"/>
      <c r="AE64" s="43"/>
      <c r="AF64" s="41"/>
      <c r="AG64" s="42"/>
      <c r="AH64" s="43"/>
      <c r="AI64" s="41"/>
      <c r="AJ64" s="42"/>
      <c r="AK64" s="43"/>
      <c r="AL64" s="41"/>
      <c r="AM64" s="42"/>
      <c r="AN64" s="43">
        <v>2</v>
      </c>
      <c r="AO64" s="41">
        <f>SUM(AN$8:AN64)/AN$144</f>
        <v>0.9937167713871435</v>
      </c>
      <c r="AP64" s="42" t="s">
        <v>110</v>
      </c>
      <c r="AQ64" s="43">
        <v>49</v>
      </c>
      <c r="AR64" s="41">
        <f>SUM(AQ$8:AQ64)/AQ$144</f>
        <v>0.9136876006441224</v>
      </c>
      <c r="AS64" s="42" t="s">
        <v>30</v>
      </c>
      <c r="AT64" s="43">
        <v>4</v>
      </c>
      <c r="AU64" s="41">
        <f>SUM(AT$8:AT64)/AT$144</f>
        <v>0.9866284622731614</v>
      </c>
      <c r="AV64" s="42" t="s">
        <v>87</v>
      </c>
      <c r="AW64" s="43">
        <v>12</v>
      </c>
      <c r="AX64" s="41">
        <f>SUM(AW$8:AW64)/AW$144</f>
        <v>0.9275923718712753</v>
      </c>
      <c r="AY64" s="42" t="s">
        <v>117</v>
      </c>
      <c r="AZ64" s="43">
        <v>1</v>
      </c>
      <c r="BA64" s="41">
        <f>SUM(AZ$8:AZ64)/AZ$144</f>
        <v>0.9998349562634098</v>
      </c>
    </row>
    <row r="65" spans="1:53" ht="13.5" customHeight="1">
      <c r="A65" s="9"/>
      <c r="B65" s="30" t="s">
        <v>105</v>
      </c>
      <c r="C65" s="31">
        <v>31</v>
      </c>
      <c r="D65" s="31">
        <v>6</v>
      </c>
      <c r="E65" s="31">
        <v>5</v>
      </c>
      <c r="F65" s="31">
        <v>5</v>
      </c>
      <c r="G65" s="31">
        <v>223</v>
      </c>
      <c r="H65" s="31">
        <v>24</v>
      </c>
      <c r="I65" s="31">
        <v>3</v>
      </c>
      <c r="J65" s="30">
        <v>1</v>
      </c>
      <c r="K65" s="31">
        <v>38</v>
      </c>
      <c r="L65" s="31">
        <v>2</v>
      </c>
      <c r="M65" s="31">
        <v>18</v>
      </c>
      <c r="N65" s="31">
        <v>4</v>
      </c>
      <c r="O65" s="32">
        <f t="shared" si="3"/>
        <v>62</v>
      </c>
      <c r="P65" s="31">
        <f t="shared" si="4"/>
        <v>360</v>
      </c>
      <c r="Q65" s="25"/>
      <c r="R65" s="41">
        <f t="shared" si="2"/>
        <v>0.17222222222222222</v>
      </c>
      <c r="S65" s="42"/>
      <c r="T65" s="42"/>
      <c r="U65" s="42"/>
      <c r="V65" s="43"/>
      <c r="W65" s="41"/>
      <c r="X65" s="42"/>
      <c r="Y65" s="43"/>
      <c r="Z65" s="41"/>
      <c r="AA65" s="42"/>
      <c r="AB65" s="43"/>
      <c r="AC65" s="41"/>
      <c r="AD65" s="42"/>
      <c r="AE65" s="43"/>
      <c r="AF65" s="41"/>
      <c r="AG65" s="42"/>
      <c r="AH65" s="43"/>
      <c r="AI65" s="41"/>
      <c r="AJ65" s="42"/>
      <c r="AK65" s="43"/>
      <c r="AL65" s="41"/>
      <c r="AM65" s="42"/>
      <c r="AN65" s="43">
        <v>2</v>
      </c>
      <c r="AO65" s="41">
        <f>SUM(AN$8:AN65)/AN$144</f>
        <v>0.9942000966650556</v>
      </c>
      <c r="AP65" s="42" t="s">
        <v>70</v>
      </c>
      <c r="AQ65" s="43">
        <v>49</v>
      </c>
      <c r="AR65" s="41">
        <f>SUM(AQ$8:AQ65)/AQ$144</f>
        <v>0.9168438003220611</v>
      </c>
      <c r="AS65" s="42" t="s">
        <v>107</v>
      </c>
      <c r="AT65" s="43">
        <v>4</v>
      </c>
      <c r="AU65" s="41">
        <f>SUM(AT$8:AT65)/AT$144</f>
        <v>0.9873925501432664</v>
      </c>
      <c r="AV65" s="42" t="s">
        <v>34</v>
      </c>
      <c r="AW65" s="43">
        <v>12</v>
      </c>
      <c r="AX65" s="41">
        <f>SUM(AW$8:AW65)/AW$144</f>
        <v>0.9311680572109654</v>
      </c>
      <c r="AY65" s="42" t="s">
        <v>58</v>
      </c>
      <c r="AZ65" s="43">
        <v>1</v>
      </c>
      <c r="BA65" s="41">
        <f>SUM(AZ$8:AZ65)/AZ$144</f>
        <v>0.999917478131705</v>
      </c>
    </row>
    <row r="66" spans="1:53" ht="13.5" customHeight="1">
      <c r="A66" s="9"/>
      <c r="B66" s="30" t="s">
        <v>46</v>
      </c>
      <c r="C66" s="31">
        <v>376</v>
      </c>
      <c r="D66" s="31">
        <v>11</v>
      </c>
      <c r="E66" s="31">
        <v>20</v>
      </c>
      <c r="F66" s="31">
        <v>0</v>
      </c>
      <c r="G66" s="31">
        <v>34</v>
      </c>
      <c r="H66" s="31">
        <v>1</v>
      </c>
      <c r="I66" s="31">
        <v>14</v>
      </c>
      <c r="J66" s="30">
        <v>0</v>
      </c>
      <c r="K66" s="31">
        <v>127</v>
      </c>
      <c r="L66" s="31">
        <v>25</v>
      </c>
      <c r="M66" s="31">
        <v>19</v>
      </c>
      <c r="N66" s="31">
        <v>0</v>
      </c>
      <c r="O66" s="32">
        <f t="shared" si="3"/>
        <v>171</v>
      </c>
      <c r="P66" s="31">
        <f t="shared" si="4"/>
        <v>627</v>
      </c>
      <c r="Q66" s="25"/>
      <c r="R66" s="41">
        <f t="shared" si="2"/>
        <v>0.2727272727272727</v>
      </c>
      <c r="S66" s="42"/>
      <c r="T66" s="42"/>
      <c r="U66" s="42"/>
      <c r="V66" s="43"/>
      <c r="W66" s="41"/>
      <c r="X66" s="42"/>
      <c r="Y66" s="43"/>
      <c r="Z66" s="41"/>
      <c r="AA66" s="42"/>
      <c r="AB66" s="43"/>
      <c r="AC66" s="41"/>
      <c r="AD66" s="42"/>
      <c r="AE66" s="43"/>
      <c r="AF66" s="41"/>
      <c r="AG66" s="42"/>
      <c r="AH66" s="43"/>
      <c r="AI66" s="41"/>
      <c r="AJ66" s="42"/>
      <c r="AK66" s="43"/>
      <c r="AL66" s="41"/>
      <c r="AM66" s="42"/>
      <c r="AN66" s="43">
        <v>2</v>
      </c>
      <c r="AO66" s="41">
        <f>SUM(AN$8:AN66)/AN$144</f>
        <v>0.9946834219429677</v>
      </c>
      <c r="AP66" s="42" t="s">
        <v>60</v>
      </c>
      <c r="AQ66" s="43">
        <v>48</v>
      </c>
      <c r="AR66" s="41">
        <f>SUM(AQ$8:AQ66)/AQ$144</f>
        <v>0.9199355877616747</v>
      </c>
      <c r="AS66" s="42" t="s">
        <v>96</v>
      </c>
      <c r="AT66" s="43">
        <v>3</v>
      </c>
      <c r="AU66" s="41">
        <f>SUM(AT$8:AT66)/AT$144</f>
        <v>0.9879656160458453</v>
      </c>
      <c r="AV66" s="42" t="s">
        <v>62</v>
      </c>
      <c r="AW66" s="43">
        <v>11</v>
      </c>
      <c r="AX66" s="41">
        <f>SUM(AW$8:AW66)/AW$144</f>
        <v>0.9344457687723481</v>
      </c>
      <c r="AY66" s="42" t="s">
        <v>118</v>
      </c>
      <c r="AZ66" s="43">
        <v>1</v>
      </c>
      <c r="BA66" s="41">
        <f>SUM(AZ$8:AZ66)/AZ$144</f>
        <v>1</v>
      </c>
    </row>
    <row r="67" spans="1:53" ht="13.5" customHeight="1">
      <c r="A67" s="9"/>
      <c r="B67" s="30" t="s">
        <v>110</v>
      </c>
      <c r="C67" s="31">
        <v>11</v>
      </c>
      <c r="D67" s="31">
        <v>4</v>
      </c>
      <c r="E67" s="31">
        <v>10</v>
      </c>
      <c r="F67" s="31">
        <v>8</v>
      </c>
      <c r="G67" s="31">
        <v>213</v>
      </c>
      <c r="H67" s="31">
        <v>215</v>
      </c>
      <c r="I67" s="31">
        <v>0</v>
      </c>
      <c r="J67" s="30">
        <v>0</v>
      </c>
      <c r="K67" s="31">
        <v>40</v>
      </c>
      <c r="L67" s="31">
        <v>2</v>
      </c>
      <c r="M67" s="31">
        <v>10</v>
      </c>
      <c r="N67" s="31">
        <v>0</v>
      </c>
      <c r="O67" s="32">
        <f t="shared" si="3"/>
        <v>52</v>
      </c>
      <c r="P67" s="31">
        <f t="shared" si="4"/>
        <v>513</v>
      </c>
      <c r="Q67" s="25"/>
      <c r="R67" s="41">
        <f t="shared" si="2"/>
        <v>0.10136452241715399</v>
      </c>
      <c r="S67" s="42"/>
      <c r="T67" s="42"/>
      <c r="U67" s="42"/>
      <c r="V67" s="43"/>
      <c r="W67" s="41"/>
      <c r="X67" s="42"/>
      <c r="Y67" s="43"/>
      <c r="Z67" s="41"/>
      <c r="AA67" s="42"/>
      <c r="AB67" s="43"/>
      <c r="AC67" s="41"/>
      <c r="AD67" s="42"/>
      <c r="AE67" s="43"/>
      <c r="AF67" s="41"/>
      <c r="AG67" s="42"/>
      <c r="AH67" s="43"/>
      <c r="AI67" s="41"/>
      <c r="AJ67" s="42"/>
      <c r="AK67" s="43"/>
      <c r="AL67" s="41"/>
      <c r="AM67" s="42"/>
      <c r="AN67" s="43">
        <v>2</v>
      </c>
      <c r="AO67" s="41">
        <f>SUM(AN$8:AN67)/AN$144</f>
        <v>0.9951667472208796</v>
      </c>
      <c r="AP67" s="42" t="s">
        <v>106</v>
      </c>
      <c r="AQ67" s="43">
        <v>47</v>
      </c>
      <c r="AR67" s="41">
        <f>SUM(AQ$8:AQ67)/AQ$144</f>
        <v>0.922962962962963</v>
      </c>
      <c r="AS67" s="42" t="s">
        <v>44</v>
      </c>
      <c r="AT67" s="43">
        <v>3</v>
      </c>
      <c r="AU67" s="41">
        <f>SUM(AT$8:AT67)/AT$144</f>
        <v>0.9885386819484241</v>
      </c>
      <c r="AV67" s="42" t="s">
        <v>66</v>
      </c>
      <c r="AW67" s="43">
        <v>10</v>
      </c>
      <c r="AX67" s="41">
        <f>SUM(AW$8:AW67)/AW$144</f>
        <v>0.9374255065554231</v>
      </c>
      <c r="AY67" s="42" t="s">
        <v>98</v>
      </c>
      <c r="AZ67" s="43">
        <v>0</v>
      </c>
      <c r="BA67" s="41">
        <f>SUM(AZ$8:AZ67)/AZ$144</f>
        <v>1</v>
      </c>
    </row>
    <row r="68" spans="1:53" ht="13.5" customHeight="1">
      <c r="A68" s="9"/>
      <c r="B68" s="30" t="s">
        <v>117</v>
      </c>
      <c r="C68" s="31">
        <v>9</v>
      </c>
      <c r="D68" s="31">
        <v>16</v>
      </c>
      <c r="E68" s="31">
        <v>1</v>
      </c>
      <c r="F68" s="31">
        <v>1</v>
      </c>
      <c r="G68" s="31">
        <v>4</v>
      </c>
      <c r="H68" s="31">
        <v>0</v>
      </c>
      <c r="I68" s="31">
        <v>11</v>
      </c>
      <c r="J68" s="30">
        <v>0</v>
      </c>
      <c r="K68" s="31">
        <v>37</v>
      </c>
      <c r="L68" s="31">
        <v>1</v>
      </c>
      <c r="M68" s="31">
        <v>4</v>
      </c>
      <c r="N68" s="31">
        <v>2</v>
      </c>
      <c r="O68" s="32">
        <f t="shared" si="3"/>
        <v>44</v>
      </c>
      <c r="P68" s="31">
        <f t="shared" si="4"/>
        <v>86</v>
      </c>
      <c r="Q68" s="25"/>
      <c r="R68" s="41">
        <f t="shared" si="2"/>
        <v>0.5116279069767442</v>
      </c>
      <c r="S68" s="42"/>
      <c r="T68" s="42"/>
      <c r="U68" s="42"/>
      <c r="V68" s="43"/>
      <c r="W68" s="41"/>
      <c r="X68" s="42"/>
      <c r="Y68" s="43"/>
      <c r="Z68" s="41"/>
      <c r="AA68" s="42"/>
      <c r="AB68" s="43"/>
      <c r="AC68" s="41"/>
      <c r="AD68" s="42"/>
      <c r="AE68" s="43"/>
      <c r="AF68" s="41"/>
      <c r="AG68" s="42"/>
      <c r="AH68" s="43"/>
      <c r="AI68" s="41"/>
      <c r="AJ68" s="42"/>
      <c r="AK68" s="43"/>
      <c r="AL68" s="41"/>
      <c r="AM68" s="42"/>
      <c r="AN68" s="43">
        <v>2</v>
      </c>
      <c r="AO68" s="41">
        <f>SUM(AN$8:AN68)/AN$144</f>
        <v>0.9956500724987917</v>
      </c>
      <c r="AP68" s="42" t="s">
        <v>30</v>
      </c>
      <c r="AQ68" s="43">
        <v>46</v>
      </c>
      <c r="AR68" s="41">
        <f>SUM(AQ$8:AQ68)/AQ$144</f>
        <v>0.9259259259259259</v>
      </c>
      <c r="AS68" s="42" t="s">
        <v>47</v>
      </c>
      <c r="AT68" s="43">
        <v>3</v>
      </c>
      <c r="AU68" s="41">
        <f>SUM(AT$8:AT68)/AT$144</f>
        <v>0.9891117478510029</v>
      </c>
      <c r="AV68" s="42" t="s">
        <v>119</v>
      </c>
      <c r="AW68" s="43">
        <v>9</v>
      </c>
      <c r="AX68" s="41">
        <f>SUM(AW$8:AW68)/AW$144</f>
        <v>0.9401072705601907</v>
      </c>
      <c r="AY68" s="42" t="s">
        <v>120</v>
      </c>
      <c r="AZ68" s="43">
        <v>0</v>
      </c>
      <c r="BA68" s="41">
        <f>SUM(AZ$8:AZ68)/AZ$144</f>
        <v>1</v>
      </c>
    </row>
    <row r="69" spans="1:53" ht="13.5" customHeight="1">
      <c r="A69" s="9"/>
      <c r="B69" s="30" t="s">
        <v>12</v>
      </c>
      <c r="C69" s="31">
        <v>41</v>
      </c>
      <c r="D69" s="31">
        <v>36</v>
      </c>
      <c r="E69" s="31">
        <v>3</v>
      </c>
      <c r="F69" s="31">
        <v>18</v>
      </c>
      <c r="G69" s="31">
        <v>35</v>
      </c>
      <c r="H69" s="31">
        <v>1</v>
      </c>
      <c r="I69" s="31">
        <v>5</v>
      </c>
      <c r="J69" s="30">
        <v>0</v>
      </c>
      <c r="K69" s="31">
        <v>99</v>
      </c>
      <c r="L69" s="31">
        <v>4</v>
      </c>
      <c r="M69" s="31">
        <v>16</v>
      </c>
      <c r="N69" s="31">
        <v>49</v>
      </c>
      <c r="O69" s="32">
        <f t="shared" si="3"/>
        <v>168</v>
      </c>
      <c r="P69" s="31">
        <f t="shared" si="4"/>
        <v>307</v>
      </c>
      <c r="Q69" s="25"/>
      <c r="R69" s="41">
        <f t="shared" si="2"/>
        <v>0.5472312703583062</v>
      </c>
      <c r="S69" s="42"/>
      <c r="T69" s="42"/>
      <c r="U69" s="42"/>
      <c r="V69" s="43"/>
      <c r="W69" s="41"/>
      <c r="X69" s="42"/>
      <c r="Y69" s="43"/>
      <c r="Z69" s="41"/>
      <c r="AA69" s="42"/>
      <c r="AB69" s="43"/>
      <c r="AC69" s="41"/>
      <c r="AD69" s="42"/>
      <c r="AE69" s="43"/>
      <c r="AF69" s="41"/>
      <c r="AG69" s="42"/>
      <c r="AH69" s="43"/>
      <c r="AI69" s="41"/>
      <c r="AJ69" s="42"/>
      <c r="AK69" s="43"/>
      <c r="AL69" s="41"/>
      <c r="AM69" s="42"/>
      <c r="AN69" s="43">
        <v>2</v>
      </c>
      <c r="AO69" s="41">
        <f>SUM(AN$8:AN69)/AN$144</f>
        <v>0.9961333977767037</v>
      </c>
      <c r="AP69" s="42" t="s">
        <v>83</v>
      </c>
      <c r="AQ69" s="43">
        <v>44</v>
      </c>
      <c r="AR69" s="41">
        <f>SUM(AQ$8:AQ69)/AQ$144</f>
        <v>0.9287600644122384</v>
      </c>
      <c r="AS69" s="42" t="s">
        <v>68</v>
      </c>
      <c r="AT69" s="43">
        <v>3</v>
      </c>
      <c r="AU69" s="41">
        <f>SUM(AT$8:AT69)/AT$144</f>
        <v>0.9896848137535816</v>
      </c>
      <c r="AV69" s="42" t="s">
        <v>82</v>
      </c>
      <c r="AW69" s="43">
        <v>8</v>
      </c>
      <c r="AX69" s="41">
        <f>SUM(AW$8:AW69)/AW$144</f>
        <v>0.9424910607866508</v>
      </c>
      <c r="AY69" s="42" t="s">
        <v>69</v>
      </c>
      <c r="AZ69" s="43">
        <v>0</v>
      </c>
      <c r="BA69" s="41">
        <f>SUM(AZ$8:AZ69)/AZ$144</f>
        <v>1</v>
      </c>
    </row>
    <row r="70" spans="1:53" ht="13.5" customHeight="1">
      <c r="A70" s="9"/>
      <c r="B70" s="30" t="s">
        <v>98</v>
      </c>
      <c r="C70" s="31">
        <v>24</v>
      </c>
      <c r="D70" s="31">
        <v>20</v>
      </c>
      <c r="E70" s="31">
        <v>22</v>
      </c>
      <c r="F70" s="31">
        <v>0</v>
      </c>
      <c r="G70" s="31">
        <v>29</v>
      </c>
      <c r="H70" s="31">
        <v>0</v>
      </c>
      <c r="I70" s="31">
        <v>68</v>
      </c>
      <c r="J70" s="30">
        <v>0</v>
      </c>
      <c r="K70" s="31">
        <v>64</v>
      </c>
      <c r="L70" s="31">
        <v>5</v>
      </c>
      <c r="M70" s="31">
        <v>6</v>
      </c>
      <c r="N70" s="31">
        <v>0</v>
      </c>
      <c r="O70" s="32">
        <f t="shared" si="3"/>
        <v>75</v>
      </c>
      <c r="P70" s="31">
        <f t="shared" si="4"/>
        <v>238</v>
      </c>
      <c r="Q70" s="25"/>
      <c r="R70" s="41">
        <f t="shared" si="2"/>
        <v>0.31512605042016806</v>
      </c>
      <c r="S70" s="42"/>
      <c r="T70" s="42"/>
      <c r="U70" s="42"/>
      <c r="V70" s="43"/>
      <c r="W70" s="41"/>
      <c r="X70" s="42"/>
      <c r="Y70" s="43"/>
      <c r="Z70" s="41"/>
      <c r="AA70" s="42"/>
      <c r="AB70" s="43"/>
      <c r="AC70" s="41"/>
      <c r="AD70" s="42"/>
      <c r="AE70" s="43"/>
      <c r="AF70" s="41"/>
      <c r="AG70" s="42"/>
      <c r="AH70" s="43"/>
      <c r="AI70" s="41"/>
      <c r="AJ70" s="42"/>
      <c r="AK70" s="43"/>
      <c r="AL70" s="41"/>
      <c r="AM70" s="42"/>
      <c r="AN70" s="43">
        <v>2</v>
      </c>
      <c r="AO70" s="41">
        <f>SUM(AN$8:AN70)/AN$144</f>
        <v>0.9966167230546158</v>
      </c>
      <c r="AP70" s="42" t="s">
        <v>82</v>
      </c>
      <c r="AQ70" s="43">
        <v>44</v>
      </c>
      <c r="AR70" s="41">
        <f>SUM(AQ$8:AQ70)/AQ$144</f>
        <v>0.9315942028985508</v>
      </c>
      <c r="AS70" s="42" t="s">
        <v>75</v>
      </c>
      <c r="AT70" s="43">
        <v>3</v>
      </c>
      <c r="AU70" s="41">
        <f>SUM(AT$8:AT70)/AT$144</f>
        <v>0.9902578796561604</v>
      </c>
      <c r="AV70" s="42" t="s">
        <v>121</v>
      </c>
      <c r="AW70" s="43">
        <v>8</v>
      </c>
      <c r="AX70" s="41">
        <f>SUM(AW$8:AW70)/AW$144</f>
        <v>0.9448748510131109</v>
      </c>
      <c r="AY70" s="42" t="s">
        <v>46</v>
      </c>
      <c r="AZ70" s="43">
        <v>0</v>
      </c>
      <c r="BA70" s="41">
        <f>SUM(AZ$8:AZ70)/AZ$144</f>
        <v>1</v>
      </c>
    </row>
    <row r="71" spans="1:53" ht="13.5" customHeight="1">
      <c r="A71" s="9"/>
      <c r="B71" s="30" t="s">
        <v>109</v>
      </c>
      <c r="C71" s="31">
        <v>27</v>
      </c>
      <c r="D71" s="31">
        <v>15</v>
      </c>
      <c r="E71" s="31">
        <v>39</v>
      </c>
      <c r="F71" s="31">
        <v>3</v>
      </c>
      <c r="G71" s="31">
        <v>25</v>
      </c>
      <c r="H71" s="31">
        <v>0</v>
      </c>
      <c r="I71" s="31">
        <v>68</v>
      </c>
      <c r="J71" s="30">
        <v>1</v>
      </c>
      <c r="K71" s="31">
        <v>50</v>
      </c>
      <c r="L71" s="31">
        <v>9</v>
      </c>
      <c r="M71" s="31">
        <v>5</v>
      </c>
      <c r="N71" s="31">
        <v>0</v>
      </c>
      <c r="O71" s="32">
        <f t="shared" si="3"/>
        <v>64</v>
      </c>
      <c r="P71" s="31">
        <f t="shared" si="4"/>
        <v>242</v>
      </c>
      <c r="Q71" s="25"/>
      <c r="R71" s="41">
        <f t="shared" si="2"/>
        <v>0.2644628099173554</v>
      </c>
      <c r="S71" s="42"/>
      <c r="T71" s="42"/>
      <c r="U71" s="42"/>
      <c r="V71" s="43"/>
      <c r="W71" s="41"/>
      <c r="X71" s="42"/>
      <c r="Y71" s="43"/>
      <c r="Z71" s="41"/>
      <c r="AA71" s="42"/>
      <c r="AB71" s="43"/>
      <c r="AC71" s="41"/>
      <c r="AD71" s="42"/>
      <c r="AE71" s="43"/>
      <c r="AF71" s="41"/>
      <c r="AG71" s="42"/>
      <c r="AH71" s="43"/>
      <c r="AI71" s="41"/>
      <c r="AJ71" s="42"/>
      <c r="AK71" s="43"/>
      <c r="AL71" s="41"/>
      <c r="AM71" s="42"/>
      <c r="AN71" s="43">
        <v>2</v>
      </c>
      <c r="AO71" s="41">
        <f>SUM(AN$8:AN71)/AN$144</f>
        <v>0.9971000483325277</v>
      </c>
      <c r="AP71" s="42" t="s">
        <v>105</v>
      </c>
      <c r="AQ71" s="43">
        <v>42</v>
      </c>
      <c r="AR71" s="41">
        <f>SUM(AQ$8:AQ71)/AQ$144</f>
        <v>0.9342995169082126</v>
      </c>
      <c r="AS71" s="42" t="s">
        <v>122</v>
      </c>
      <c r="AT71" s="43">
        <v>3</v>
      </c>
      <c r="AU71" s="41">
        <f>SUM(AT$8:AT71)/AT$144</f>
        <v>0.9908309455587393</v>
      </c>
      <c r="AV71" s="42" t="s">
        <v>110</v>
      </c>
      <c r="AW71" s="43">
        <v>8</v>
      </c>
      <c r="AX71" s="41">
        <f>SUM(AW$8:AW71)/AW$144</f>
        <v>0.9472586412395709</v>
      </c>
      <c r="AY71" s="42" t="s">
        <v>123</v>
      </c>
      <c r="AZ71" s="43">
        <v>0</v>
      </c>
      <c r="BA71" s="41">
        <f>SUM(AZ$8:AZ71)/AZ$144</f>
        <v>1</v>
      </c>
    </row>
    <row r="72" spans="1:53" ht="13.5" customHeight="1">
      <c r="A72" s="9"/>
      <c r="B72" s="30" t="s">
        <v>115</v>
      </c>
      <c r="C72" s="31">
        <v>6</v>
      </c>
      <c r="D72" s="31">
        <v>0</v>
      </c>
      <c r="E72" s="31">
        <v>1</v>
      </c>
      <c r="F72" s="31">
        <v>1</v>
      </c>
      <c r="G72" s="31">
        <v>23</v>
      </c>
      <c r="H72" s="31">
        <v>81</v>
      </c>
      <c r="I72" s="31">
        <v>1</v>
      </c>
      <c r="J72" s="30">
        <v>0</v>
      </c>
      <c r="K72" s="31">
        <v>4</v>
      </c>
      <c r="L72" s="31">
        <v>0</v>
      </c>
      <c r="M72" s="31">
        <v>4</v>
      </c>
      <c r="N72" s="31">
        <v>0</v>
      </c>
      <c r="O72" s="32">
        <f t="shared" si="3"/>
        <v>8</v>
      </c>
      <c r="P72" s="31">
        <f t="shared" si="4"/>
        <v>121</v>
      </c>
      <c r="Q72" s="25"/>
      <c r="R72" s="41">
        <f aca="true" t="shared" si="5" ref="R72:R135">IF(O72&gt;0,+O72/P72," ")</f>
        <v>0.06611570247933884</v>
      </c>
      <c r="S72" s="42"/>
      <c r="T72" s="42"/>
      <c r="U72" s="42"/>
      <c r="V72" s="43"/>
      <c r="W72" s="41"/>
      <c r="X72" s="42"/>
      <c r="Y72" s="43"/>
      <c r="Z72" s="41"/>
      <c r="AA72" s="42"/>
      <c r="AB72" s="43"/>
      <c r="AC72" s="41"/>
      <c r="AD72" s="42"/>
      <c r="AE72" s="43"/>
      <c r="AF72" s="41"/>
      <c r="AG72" s="42"/>
      <c r="AH72" s="43"/>
      <c r="AI72" s="41"/>
      <c r="AJ72" s="42"/>
      <c r="AK72" s="43"/>
      <c r="AL72" s="41"/>
      <c r="AM72" s="42"/>
      <c r="AN72" s="43">
        <v>2</v>
      </c>
      <c r="AO72" s="41">
        <f>SUM(AN$8:AN72)/AN$144</f>
        <v>0.9975833736104398</v>
      </c>
      <c r="AP72" s="42" t="s">
        <v>97</v>
      </c>
      <c r="AQ72" s="43">
        <v>40</v>
      </c>
      <c r="AR72" s="41">
        <f>SUM(AQ$8:AQ72)/AQ$144</f>
        <v>0.9368760064412238</v>
      </c>
      <c r="AS72" s="42" t="s">
        <v>73</v>
      </c>
      <c r="AT72" s="43">
        <v>3</v>
      </c>
      <c r="AU72" s="41">
        <f>SUM(AT$8:AT72)/AT$144</f>
        <v>0.9914040114613181</v>
      </c>
      <c r="AV72" s="42" t="s">
        <v>120</v>
      </c>
      <c r="AW72" s="43">
        <v>8</v>
      </c>
      <c r="AX72" s="41">
        <f>SUM(AW$8:AW72)/AW$144</f>
        <v>0.949642431466031</v>
      </c>
      <c r="AY72" s="42" t="s">
        <v>116</v>
      </c>
      <c r="AZ72" s="43">
        <v>0</v>
      </c>
      <c r="BA72" s="41">
        <f>SUM(AZ$8:AZ72)/AZ$144</f>
        <v>1</v>
      </c>
    </row>
    <row r="73" spans="1:53" ht="13.5" customHeight="1">
      <c r="A73" s="9"/>
      <c r="B73" s="30" t="s">
        <v>84</v>
      </c>
      <c r="C73" s="31">
        <v>15</v>
      </c>
      <c r="D73" s="31">
        <v>47</v>
      </c>
      <c r="E73" s="31">
        <v>9</v>
      </c>
      <c r="F73" s="31">
        <v>2</v>
      </c>
      <c r="G73" s="31">
        <v>19</v>
      </c>
      <c r="H73" s="31">
        <v>0</v>
      </c>
      <c r="I73" s="31">
        <v>33</v>
      </c>
      <c r="J73" s="30">
        <v>0</v>
      </c>
      <c r="K73" s="31">
        <v>70</v>
      </c>
      <c r="L73" s="31">
        <v>8</v>
      </c>
      <c r="M73" s="31">
        <v>5</v>
      </c>
      <c r="N73" s="31">
        <v>0</v>
      </c>
      <c r="O73" s="32">
        <f t="shared" si="3"/>
        <v>83</v>
      </c>
      <c r="P73" s="31">
        <f t="shared" si="4"/>
        <v>208</v>
      </c>
      <c r="Q73" s="25"/>
      <c r="R73" s="41">
        <f t="shared" si="5"/>
        <v>0.39903846153846156</v>
      </c>
      <c r="S73" s="42"/>
      <c r="T73" s="42"/>
      <c r="U73" s="42"/>
      <c r="V73" s="43"/>
      <c r="W73" s="41"/>
      <c r="X73" s="42"/>
      <c r="Y73" s="43"/>
      <c r="Z73" s="41"/>
      <c r="AA73" s="42"/>
      <c r="AB73" s="43"/>
      <c r="AC73" s="41"/>
      <c r="AD73" s="42"/>
      <c r="AE73" s="43"/>
      <c r="AF73" s="41"/>
      <c r="AG73" s="42"/>
      <c r="AH73" s="43"/>
      <c r="AI73" s="41"/>
      <c r="AJ73" s="42"/>
      <c r="AK73" s="43"/>
      <c r="AL73" s="41"/>
      <c r="AM73" s="42"/>
      <c r="AN73" s="43">
        <v>1</v>
      </c>
      <c r="AO73" s="41">
        <f>SUM(AN$8:AN73)/AN$144</f>
        <v>0.9978250362493959</v>
      </c>
      <c r="AP73" s="42" t="s">
        <v>76</v>
      </c>
      <c r="AQ73" s="43">
        <v>40</v>
      </c>
      <c r="AR73" s="41">
        <f>SUM(AQ$8:AQ73)/AQ$144</f>
        <v>0.9394524959742351</v>
      </c>
      <c r="AS73" s="42" t="s">
        <v>123</v>
      </c>
      <c r="AT73" s="43">
        <v>3</v>
      </c>
      <c r="AU73" s="41">
        <f>SUM(AT$8:AT73)/AT$144</f>
        <v>0.9919770773638968</v>
      </c>
      <c r="AV73" s="42" t="s">
        <v>69</v>
      </c>
      <c r="AW73" s="43">
        <v>8</v>
      </c>
      <c r="AX73" s="41">
        <f>SUM(AW$8:AW73)/AW$144</f>
        <v>0.9520262216924911</v>
      </c>
      <c r="AY73" s="42" t="s">
        <v>32</v>
      </c>
      <c r="AZ73" s="43">
        <v>0</v>
      </c>
      <c r="BA73" s="41">
        <f>SUM(AZ$8:AZ73)/AZ$144</f>
        <v>1</v>
      </c>
    </row>
    <row r="74" spans="1:53" ht="13.5" customHeight="1">
      <c r="A74" s="9"/>
      <c r="B74" s="30" t="s">
        <v>94</v>
      </c>
      <c r="C74" s="31">
        <v>4</v>
      </c>
      <c r="D74" s="31">
        <v>1</v>
      </c>
      <c r="E74" s="31">
        <v>0</v>
      </c>
      <c r="F74" s="31">
        <v>46</v>
      </c>
      <c r="G74" s="31">
        <v>13</v>
      </c>
      <c r="H74" s="31">
        <v>0</v>
      </c>
      <c r="I74" s="31">
        <v>0</v>
      </c>
      <c r="J74" s="30">
        <v>1</v>
      </c>
      <c r="K74" s="31">
        <v>9</v>
      </c>
      <c r="L74" s="31">
        <v>1</v>
      </c>
      <c r="M74" s="31">
        <v>5</v>
      </c>
      <c r="N74" s="31">
        <v>2</v>
      </c>
      <c r="O74" s="32">
        <f t="shared" si="3"/>
        <v>17</v>
      </c>
      <c r="P74" s="31">
        <f t="shared" si="4"/>
        <v>82</v>
      </c>
      <c r="Q74" s="25"/>
      <c r="R74" s="41">
        <f t="shared" si="5"/>
        <v>0.2073170731707317</v>
      </c>
      <c r="S74" s="42"/>
      <c r="T74" s="42"/>
      <c r="U74" s="42"/>
      <c r="V74" s="43"/>
      <c r="W74" s="41"/>
      <c r="X74" s="42"/>
      <c r="Y74" s="43"/>
      <c r="Z74" s="41"/>
      <c r="AA74" s="42"/>
      <c r="AB74" s="43"/>
      <c r="AC74" s="41"/>
      <c r="AD74" s="42"/>
      <c r="AE74" s="43"/>
      <c r="AF74" s="41"/>
      <c r="AG74" s="42"/>
      <c r="AH74" s="43"/>
      <c r="AI74" s="41"/>
      <c r="AJ74" s="42"/>
      <c r="AK74" s="43"/>
      <c r="AL74" s="41"/>
      <c r="AM74" s="42"/>
      <c r="AN74" s="43">
        <v>1</v>
      </c>
      <c r="AO74" s="41">
        <f>SUM(AN$8:AN74)/AN$144</f>
        <v>0.9980666988883519</v>
      </c>
      <c r="AP74" s="42" t="s">
        <v>48</v>
      </c>
      <c r="AQ74" s="43">
        <v>39</v>
      </c>
      <c r="AR74" s="41">
        <f>SUM(AQ$8:AQ74)/AQ$144</f>
        <v>0.9419645732689211</v>
      </c>
      <c r="AS74" s="42" t="s">
        <v>54</v>
      </c>
      <c r="AT74" s="43">
        <v>3</v>
      </c>
      <c r="AU74" s="41">
        <f>SUM(AT$8:AT74)/AT$144</f>
        <v>0.9925501432664756</v>
      </c>
      <c r="AV74" s="42" t="s">
        <v>45</v>
      </c>
      <c r="AW74" s="43">
        <v>7</v>
      </c>
      <c r="AX74" s="41">
        <f>SUM(AW$8:AW74)/AW$144</f>
        <v>0.9541120381406436</v>
      </c>
      <c r="AY74" s="42" t="s">
        <v>63</v>
      </c>
      <c r="AZ74" s="43">
        <v>0</v>
      </c>
      <c r="BA74" s="41">
        <f>SUM(AZ$8:AZ74)/AZ$144</f>
        <v>1</v>
      </c>
    </row>
    <row r="75" spans="1:53" ht="13.5" customHeight="1">
      <c r="A75" s="9"/>
      <c r="B75" s="30" t="s">
        <v>79</v>
      </c>
      <c r="C75" s="31">
        <v>22</v>
      </c>
      <c r="D75" s="31">
        <v>1</v>
      </c>
      <c r="E75" s="31">
        <v>0</v>
      </c>
      <c r="F75" s="31">
        <v>3</v>
      </c>
      <c r="G75" s="31">
        <v>12</v>
      </c>
      <c r="H75" s="31">
        <v>1</v>
      </c>
      <c r="I75" s="31">
        <v>1</v>
      </c>
      <c r="J75" s="30">
        <v>48</v>
      </c>
      <c r="K75" s="31">
        <v>30</v>
      </c>
      <c r="L75" s="31">
        <v>1</v>
      </c>
      <c r="M75" s="31">
        <v>27</v>
      </c>
      <c r="N75" s="31">
        <v>2</v>
      </c>
      <c r="O75" s="32">
        <f t="shared" si="3"/>
        <v>60</v>
      </c>
      <c r="P75" s="31">
        <f t="shared" si="4"/>
        <v>148</v>
      </c>
      <c r="Q75" s="25"/>
      <c r="R75" s="41">
        <f t="shared" si="5"/>
        <v>0.40540540540540543</v>
      </c>
      <c r="S75" s="42"/>
      <c r="T75" s="42"/>
      <c r="U75" s="42"/>
      <c r="V75" s="43"/>
      <c r="W75" s="41"/>
      <c r="X75" s="42"/>
      <c r="Y75" s="43"/>
      <c r="Z75" s="41"/>
      <c r="AA75" s="42"/>
      <c r="AB75" s="43"/>
      <c r="AC75" s="41"/>
      <c r="AD75" s="42"/>
      <c r="AE75" s="43"/>
      <c r="AF75" s="41"/>
      <c r="AG75" s="42"/>
      <c r="AH75" s="43"/>
      <c r="AI75" s="41"/>
      <c r="AJ75" s="42"/>
      <c r="AK75" s="43"/>
      <c r="AL75" s="41"/>
      <c r="AM75" s="42"/>
      <c r="AN75" s="43">
        <v>1</v>
      </c>
      <c r="AO75" s="41">
        <f>SUM(AN$8:AN75)/AN$144</f>
        <v>0.9983083615273078</v>
      </c>
      <c r="AP75" s="42" t="s">
        <v>28</v>
      </c>
      <c r="AQ75" s="43">
        <v>39</v>
      </c>
      <c r="AR75" s="41">
        <f>SUM(AQ$8:AQ75)/AQ$144</f>
        <v>0.9444766505636071</v>
      </c>
      <c r="AS75" s="42" t="s">
        <v>71</v>
      </c>
      <c r="AT75" s="43">
        <v>3</v>
      </c>
      <c r="AU75" s="41">
        <f>SUM(AT$8:AT75)/AT$144</f>
        <v>0.9931232091690544</v>
      </c>
      <c r="AV75" s="42" t="s">
        <v>99</v>
      </c>
      <c r="AW75" s="43">
        <v>7</v>
      </c>
      <c r="AX75" s="41">
        <f>SUM(AW$8:AW75)/AW$144</f>
        <v>0.9561978545887961</v>
      </c>
      <c r="AY75" s="42" t="s">
        <v>66</v>
      </c>
      <c r="AZ75" s="43">
        <v>0</v>
      </c>
      <c r="BA75" s="41">
        <f>SUM(AZ$8:AZ75)/AZ$144</f>
        <v>1</v>
      </c>
    </row>
    <row r="76" spans="1:53" ht="13.5" customHeight="1">
      <c r="A76" s="9"/>
      <c r="B76" s="30" t="s">
        <v>61</v>
      </c>
      <c r="C76" s="31">
        <v>34</v>
      </c>
      <c r="D76" s="31">
        <v>34</v>
      </c>
      <c r="E76" s="31">
        <v>23</v>
      </c>
      <c r="F76" s="31">
        <v>8</v>
      </c>
      <c r="G76" s="31">
        <v>45</v>
      </c>
      <c r="H76" s="31">
        <v>0</v>
      </c>
      <c r="I76" s="31">
        <v>9</v>
      </c>
      <c r="J76" s="30">
        <v>2</v>
      </c>
      <c r="K76" s="31">
        <v>97</v>
      </c>
      <c r="L76" s="31">
        <v>5</v>
      </c>
      <c r="M76" s="31">
        <v>28</v>
      </c>
      <c r="N76" s="31">
        <v>8</v>
      </c>
      <c r="O76" s="32">
        <f t="shared" si="3"/>
        <v>138</v>
      </c>
      <c r="P76" s="31">
        <f t="shared" si="4"/>
        <v>293</v>
      </c>
      <c r="Q76" s="25"/>
      <c r="R76" s="41">
        <f t="shared" si="5"/>
        <v>0.4709897610921502</v>
      </c>
      <c r="S76" s="42"/>
      <c r="T76" s="42"/>
      <c r="U76" s="42"/>
      <c r="V76" s="43"/>
      <c r="W76" s="41"/>
      <c r="X76" s="42"/>
      <c r="Y76" s="43"/>
      <c r="Z76" s="41"/>
      <c r="AA76" s="42"/>
      <c r="AB76" s="43"/>
      <c r="AC76" s="41"/>
      <c r="AD76" s="42"/>
      <c r="AE76" s="43"/>
      <c r="AF76" s="41"/>
      <c r="AG76" s="42"/>
      <c r="AH76" s="43"/>
      <c r="AI76" s="41"/>
      <c r="AJ76" s="42"/>
      <c r="AK76" s="43"/>
      <c r="AL76" s="41"/>
      <c r="AM76" s="42"/>
      <c r="AN76" s="43">
        <v>1</v>
      </c>
      <c r="AO76" s="41">
        <f>SUM(AN$8:AN76)/AN$144</f>
        <v>0.9985500241662639</v>
      </c>
      <c r="AP76" s="42" t="s">
        <v>86</v>
      </c>
      <c r="AQ76" s="43">
        <v>38</v>
      </c>
      <c r="AR76" s="41">
        <f>SUM(AQ$8:AQ76)/AQ$144</f>
        <v>0.9469243156199678</v>
      </c>
      <c r="AS76" s="42" t="s">
        <v>124</v>
      </c>
      <c r="AT76" s="43">
        <v>2</v>
      </c>
      <c r="AU76" s="41">
        <f>SUM(AT$8:AT76)/AT$144</f>
        <v>0.993505253104107</v>
      </c>
      <c r="AV76" s="42" t="s">
        <v>84</v>
      </c>
      <c r="AW76" s="43">
        <v>7</v>
      </c>
      <c r="AX76" s="41">
        <f>SUM(AW$8:AW76)/AW$144</f>
        <v>0.9582836710369488</v>
      </c>
      <c r="AY76" s="42" t="s">
        <v>100</v>
      </c>
      <c r="AZ76" s="43">
        <v>0</v>
      </c>
      <c r="BA76" s="41">
        <f>SUM(AZ$8:AZ76)/AZ$144</f>
        <v>1</v>
      </c>
    </row>
    <row r="77" spans="1:53" ht="13.5" customHeight="1">
      <c r="A77" s="9"/>
      <c r="B77" s="30" t="s">
        <v>125</v>
      </c>
      <c r="C77" s="31">
        <v>2</v>
      </c>
      <c r="D77" s="31">
        <v>2</v>
      </c>
      <c r="E77" s="31">
        <v>15</v>
      </c>
      <c r="F77" s="31">
        <v>0</v>
      </c>
      <c r="G77" s="31">
        <v>3</v>
      </c>
      <c r="H77" s="31">
        <v>0</v>
      </c>
      <c r="I77" s="31">
        <v>4</v>
      </c>
      <c r="J77" s="30">
        <v>0</v>
      </c>
      <c r="K77" s="31">
        <v>16</v>
      </c>
      <c r="L77" s="31">
        <v>1</v>
      </c>
      <c r="M77" s="31">
        <v>4</v>
      </c>
      <c r="N77" s="31">
        <v>0</v>
      </c>
      <c r="O77" s="32">
        <f t="shared" si="3"/>
        <v>21</v>
      </c>
      <c r="P77" s="31">
        <f t="shared" si="4"/>
        <v>47</v>
      </c>
      <c r="Q77" s="25"/>
      <c r="R77" s="41">
        <f t="shared" si="5"/>
        <v>0.44680851063829785</v>
      </c>
      <c r="S77" s="42"/>
      <c r="T77" s="42"/>
      <c r="U77" s="42"/>
      <c r="V77" s="43"/>
      <c r="W77" s="41"/>
      <c r="X77" s="42"/>
      <c r="Y77" s="43"/>
      <c r="Z77" s="41"/>
      <c r="AA77" s="42"/>
      <c r="AB77" s="43"/>
      <c r="AC77" s="41"/>
      <c r="AD77" s="42"/>
      <c r="AE77" s="43"/>
      <c r="AF77" s="41"/>
      <c r="AG77" s="42"/>
      <c r="AH77" s="43"/>
      <c r="AI77" s="41"/>
      <c r="AJ77" s="42"/>
      <c r="AK77" s="43"/>
      <c r="AL77" s="41"/>
      <c r="AM77" s="42"/>
      <c r="AN77" s="43">
        <v>1</v>
      </c>
      <c r="AO77" s="41">
        <f>SUM(AN$8:AN77)/AN$144</f>
        <v>0.9987916868052199</v>
      </c>
      <c r="AP77" s="42" t="s">
        <v>114</v>
      </c>
      <c r="AQ77" s="43">
        <v>37</v>
      </c>
      <c r="AR77" s="41">
        <f>SUM(AQ$8:AQ77)/AQ$144</f>
        <v>0.9493075684380032</v>
      </c>
      <c r="AS77" s="42" t="s">
        <v>31</v>
      </c>
      <c r="AT77" s="43">
        <v>2</v>
      </c>
      <c r="AU77" s="41">
        <f>SUM(AT$8:AT77)/AT$144</f>
        <v>0.9938872970391595</v>
      </c>
      <c r="AV77" s="42" t="s">
        <v>46</v>
      </c>
      <c r="AW77" s="43">
        <v>7</v>
      </c>
      <c r="AX77" s="41">
        <f>SUM(AW$8:AW77)/AW$144</f>
        <v>0.9603694874851013</v>
      </c>
      <c r="AY77" s="42" t="s">
        <v>43</v>
      </c>
      <c r="AZ77" s="43">
        <v>0</v>
      </c>
      <c r="BA77" s="41">
        <f>SUM(AZ$8:AZ77)/AZ$144</f>
        <v>1</v>
      </c>
    </row>
    <row r="78" spans="1:53" ht="13.5" customHeight="1">
      <c r="A78" s="9"/>
      <c r="B78" s="30" t="s">
        <v>96</v>
      </c>
      <c r="C78" s="31">
        <v>58</v>
      </c>
      <c r="D78" s="31">
        <v>10</v>
      </c>
      <c r="E78" s="31">
        <v>2</v>
      </c>
      <c r="F78" s="31">
        <v>2</v>
      </c>
      <c r="G78" s="31">
        <v>59</v>
      </c>
      <c r="H78" s="31">
        <v>7</v>
      </c>
      <c r="I78" s="31">
        <v>1</v>
      </c>
      <c r="J78" s="30">
        <v>124</v>
      </c>
      <c r="K78" s="31">
        <v>58</v>
      </c>
      <c r="L78" s="31">
        <v>2</v>
      </c>
      <c r="M78" s="31">
        <v>12</v>
      </c>
      <c r="N78" s="31">
        <v>3</v>
      </c>
      <c r="O78" s="32">
        <f t="shared" si="3"/>
        <v>75</v>
      </c>
      <c r="P78" s="31">
        <f t="shared" si="4"/>
        <v>338</v>
      </c>
      <c r="Q78" s="25"/>
      <c r="R78" s="41">
        <f t="shared" si="5"/>
        <v>0.22189349112426035</v>
      </c>
      <c r="S78" s="42"/>
      <c r="T78" s="42"/>
      <c r="U78" s="42"/>
      <c r="V78" s="43"/>
      <c r="W78" s="41"/>
      <c r="X78" s="42"/>
      <c r="Y78" s="43"/>
      <c r="Z78" s="41"/>
      <c r="AA78" s="42"/>
      <c r="AB78" s="43"/>
      <c r="AC78" s="41"/>
      <c r="AD78" s="42"/>
      <c r="AE78" s="43"/>
      <c r="AF78" s="41"/>
      <c r="AG78" s="42"/>
      <c r="AH78" s="43"/>
      <c r="AI78" s="41"/>
      <c r="AJ78" s="42"/>
      <c r="AK78" s="43"/>
      <c r="AL78" s="41"/>
      <c r="AM78" s="42"/>
      <c r="AN78" s="43">
        <v>1</v>
      </c>
      <c r="AO78" s="41">
        <f>SUM(AN$8:AN78)/AN$144</f>
        <v>0.9990333494441759</v>
      </c>
      <c r="AP78" s="42" t="s">
        <v>117</v>
      </c>
      <c r="AQ78" s="43">
        <v>35</v>
      </c>
      <c r="AR78" s="41">
        <f>SUM(AQ$8:AQ78)/AQ$144</f>
        <v>0.9515619967793881</v>
      </c>
      <c r="AS78" s="42" t="s">
        <v>101</v>
      </c>
      <c r="AT78" s="43">
        <v>2</v>
      </c>
      <c r="AU78" s="41">
        <f>SUM(AT$8:AT78)/AT$144</f>
        <v>0.994269340974212</v>
      </c>
      <c r="AV78" s="42" t="s">
        <v>73</v>
      </c>
      <c r="AW78" s="43">
        <v>7</v>
      </c>
      <c r="AX78" s="41">
        <f>SUM(AW$8:AW78)/AW$144</f>
        <v>0.9624553039332538</v>
      </c>
      <c r="AY78" s="42" t="s">
        <v>111</v>
      </c>
      <c r="AZ78" s="43">
        <v>0</v>
      </c>
      <c r="BA78" s="41">
        <f>SUM(AZ$8:AZ78)/AZ$144</f>
        <v>1</v>
      </c>
    </row>
    <row r="79" spans="1:53" ht="13.5" customHeight="1">
      <c r="A79" s="9"/>
      <c r="B79" s="30" t="s">
        <v>119</v>
      </c>
      <c r="C79" s="31">
        <v>0</v>
      </c>
      <c r="D79" s="31">
        <v>2</v>
      </c>
      <c r="E79" s="31">
        <v>2</v>
      </c>
      <c r="F79" s="31">
        <v>157</v>
      </c>
      <c r="G79" s="31">
        <v>3</v>
      </c>
      <c r="H79" s="31">
        <v>2</v>
      </c>
      <c r="I79" s="31">
        <v>1</v>
      </c>
      <c r="J79" s="30">
        <v>2</v>
      </c>
      <c r="K79" s="31">
        <v>14</v>
      </c>
      <c r="L79" s="31">
        <v>1</v>
      </c>
      <c r="M79" s="31">
        <v>7</v>
      </c>
      <c r="N79" s="31">
        <v>0</v>
      </c>
      <c r="O79" s="32">
        <f t="shared" si="3"/>
        <v>22</v>
      </c>
      <c r="P79" s="31">
        <f t="shared" si="4"/>
        <v>191</v>
      </c>
      <c r="Q79" s="25"/>
      <c r="R79" s="41">
        <f t="shared" si="5"/>
        <v>0.11518324607329843</v>
      </c>
      <c r="S79" s="42"/>
      <c r="T79" s="42"/>
      <c r="U79" s="42"/>
      <c r="V79" s="43"/>
      <c r="W79" s="41"/>
      <c r="X79" s="42"/>
      <c r="Y79" s="43"/>
      <c r="Z79" s="41"/>
      <c r="AA79" s="42"/>
      <c r="AB79" s="43"/>
      <c r="AC79" s="41"/>
      <c r="AD79" s="42"/>
      <c r="AE79" s="43"/>
      <c r="AF79" s="41"/>
      <c r="AG79" s="42"/>
      <c r="AH79" s="43"/>
      <c r="AI79" s="41"/>
      <c r="AJ79" s="42"/>
      <c r="AK79" s="43"/>
      <c r="AL79" s="41"/>
      <c r="AM79" s="42"/>
      <c r="AN79" s="43">
        <v>1</v>
      </c>
      <c r="AO79" s="41">
        <f>SUM(AN$8:AN79)/AN$144</f>
        <v>0.999275012083132</v>
      </c>
      <c r="AP79" s="42" t="s">
        <v>22</v>
      </c>
      <c r="AQ79" s="43">
        <v>35</v>
      </c>
      <c r="AR79" s="41">
        <f>SUM(AQ$8:AQ79)/AQ$144</f>
        <v>0.9538164251207729</v>
      </c>
      <c r="AS79" s="42" t="s">
        <v>114</v>
      </c>
      <c r="AT79" s="43">
        <v>2</v>
      </c>
      <c r="AU79" s="41">
        <f>SUM(AT$8:AT79)/AT$144</f>
        <v>0.9946513849092645</v>
      </c>
      <c r="AV79" s="42" t="s">
        <v>104</v>
      </c>
      <c r="AW79" s="43">
        <v>6</v>
      </c>
      <c r="AX79" s="41">
        <f>SUM(AW$8:AW79)/AW$144</f>
        <v>0.964243146603099</v>
      </c>
      <c r="AY79" s="42" t="s">
        <v>113</v>
      </c>
      <c r="AZ79" s="43">
        <v>0</v>
      </c>
      <c r="BA79" s="41">
        <f>SUM(AZ$8:AZ79)/AZ$144</f>
        <v>1</v>
      </c>
    </row>
    <row r="80" spans="1:18" ht="13.5" customHeight="1">
      <c r="A80" s="9"/>
      <c r="B80" s="1"/>
      <c r="C80" s="1"/>
      <c r="D80" s="1"/>
      <c r="E80" s="1"/>
      <c r="F80" s="1"/>
      <c r="G80" s="1"/>
      <c r="H80" s="1"/>
      <c r="I80" s="21" t="s">
        <v>2</v>
      </c>
      <c r="J80" s="1"/>
      <c r="K80" s="1"/>
      <c r="L80" s="1"/>
      <c r="M80" s="1"/>
      <c r="N80" s="1"/>
      <c r="O80" s="1"/>
      <c r="P80" s="1"/>
      <c r="Q80" s="5"/>
      <c r="R80" s="41" t="str">
        <f t="shared" si="5"/>
        <v> </v>
      </c>
    </row>
    <row r="81" spans="1:18" ht="13.5" customHeight="1">
      <c r="A81" s="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5"/>
      <c r="R81" s="41" t="str">
        <f t="shared" si="5"/>
        <v> </v>
      </c>
    </row>
    <row r="82" spans="1:18" ht="13.5" customHeight="1">
      <c r="A82" s="9"/>
      <c r="B82" s="19" t="s">
        <v>138</v>
      </c>
      <c r="C82" s="1"/>
      <c r="D82" s="1"/>
      <c r="E82" s="1"/>
      <c r="F82" s="1"/>
      <c r="G82" s="1"/>
      <c r="H82" s="1"/>
      <c r="I82" s="1"/>
      <c r="J82" s="1"/>
      <c r="K82" s="1"/>
      <c r="L82" s="2"/>
      <c r="M82" s="2"/>
      <c r="N82" s="2"/>
      <c r="O82" s="2"/>
      <c r="P82" s="1"/>
      <c r="Q82" s="5"/>
      <c r="R82" s="41" t="str">
        <f t="shared" si="5"/>
        <v> </v>
      </c>
    </row>
    <row r="83" spans="1:18" ht="13.5" customHeight="1">
      <c r="A83" s="9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/>
      <c r="M83" s="31"/>
      <c r="N83" s="31"/>
      <c r="O83" s="31"/>
      <c r="P83" s="30"/>
      <c r="Q83" s="25"/>
      <c r="R83" s="41" t="str">
        <f t="shared" si="5"/>
        <v> </v>
      </c>
    </row>
    <row r="84" spans="1:18" ht="13.5" customHeight="1">
      <c r="A84" s="9"/>
      <c r="B84" s="26"/>
      <c r="C84" s="27" t="s">
        <v>5</v>
      </c>
      <c r="D84" s="27" t="s">
        <v>137</v>
      </c>
      <c r="E84" s="27" t="s">
        <v>7</v>
      </c>
      <c r="F84" s="27" t="s">
        <v>8</v>
      </c>
      <c r="G84" s="27" t="s">
        <v>9</v>
      </c>
      <c r="H84" s="27" t="s">
        <v>10</v>
      </c>
      <c r="I84" s="27" t="s">
        <v>11</v>
      </c>
      <c r="J84" s="27" t="s">
        <v>12</v>
      </c>
      <c r="K84" s="27" t="s">
        <v>13</v>
      </c>
      <c r="L84" s="28" t="s">
        <v>14</v>
      </c>
      <c r="M84" s="28" t="s">
        <v>15</v>
      </c>
      <c r="N84" s="28" t="s">
        <v>16</v>
      </c>
      <c r="O84" s="34" t="s">
        <v>17</v>
      </c>
      <c r="P84" s="27" t="s">
        <v>18</v>
      </c>
      <c r="Q84" s="25"/>
      <c r="R84" s="41" t="e">
        <f t="shared" si="5"/>
        <v>#VALUE!</v>
      </c>
    </row>
    <row r="85" spans="1:18" ht="13.5" customHeight="1">
      <c r="A85" s="9"/>
      <c r="B85" s="30" t="s">
        <v>104</v>
      </c>
      <c r="C85" s="31">
        <v>88</v>
      </c>
      <c r="D85" s="31">
        <v>5</v>
      </c>
      <c r="E85" s="31">
        <v>2</v>
      </c>
      <c r="F85" s="31">
        <v>1</v>
      </c>
      <c r="G85" s="31">
        <v>19</v>
      </c>
      <c r="H85" s="31">
        <v>1</v>
      </c>
      <c r="I85" s="31">
        <v>0</v>
      </c>
      <c r="J85" s="30">
        <v>80</v>
      </c>
      <c r="K85" s="31">
        <v>60</v>
      </c>
      <c r="L85" s="31">
        <v>2</v>
      </c>
      <c r="M85" s="31">
        <v>6</v>
      </c>
      <c r="N85" s="31">
        <v>0</v>
      </c>
      <c r="O85" s="32">
        <f aca="true" t="shared" si="6" ref="O85:O117">SUM(K85:N85)</f>
        <v>68</v>
      </c>
      <c r="P85" s="31">
        <f aca="true" t="shared" si="7" ref="P85:P117">SUM(C85:N85)</f>
        <v>264</v>
      </c>
      <c r="Q85" s="25"/>
      <c r="R85" s="41">
        <f t="shared" si="5"/>
        <v>0.25757575757575757</v>
      </c>
    </row>
    <row r="86" spans="1:18" ht="13.5" customHeight="1">
      <c r="A86" s="9"/>
      <c r="B86" s="30" t="s">
        <v>112</v>
      </c>
      <c r="C86" s="31">
        <v>14</v>
      </c>
      <c r="D86" s="31">
        <v>16</v>
      </c>
      <c r="E86" s="31">
        <v>3</v>
      </c>
      <c r="F86" s="31">
        <v>1</v>
      </c>
      <c r="G86" s="31">
        <v>26</v>
      </c>
      <c r="H86" s="31">
        <v>0</v>
      </c>
      <c r="I86" s="31">
        <v>8</v>
      </c>
      <c r="J86" s="30">
        <v>0</v>
      </c>
      <c r="K86" s="31">
        <v>48</v>
      </c>
      <c r="L86" s="31">
        <v>0</v>
      </c>
      <c r="M86" s="31">
        <v>5</v>
      </c>
      <c r="N86" s="31">
        <v>0</v>
      </c>
      <c r="O86" s="32">
        <f t="shared" si="6"/>
        <v>53</v>
      </c>
      <c r="P86" s="31">
        <f t="shared" si="7"/>
        <v>121</v>
      </c>
      <c r="Q86" s="25"/>
      <c r="R86" s="41">
        <f t="shared" si="5"/>
        <v>0.4380165289256198</v>
      </c>
    </row>
    <row r="87" spans="1:18" ht="13.5" customHeight="1">
      <c r="A87" s="9"/>
      <c r="B87" s="30" t="s">
        <v>80</v>
      </c>
      <c r="C87" s="31">
        <v>25</v>
      </c>
      <c r="D87" s="31">
        <v>8</v>
      </c>
      <c r="E87" s="31">
        <v>4</v>
      </c>
      <c r="F87" s="31">
        <v>5</v>
      </c>
      <c r="G87" s="31">
        <v>21</v>
      </c>
      <c r="H87" s="31">
        <v>1</v>
      </c>
      <c r="I87" s="31">
        <v>2</v>
      </c>
      <c r="J87" s="30">
        <v>2</v>
      </c>
      <c r="K87" s="31">
        <v>80</v>
      </c>
      <c r="L87" s="31">
        <v>2</v>
      </c>
      <c r="M87" s="31">
        <v>7</v>
      </c>
      <c r="N87" s="31">
        <v>4</v>
      </c>
      <c r="O87" s="32">
        <f t="shared" si="6"/>
        <v>93</v>
      </c>
      <c r="P87" s="31">
        <f t="shared" si="7"/>
        <v>161</v>
      </c>
      <c r="Q87" s="25"/>
      <c r="R87" s="41">
        <f t="shared" si="5"/>
        <v>0.577639751552795</v>
      </c>
    </row>
    <row r="88" spans="1:18" ht="13.5" customHeight="1">
      <c r="A88" s="9"/>
      <c r="B88" s="30" t="s">
        <v>129</v>
      </c>
      <c r="C88" s="31">
        <v>68</v>
      </c>
      <c r="D88" s="31">
        <v>2</v>
      </c>
      <c r="E88" s="31">
        <v>4</v>
      </c>
      <c r="F88" s="31">
        <v>1</v>
      </c>
      <c r="G88" s="31">
        <v>18</v>
      </c>
      <c r="H88" s="31">
        <v>2</v>
      </c>
      <c r="I88" s="31">
        <v>2</v>
      </c>
      <c r="J88" s="30">
        <v>22</v>
      </c>
      <c r="K88" s="31">
        <v>26</v>
      </c>
      <c r="L88" s="31">
        <v>5</v>
      </c>
      <c r="M88" s="31">
        <v>5</v>
      </c>
      <c r="N88" s="31">
        <v>0</v>
      </c>
      <c r="O88" s="32">
        <f t="shared" si="6"/>
        <v>36</v>
      </c>
      <c r="P88" s="31">
        <f t="shared" si="7"/>
        <v>155</v>
      </c>
      <c r="Q88" s="25"/>
      <c r="R88" s="41">
        <f t="shared" si="5"/>
        <v>0.23225806451612904</v>
      </c>
    </row>
    <row r="89" spans="1:18" ht="13.5" customHeight="1">
      <c r="A89" s="9"/>
      <c r="B89" s="30" t="s">
        <v>59</v>
      </c>
      <c r="C89" s="31">
        <v>2</v>
      </c>
      <c r="D89" s="31">
        <v>4</v>
      </c>
      <c r="E89" s="31">
        <v>0</v>
      </c>
      <c r="F89" s="31">
        <v>228</v>
      </c>
      <c r="G89" s="31">
        <v>7</v>
      </c>
      <c r="H89" s="31">
        <v>0</v>
      </c>
      <c r="I89" s="31">
        <v>0</v>
      </c>
      <c r="J89" s="30">
        <v>6</v>
      </c>
      <c r="K89" s="31">
        <v>30</v>
      </c>
      <c r="L89" s="31">
        <v>4</v>
      </c>
      <c r="M89" s="31">
        <v>12</v>
      </c>
      <c r="N89" s="31">
        <v>2</v>
      </c>
      <c r="O89" s="32">
        <f t="shared" si="6"/>
        <v>48</v>
      </c>
      <c r="P89" s="31">
        <f t="shared" si="7"/>
        <v>295</v>
      </c>
      <c r="Q89" s="25"/>
      <c r="R89" s="41">
        <f t="shared" si="5"/>
        <v>0.16271186440677965</v>
      </c>
    </row>
    <row r="90" spans="1:18" ht="13.5" customHeight="1">
      <c r="A90" s="9"/>
      <c r="B90" s="30" t="s">
        <v>58</v>
      </c>
      <c r="C90" s="31">
        <v>7</v>
      </c>
      <c r="D90" s="31">
        <v>4</v>
      </c>
      <c r="E90" s="31">
        <v>4</v>
      </c>
      <c r="F90" s="31">
        <v>2</v>
      </c>
      <c r="G90" s="31">
        <v>69</v>
      </c>
      <c r="H90" s="31">
        <v>710</v>
      </c>
      <c r="I90" s="31">
        <v>0</v>
      </c>
      <c r="J90" s="30">
        <v>1</v>
      </c>
      <c r="K90" s="31">
        <v>39</v>
      </c>
      <c r="L90" s="31">
        <v>23</v>
      </c>
      <c r="M90" s="31">
        <v>22</v>
      </c>
      <c r="N90" s="31">
        <v>0</v>
      </c>
      <c r="O90" s="32">
        <f t="shared" si="6"/>
        <v>84</v>
      </c>
      <c r="P90" s="31">
        <f t="shared" si="7"/>
        <v>881</v>
      </c>
      <c r="Q90" s="25"/>
      <c r="R90" s="41">
        <f t="shared" si="5"/>
        <v>0.09534619750283768</v>
      </c>
    </row>
    <row r="91" spans="1:18" ht="13.5" customHeight="1">
      <c r="A91" s="9"/>
      <c r="B91" s="30" t="s">
        <v>74</v>
      </c>
      <c r="C91" s="31">
        <v>13</v>
      </c>
      <c r="D91" s="31">
        <v>8</v>
      </c>
      <c r="E91" s="31">
        <v>678</v>
      </c>
      <c r="F91" s="31">
        <v>0</v>
      </c>
      <c r="G91" s="31">
        <v>13</v>
      </c>
      <c r="H91" s="31">
        <v>1</v>
      </c>
      <c r="I91" s="31">
        <v>33</v>
      </c>
      <c r="J91" s="30">
        <v>1</v>
      </c>
      <c r="K91" s="31">
        <v>45</v>
      </c>
      <c r="L91" s="31">
        <v>6</v>
      </c>
      <c r="M91" s="31">
        <v>6</v>
      </c>
      <c r="N91" s="31">
        <v>1</v>
      </c>
      <c r="O91" s="32">
        <f t="shared" si="6"/>
        <v>58</v>
      </c>
      <c r="P91" s="31">
        <f t="shared" si="7"/>
        <v>805</v>
      </c>
      <c r="Q91" s="25"/>
      <c r="R91" s="41">
        <f t="shared" si="5"/>
        <v>0.07204968944099378</v>
      </c>
    </row>
    <row r="92" spans="1:53" ht="13.5" customHeight="1">
      <c r="A92" s="9"/>
      <c r="B92" s="30" t="s">
        <v>124</v>
      </c>
      <c r="C92" s="31">
        <v>2</v>
      </c>
      <c r="D92" s="31">
        <v>0</v>
      </c>
      <c r="E92" s="31">
        <v>0</v>
      </c>
      <c r="F92" s="31">
        <v>1</v>
      </c>
      <c r="G92" s="31">
        <v>50</v>
      </c>
      <c r="H92" s="31">
        <v>0</v>
      </c>
      <c r="I92" s="31">
        <v>0</v>
      </c>
      <c r="J92" s="30">
        <v>0</v>
      </c>
      <c r="K92" s="31">
        <v>10</v>
      </c>
      <c r="L92" s="31">
        <v>1</v>
      </c>
      <c r="M92" s="31">
        <v>7</v>
      </c>
      <c r="N92" s="31">
        <v>0</v>
      </c>
      <c r="O92" s="32">
        <f t="shared" si="6"/>
        <v>18</v>
      </c>
      <c r="P92" s="31">
        <f t="shared" si="7"/>
        <v>71</v>
      </c>
      <c r="Q92" s="25"/>
      <c r="R92" s="41">
        <f t="shared" si="5"/>
        <v>0.2535211267605634</v>
      </c>
      <c r="S92" s="42"/>
      <c r="T92" s="42"/>
      <c r="U92" s="42"/>
      <c r="V92" s="43"/>
      <c r="W92" s="41"/>
      <c r="X92" s="42"/>
      <c r="Y92" s="43"/>
      <c r="Z92" s="41"/>
      <c r="AA92" s="42"/>
      <c r="AB92" s="43"/>
      <c r="AC92" s="41"/>
      <c r="AD92" s="42"/>
      <c r="AE92" s="43"/>
      <c r="AF92" s="41"/>
      <c r="AG92" s="42"/>
      <c r="AH92" s="43"/>
      <c r="AI92" s="41"/>
      <c r="AJ92" s="42"/>
      <c r="AK92" s="43"/>
      <c r="AL92" s="41"/>
      <c r="AM92" s="42"/>
      <c r="AN92" s="43">
        <v>1</v>
      </c>
      <c r="AO92" s="41">
        <f>SUM(AN$8:AN92)/AN$144</f>
        <v>0.9995166747220879</v>
      </c>
      <c r="AP92" s="42" t="s">
        <v>78</v>
      </c>
      <c r="AQ92" s="43">
        <v>29</v>
      </c>
      <c r="AR92" s="41">
        <f>SUM(AQ$8:AQ92)/AQ$144</f>
        <v>0.9556843800322061</v>
      </c>
      <c r="AS92" s="42" t="s">
        <v>93</v>
      </c>
      <c r="AT92" s="43">
        <v>2</v>
      </c>
      <c r="AU92" s="41">
        <f>SUM(AT$8:AT92)/AT$144</f>
        <v>0.9950334288443171</v>
      </c>
      <c r="AV92" s="42" t="s">
        <v>74</v>
      </c>
      <c r="AW92" s="43">
        <v>6</v>
      </c>
      <c r="AX92" s="41">
        <f>SUM(AW$8:AW92)/AW$144</f>
        <v>0.966030989272944</v>
      </c>
      <c r="AY92" s="42" t="s">
        <v>60</v>
      </c>
      <c r="AZ92" s="43">
        <v>0</v>
      </c>
      <c r="BA92" s="41">
        <f>SUM(AZ$8:AZ92)/AZ$144</f>
        <v>1</v>
      </c>
    </row>
    <row r="93" spans="1:53" ht="13.5" customHeight="1">
      <c r="A93" s="9"/>
      <c r="B93" s="30" t="s">
        <v>92</v>
      </c>
      <c r="C93" s="31">
        <v>42</v>
      </c>
      <c r="D93" s="31">
        <v>7</v>
      </c>
      <c r="E93" s="31">
        <v>3</v>
      </c>
      <c r="F93" s="31">
        <v>1</v>
      </c>
      <c r="G93" s="31">
        <v>24</v>
      </c>
      <c r="H93" s="31">
        <v>0</v>
      </c>
      <c r="I93" s="31">
        <v>0</v>
      </c>
      <c r="J93" s="30">
        <v>228</v>
      </c>
      <c r="K93" s="31">
        <v>42</v>
      </c>
      <c r="L93" s="31">
        <v>0</v>
      </c>
      <c r="M93" s="31">
        <v>18</v>
      </c>
      <c r="N93" s="31">
        <v>1</v>
      </c>
      <c r="O93" s="32">
        <f t="shared" si="6"/>
        <v>61</v>
      </c>
      <c r="P93" s="31">
        <f t="shared" si="7"/>
        <v>366</v>
      </c>
      <c r="Q93" s="25"/>
      <c r="R93" s="41">
        <f t="shared" si="5"/>
        <v>0.16666666666666666</v>
      </c>
      <c r="S93" s="42"/>
      <c r="T93" s="42"/>
      <c r="U93" s="42"/>
      <c r="V93" s="43"/>
      <c r="W93" s="41"/>
      <c r="X93" s="42"/>
      <c r="Y93" s="43"/>
      <c r="Z93" s="41"/>
      <c r="AA93" s="42"/>
      <c r="AB93" s="43"/>
      <c r="AC93" s="41"/>
      <c r="AD93" s="42"/>
      <c r="AE93" s="43"/>
      <c r="AF93" s="41"/>
      <c r="AG93" s="42"/>
      <c r="AH93" s="43"/>
      <c r="AI93" s="41"/>
      <c r="AJ93" s="42"/>
      <c r="AK93" s="43"/>
      <c r="AL93" s="41"/>
      <c r="AM93" s="42"/>
      <c r="AN93" s="43">
        <v>1</v>
      </c>
      <c r="AO93" s="41">
        <f>SUM(AN$8:AN93)/AN$144</f>
        <v>0.999758337361044</v>
      </c>
      <c r="AP93" s="42" t="s">
        <v>42</v>
      </c>
      <c r="AQ93" s="43">
        <v>28</v>
      </c>
      <c r="AR93" s="41">
        <f>SUM(AQ$8:AQ93)/AQ$144</f>
        <v>0.957487922705314</v>
      </c>
      <c r="AS93" s="42" t="s">
        <v>83</v>
      </c>
      <c r="AT93" s="43">
        <v>2</v>
      </c>
      <c r="AU93" s="41">
        <f>SUM(AT$8:AT93)/AT$144</f>
        <v>0.9954154727793696</v>
      </c>
      <c r="AV93" s="42" t="s">
        <v>40</v>
      </c>
      <c r="AW93" s="43">
        <v>6</v>
      </c>
      <c r="AX93" s="41">
        <f>SUM(AW$8:AW93)/AW$144</f>
        <v>0.9678188319427891</v>
      </c>
      <c r="AY93" s="42" t="s">
        <v>103</v>
      </c>
      <c r="AZ93" s="43">
        <v>0</v>
      </c>
      <c r="BA93" s="41">
        <f>SUM(AZ$8:AZ93)/AZ$144</f>
        <v>1</v>
      </c>
    </row>
    <row r="94" spans="1:53" ht="13.5" customHeight="1">
      <c r="A94" s="9"/>
      <c r="B94" s="30" t="s">
        <v>90</v>
      </c>
      <c r="C94" s="31">
        <v>1</v>
      </c>
      <c r="D94" s="31">
        <v>1</v>
      </c>
      <c r="E94" s="31">
        <v>0</v>
      </c>
      <c r="F94" s="31">
        <v>0</v>
      </c>
      <c r="G94" s="31">
        <v>58</v>
      </c>
      <c r="H94" s="31">
        <v>1</v>
      </c>
      <c r="I94" s="31">
        <v>0</v>
      </c>
      <c r="J94" s="30">
        <v>0</v>
      </c>
      <c r="K94" s="31">
        <v>12</v>
      </c>
      <c r="L94" s="31">
        <v>2</v>
      </c>
      <c r="M94" s="31">
        <v>6</v>
      </c>
      <c r="N94" s="31">
        <v>0</v>
      </c>
      <c r="O94" s="32">
        <f t="shared" si="6"/>
        <v>20</v>
      </c>
      <c r="P94" s="31">
        <f t="shared" si="7"/>
        <v>81</v>
      </c>
      <c r="Q94" s="25"/>
      <c r="R94" s="41">
        <f t="shared" si="5"/>
        <v>0.24691358024691357</v>
      </c>
      <c r="S94" s="42"/>
      <c r="T94" s="42"/>
      <c r="U94" s="42"/>
      <c r="V94" s="43"/>
      <c r="W94" s="41"/>
      <c r="X94" s="42"/>
      <c r="Y94" s="43"/>
      <c r="Z94" s="41"/>
      <c r="AA94" s="42"/>
      <c r="AB94" s="43"/>
      <c r="AC94" s="41"/>
      <c r="AD94" s="42"/>
      <c r="AE94" s="43"/>
      <c r="AF94" s="41"/>
      <c r="AG94" s="42"/>
      <c r="AH94" s="43"/>
      <c r="AI94" s="41"/>
      <c r="AJ94" s="42"/>
      <c r="AK94" s="43"/>
      <c r="AL94" s="41"/>
      <c r="AM94" s="42"/>
      <c r="AN94" s="43">
        <v>1</v>
      </c>
      <c r="AO94" s="41">
        <f>SUM(AN$8:AN94)/AN$144</f>
        <v>1</v>
      </c>
      <c r="AP94" s="42" t="s">
        <v>88</v>
      </c>
      <c r="AQ94" s="43">
        <v>28</v>
      </c>
      <c r="AR94" s="41">
        <f>SUM(AQ$8:AQ94)/AQ$144</f>
        <v>0.9592914653784219</v>
      </c>
      <c r="AS94" s="42" t="s">
        <v>89</v>
      </c>
      <c r="AT94" s="43">
        <v>1</v>
      </c>
      <c r="AU94" s="41">
        <f>SUM(AT$8:AT94)/AT$144</f>
        <v>0.9956064947468959</v>
      </c>
      <c r="AV94" s="42" t="s">
        <v>78</v>
      </c>
      <c r="AW94" s="43">
        <v>5</v>
      </c>
      <c r="AX94" s="41">
        <f>SUM(AW$8:AW94)/AW$144</f>
        <v>0.9693087008343266</v>
      </c>
      <c r="AY94" s="42" t="s">
        <v>54</v>
      </c>
      <c r="AZ94" s="43">
        <v>0</v>
      </c>
      <c r="BA94" s="41">
        <f>SUM(AZ$8:AZ94)/AZ$144</f>
        <v>1</v>
      </c>
    </row>
    <row r="95" spans="1:53" ht="13.5" customHeight="1">
      <c r="A95" s="9"/>
      <c r="B95" s="30" t="s">
        <v>78</v>
      </c>
      <c r="C95" s="31">
        <v>5</v>
      </c>
      <c r="D95" s="31">
        <v>1</v>
      </c>
      <c r="E95" s="31">
        <v>1</v>
      </c>
      <c r="F95" s="31">
        <v>50</v>
      </c>
      <c r="G95" s="31">
        <v>12</v>
      </c>
      <c r="H95" s="31">
        <v>0</v>
      </c>
      <c r="I95" s="31">
        <v>0</v>
      </c>
      <c r="J95" s="30">
        <v>7</v>
      </c>
      <c r="K95" s="31">
        <v>19</v>
      </c>
      <c r="L95" s="31">
        <v>2</v>
      </c>
      <c r="M95" s="31">
        <v>1</v>
      </c>
      <c r="N95" s="31">
        <v>1</v>
      </c>
      <c r="O95" s="32">
        <f t="shared" si="6"/>
        <v>23</v>
      </c>
      <c r="P95" s="31">
        <f t="shared" si="7"/>
        <v>99</v>
      </c>
      <c r="Q95" s="25"/>
      <c r="R95" s="41">
        <f t="shared" si="5"/>
        <v>0.23232323232323232</v>
      </c>
      <c r="S95" s="42"/>
      <c r="T95" s="42"/>
      <c r="U95" s="42"/>
      <c r="V95" s="43"/>
      <c r="W95" s="41"/>
      <c r="X95" s="42"/>
      <c r="Y95" s="43"/>
      <c r="Z95" s="41"/>
      <c r="AA95" s="42"/>
      <c r="AB95" s="43"/>
      <c r="AC95" s="41"/>
      <c r="AD95" s="42"/>
      <c r="AE95" s="43"/>
      <c r="AF95" s="41"/>
      <c r="AG95" s="42"/>
      <c r="AH95" s="43"/>
      <c r="AI95" s="41"/>
      <c r="AJ95" s="42"/>
      <c r="AK95" s="43"/>
      <c r="AL95" s="41"/>
      <c r="AM95" s="42"/>
      <c r="AN95" s="43">
        <v>0</v>
      </c>
      <c r="AO95" s="41">
        <f>SUM(AN$8:AN95)/AN$144</f>
        <v>1</v>
      </c>
      <c r="AP95" s="42" t="s">
        <v>103</v>
      </c>
      <c r="AQ95" s="43">
        <v>28</v>
      </c>
      <c r="AR95" s="41">
        <f>SUM(AQ$8:AQ95)/AQ$144</f>
        <v>0.9610950080515298</v>
      </c>
      <c r="AS95" s="42" t="s">
        <v>100</v>
      </c>
      <c r="AT95" s="43">
        <v>1</v>
      </c>
      <c r="AU95" s="41">
        <f>SUM(AT$8:AT95)/AT$144</f>
        <v>0.9957975167144222</v>
      </c>
      <c r="AV95" s="42" t="s">
        <v>107</v>
      </c>
      <c r="AW95" s="43">
        <v>5</v>
      </c>
      <c r="AX95" s="41">
        <f>SUM(AW$8:AW95)/AW$144</f>
        <v>0.9707985697258641</v>
      </c>
      <c r="AY95" s="42" t="s">
        <v>74</v>
      </c>
      <c r="AZ95" s="43">
        <v>0</v>
      </c>
      <c r="BA95" s="41">
        <f>SUM(AZ$8:AZ95)/AZ$144</f>
        <v>1</v>
      </c>
    </row>
    <row r="96" spans="1:53" ht="13.5" customHeight="1">
      <c r="A96" s="9"/>
      <c r="B96" s="30" t="s">
        <v>83</v>
      </c>
      <c r="C96" s="31">
        <v>13</v>
      </c>
      <c r="D96" s="31">
        <v>10</v>
      </c>
      <c r="E96" s="31">
        <v>1</v>
      </c>
      <c r="F96" s="31">
        <v>283</v>
      </c>
      <c r="G96" s="31">
        <v>11</v>
      </c>
      <c r="H96" s="31">
        <v>2</v>
      </c>
      <c r="I96" s="31">
        <v>0</v>
      </c>
      <c r="J96" s="30">
        <v>1</v>
      </c>
      <c r="K96" s="31">
        <v>61</v>
      </c>
      <c r="L96" s="31">
        <v>2</v>
      </c>
      <c r="M96" s="31">
        <v>17</v>
      </c>
      <c r="N96" s="31">
        <v>2</v>
      </c>
      <c r="O96" s="32">
        <f t="shared" si="6"/>
        <v>82</v>
      </c>
      <c r="P96" s="31">
        <f t="shared" si="7"/>
        <v>403</v>
      </c>
      <c r="Q96" s="25"/>
      <c r="R96" s="41">
        <f t="shared" si="5"/>
        <v>0.20347394540942929</v>
      </c>
      <c r="S96" s="42"/>
      <c r="T96" s="42"/>
      <c r="U96" s="42"/>
      <c r="V96" s="43"/>
      <c r="W96" s="41"/>
      <c r="X96" s="42"/>
      <c r="Y96" s="43"/>
      <c r="Z96" s="41"/>
      <c r="AA96" s="42"/>
      <c r="AB96" s="43"/>
      <c r="AC96" s="41"/>
      <c r="AD96" s="42"/>
      <c r="AE96" s="43"/>
      <c r="AF96" s="41"/>
      <c r="AG96" s="42"/>
      <c r="AH96" s="43"/>
      <c r="AI96" s="41"/>
      <c r="AJ96" s="42"/>
      <c r="AK96" s="43"/>
      <c r="AL96" s="41"/>
      <c r="AM96" s="42"/>
      <c r="AN96" s="43">
        <v>0</v>
      </c>
      <c r="AO96" s="41">
        <f>SUM(AN$8:AN96)/AN$144</f>
        <v>1</v>
      </c>
      <c r="AP96" s="42" t="s">
        <v>129</v>
      </c>
      <c r="AQ96" s="43">
        <v>27</v>
      </c>
      <c r="AR96" s="41">
        <f>SUM(AQ$8:AQ96)/AQ$144</f>
        <v>0.9628341384863124</v>
      </c>
      <c r="AS96" s="42" t="s">
        <v>53</v>
      </c>
      <c r="AT96" s="43">
        <v>1</v>
      </c>
      <c r="AU96" s="41">
        <f>SUM(AT$8:AT96)/AT$144</f>
        <v>0.9959885386819485</v>
      </c>
      <c r="AV96" s="42" t="s">
        <v>94</v>
      </c>
      <c r="AW96" s="43">
        <v>5</v>
      </c>
      <c r="AX96" s="41">
        <f>SUM(AW$8:AW96)/AW$144</f>
        <v>0.9722884386174017</v>
      </c>
      <c r="AY96" s="42" t="s">
        <v>45</v>
      </c>
      <c r="AZ96" s="43">
        <v>0</v>
      </c>
      <c r="BA96" s="41">
        <f>SUM(AZ$8:AZ96)/AZ$144</f>
        <v>1</v>
      </c>
    </row>
    <row r="97" spans="1:53" ht="13.5" customHeight="1">
      <c r="A97" s="9"/>
      <c r="B97" s="30" t="s">
        <v>67</v>
      </c>
      <c r="C97" s="31">
        <v>320</v>
      </c>
      <c r="D97" s="31">
        <v>16</v>
      </c>
      <c r="E97" s="31">
        <v>7</v>
      </c>
      <c r="F97" s="31">
        <v>6</v>
      </c>
      <c r="G97" s="31">
        <v>53</v>
      </c>
      <c r="H97" s="31">
        <v>4</v>
      </c>
      <c r="I97" s="31">
        <v>5</v>
      </c>
      <c r="J97" s="30">
        <v>2</v>
      </c>
      <c r="K97" s="31">
        <v>113</v>
      </c>
      <c r="L97" s="31">
        <v>16</v>
      </c>
      <c r="M97" s="31">
        <v>9</v>
      </c>
      <c r="N97" s="31">
        <v>0</v>
      </c>
      <c r="O97" s="32">
        <f t="shared" si="6"/>
        <v>138</v>
      </c>
      <c r="P97" s="31">
        <f t="shared" si="7"/>
        <v>551</v>
      </c>
      <c r="Q97" s="25"/>
      <c r="R97" s="41">
        <f t="shared" si="5"/>
        <v>0.25045372050816694</v>
      </c>
      <c r="S97" s="42"/>
      <c r="T97" s="42"/>
      <c r="U97" s="42"/>
      <c r="V97" s="43"/>
      <c r="W97" s="41"/>
      <c r="X97" s="42"/>
      <c r="Y97" s="43"/>
      <c r="Z97" s="41"/>
      <c r="AA97" s="42"/>
      <c r="AB97" s="43"/>
      <c r="AC97" s="41"/>
      <c r="AD97" s="42"/>
      <c r="AE97" s="43"/>
      <c r="AF97" s="41"/>
      <c r="AG97" s="42"/>
      <c r="AH97" s="43"/>
      <c r="AI97" s="41"/>
      <c r="AJ97" s="42"/>
      <c r="AK97" s="43"/>
      <c r="AL97" s="41"/>
      <c r="AM97" s="42"/>
      <c r="AN97" s="43">
        <v>0</v>
      </c>
      <c r="AO97" s="41">
        <f>SUM(AN$8:AN97)/AN$144</f>
        <v>1</v>
      </c>
      <c r="AP97" s="42" t="s">
        <v>120</v>
      </c>
      <c r="AQ97" s="43">
        <v>27</v>
      </c>
      <c r="AR97" s="41">
        <f>SUM(AQ$8:AQ97)/AQ$144</f>
        <v>0.964573268921095</v>
      </c>
      <c r="AS97" s="42" t="s">
        <v>80</v>
      </c>
      <c r="AT97" s="43">
        <v>1</v>
      </c>
      <c r="AU97" s="41">
        <f>SUM(AT$8:AT97)/AT$144</f>
        <v>0.9961795606494747</v>
      </c>
      <c r="AV97" s="42" t="s">
        <v>91</v>
      </c>
      <c r="AW97" s="43">
        <v>5</v>
      </c>
      <c r="AX97" s="41">
        <f>SUM(AW$8:AW97)/AW$144</f>
        <v>0.9737783075089392</v>
      </c>
      <c r="AY97" s="42" t="s">
        <v>92</v>
      </c>
      <c r="AZ97" s="43">
        <v>0</v>
      </c>
      <c r="BA97" s="41">
        <f>SUM(AZ$8:AZ97)/AZ$144</f>
        <v>1</v>
      </c>
    </row>
    <row r="98" spans="1:53" ht="13.5" customHeight="1">
      <c r="A98" s="9"/>
      <c r="B98" s="30" t="s">
        <v>26</v>
      </c>
      <c r="C98" s="31">
        <v>46</v>
      </c>
      <c r="D98" s="31">
        <v>19</v>
      </c>
      <c r="E98" s="31">
        <v>3</v>
      </c>
      <c r="F98" s="31">
        <v>21</v>
      </c>
      <c r="G98" s="31">
        <v>114</v>
      </c>
      <c r="H98" s="31">
        <v>10</v>
      </c>
      <c r="I98" s="31">
        <v>3</v>
      </c>
      <c r="J98" s="30">
        <v>40</v>
      </c>
      <c r="K98" s="31">
        <v>136</v>
      </c>
      <c r="L98" s="31">
        <v>11</v>
      </c>
      <c r="M98" s="31">
        <v>289</v>
      </c>
      <c r="N98" s="31">
        <v>8</v>
      </c>
      <c r="O98" s="32">
        <f t="shared" si="6"/>
        <v>444</v>
      </c>
      <c r="P98" s="31">
        <f t="shared" si="7"/>
        <v>700</v>
      </c>
      <c r="Q98" s="25"/>
      <c r="R98" s="41">
        <f t="shared" si="5"/>
        <v>0.6342857142857142</v>
      </c>
      <c r="S98" s="42"/>
      <c r="T98" s="42"/>
      <c r="U98" s="42"/>
      <c r="V98" s="43"/>
      <c r="W98" s="41"/>
      <c r="X98" s="42"/>
      <c r="Y98" s="43"/>
      <c r="Z98" s="41"/>
      <c r="AA98" s="42"/>
      <c r="AB98" s="43"/>
      <c r="AC98" s="41"/>
      <c r="AD98" s="42"/>
      <c r="AE98" s="43"/>
      <c r="AF98" s="41"/>
      <c r="AG98" s="42"/>
      <c r="AH98" s="43"/>
      <c r="AI98" s="41"/>
      <c r="AJ98" s="42"/>
      <c r="AK98" s="43"/>
      <c r="AL98" s="41"/>
      <c r="AM98" s="42"/>
      <c r="AN98" s="43">
        <v>0</v>
      </c>
      <c r="AO98" s="41">
        <f>SUM(AN$8:AN98)/AN$144</f>
        <v>1</v>
      </c>
      <c r="AP98" s="42" t="s">
        <v>119</v>
      </c>
      <c r="AQ98" s="43">
        <v>27</v>
      </c>
      <c r="AR98" s="41">
        <f>SUM(AQ$8:AQ98)/AQ$144</f>
        <v>0.9663123993558776</v>
      </c>
      <c r="AS98" s="42" t="s">
        <v>121</v>
      </c>
      <c r="AT98" s="43">
        <v>1</v>
      </c>
      <c r="AU98" s="41">
        <f>SUM(AT$8:AT98)/AT$144</f>
        <v>0.996370582617001</v>
      </c>
      <c r="AV98" s="42" t="s">
        <v>60</v>
      </c>
      <c r="AW98" s="43">
        <v>5</v>
      </c>
      <c r="AX98" s="41">
        <f>SUM(AW$8:AW98)/AW$144</f>
        <v>0.9752681764004768</v>
      </c>
      <c r="AY98" s="42" t="s">
        <v>62</v>
      </c>
      <c r="AZ98" s="43">
        <v>0</v>
      </c>
      <c r="BA98" s="41">
        <f>SUM(AZ$8:AZ98)/AZ$144</f>
        <v>1</v>
      </c>
    </row>
    <row r="99" spans="1:53" ht="13.5" customHeight="1">
      <c r="A99" s="9"/>
      <c r="B99" s="30" t="s">
        <v>64</v>
      </c>
      <c r="C99" s="31">
        <v>29</v>
      </c>
      <c r="D99" s="31">
        <v>8</v>
      </c>
      <c r="E99" s="31">
        <v>10</v>
      </c>
      <c r="F99" s="31">
        <v>8</v>
      </c>
      <c r="G99" s="31">
        <v>31</v>
      </c>
      <c r="H99" s="31">
        <v>1</v>
      </c>
      <c r="I99" s="31">
        <v>2</v>
      </c>
      <c r="J99" s="30">
        <v>2</v>
      </c>
      <c r="K99" s="31">
        <v>73</v>
      </c>
      <c r="L99" s="31">
        <v>2</v>
      </c>
      <c r="M99" s="31">
        <v>14</v>
      </c>
      <c r="N99" s="31">
        <v>9</v>
      </c>
      <c r="O99" s="32">
        <f t="shared" si="6"/>
        <v>98</v>
      </c>
      <c r="P99" s="31">
        <f t="shared" si="7"/>
        <v>189</v>
      </c>
      <c r="Q99" s="25"/>
      <c r="R99" s="41">
        <f t="shared" si="5"/>
        <v>0.5185185185185185</v>
      </c>
      <c r="S99" s="42"/>
      <c r="T99" s="42"/>
      <c r="U99" s="42"/>
      <c r="V99" s="43"/>
      <c r="W99" s="41"/>
      <c r="X99" s="42"/>
      <c r="Y99" s="43"/>
      <c r="Z99" s="41"/>
      <c r="AA99" s="42"/>
      <c r="AB99" s="43"/>
      <c r="AC99" s="41"/>
      <c r="AD99" s="42"/>
      <c r="AE99" s="43"/>
      <c r="AF99" s="41"/>
      <c r="AG99" s="42"/>
      <c r="AH99" s="43"/>
      <c r="AI99" s="41"/>
      <c r="AJ99" s="42"/>
      <c r="AK99" s="43"/>
      <c r="AL99" s="41"/>
      <c r="AM99" s="42"/>
      <c r="AN99" s="43">
        <v>0</v>
      </c>
      <c r="AO99" s="41">
        <f>SUM(AN$8:AN99)/AN$144</f>
        <v>1</v>
      </c>
      <c r="AP99" s="42" t="s">
        <v>111</v>
      </c>
      <c r="AQ99" s="43">
        <v>27</v>
      </c>
      <c r="AR99" s="41">
        <f>SUM(AQ$8:AQ99)/AQ$144</f>
        <v>0.9680515297906602</v>
      </c>
      <c r="AS99" s="42" t="s">
        <v>119</v>
      </c>
      <c r="AT99" s="43">
        <v>1</v>
      </c>
      <c r="AU99" s="41">
        <f>SUM(AT$8:AT99)/AT$144</f>
        <v>0.9965616045845272</v>
      </c>
      <c r="AV99" s="42" t="s">
        <v>124</v>
      </c>
      <c r="AW99" s="43">
        <v>5</v>
      </c>
      <c r="AX99" s="41">
        <f>SUM(AW$8:AW99)/AW$144</f>
        <v>0.9767580452920143</v>
      </c>
      <c r="AY99" s="42" t="s">
        <v>95</v>
      </c>
      <c r="AZ99" s="43">
        <v>0</v>
      </c>
      <c r="BA99" s="41">
        <f>SUM(AZ$8:AZ99)/AZ$144</f>
        <v>1</v>
      </c>
    </row>
    <row r="100" spans="1:53" ht="13.5" customHeight="1">
      <c r="A100" s="9"/>
      <c r="B100" s="30" t="s">
        <v>29</v>
      </c>
      <c r="C100" s="31">
        <v>90</v>
      </c>
      <c r="D100" s="31">
        <v>72</v>
      </c>
      <c r="E100" s="31">
        <v>228</v>
      </c>
      <c r="F100" s="31">
        <v>1</v>
      </c>
      <c r="G100" s="31">
        <v>115</v>
      </c>
      <c r="H100" s="31">
        <v>6</v>
      </c>
      <c r="I100" s="31">
        <v>232</v>
      </c>
      <c r="J100" s="30">
        <v>4</v>
      </c>
      <c r="K100" s="31">
        <v>182</v>
      </c>
      <c r="L100" s="31">
        <v>159</v>
      </c>
      <c r="M100" s="31">
        <v>43</v>
      </c>
      <c r="N100" s="31">
        <v>2</v>
      </c>
      <c r="O100" s="32">
        <f t="shared" si="6"/>
        <v>386</v>
      </c>
      <c r="P100" s="31">
        <f t="shared" si="7"/>
        <v>1134</v>
      </c>
      <c r="Q100" s="25"/>
      <c r="R100" s="41">
        <f t="shared" si="5"/>
        <v>0.3403880070546737</v>
      </c>
      <c r="S100" s="42"/>
      <c r="T100" s="42"/>
      <c r="U100" s="42"/>
      <c r="V100" s="43"/>
      <c r="W100" s="41"/>
      <c r="X100" s="42"/>
      <c r="Y100" s="43"/>
      <c r="Z100" s="41"/>
      <c r="AA100" s="42"/>
      <c r="AB100" s="43"/>
      <c r="AC100" s="41"/>
      <c r="AD100" s="42"/>
      <c r="AE100" s="43"/>
      <c r="AF100" s="41"/>
      <c r="AG100" s="42"/>
      <c r="AH100" s="43"/>
      <c r="AI100" s="41"/>
      <c r="AJ100" s="42"/>
      <c r="AK100" s="43"/>
      <c r="AL100" s="41"/>
      <c r="AM100" s="42"/>
      <c r="AN100" s="43">
        <v>0</v>
      </c>
      <c r="AO100" s="41">
        <f>SUM(AN$8:AN100)/AN$144</f>
        <v>1</v>
      </c>
      <c r="AP100" s="42" t="s">
        <v>59</v>
      </c>
      <c r="AQ100" s="43">
        <v>26</v>
      </c>
      <c r="AR100" s="41">
        <f>SUM(AQ$8:AQ100)/AQ$144</f>
        <v>0.9697262479871176</v>
      </c>
      <c r="AS100" s="42" t="s">
        <v>65</v>
      </c>
      <c r="AT100" s="43">
        <v>1</v>
      </c>
      <c r="AU100" s="41">
        <f>SUM(AT$8:AT100)/AT$144</f>
        <v>0.9967526265520534</v>
      </c>
      <c r="AV100" s="42" t="s">
        <v>130</v>
      </c>
      <c r="AW100" s="43">
        <v>4</v>
      </c>
      <c r="AX100" s="41">
        <f>SUM(AW$8:AW100)/AW$144</f>
        <v>0.9779499404052443</v>
      </c>
      <c r="AY100" s="42" t="s">
        <v>131</v>
      </c>
      <c r="AZ100" s="43">
        <v>0</v>
      </c>
      <c r="BA100" s="41">
        <f>SUM(AZ$8:AZ100)/AZ$144</f>
        <v>1</v>
      </c>
    </row>
    <row r="101" spans="1:53" ht="13.5" customHeight="1">
      <c r="A101" s="9"/>
      <c r="B101" s="30" t="s">
        <v>120</v>
      </c>
      <c r="C101" s="31">
        <v>11</v>
      </c>
      <c r="D101" s="31">
        <v>0</v>
      </c>
      <c r="E101" s="31">
        <v>0</v>
      </c>
      <c r="F101" s="31">
        <v>3</v>
      </c>
      <c r="G101" s="31">
        <v>198</v>
      </c>
      <c r="H101" s="31">
        <v>8</v>
      </c>
      <c r="I101" s="31">
        <v>1</v>
      </c>
      <c r="J101" s="30">
        <v>2</v>
      </c>
      <c r="K101" s="31">
        <v>18</v>
      </c>
      <c r="L101" s="31">
        <v>7</v>
      </c>
      <c r="M101" s="31">
        <v>8</v>
      </c>
      <c r="N101" s="31">
        <v>1</v>
      </c>
      <c r="O101" s="32">
        <f t="shared" si="6"/>
        <v>34</v>
      </c>
      <c r="P101" s="31">
        <f t="shared" si="7"/>
        <v>257</v>
      </c>
      <c r="Q101" s="25"/>
      <c r="R101" s="41">
        <f t="shared" si="5"/>
        <v>0.13229571984435798</v>
      </c>
      <c r="S101" s="42"/>
      <c r="T101" s="42"/>
      <c r="U101" s="42"/>
      <c r="V101" s="43"/>
      <c r="W101" s="41"/>
      <c r="X101" s="42"/>
      <c r="Y101" s="43"/>
      <c r="Z101" s="41"/>
      <c r="AA101" s="42"/>
      <c r="AB101" s="43"/>
      <c r="AC101" s="41"/>
      <c r="AD101" s="42"/>
      <c r="AE101" s="43"/>
      <c r="AF101" s="41"/>
      <c r="AG101" s="42"/>
      <c r="AH101" s="43"/>
      <c r="AI101" s="41"/>
      <c r="AJ101" s="42"/>
      <c r="AK101" s="43"/>
      <c r="AL101" s="41"/>
      <c r="AM101" s="42"/>
      <c r="AN101" s="43">
        <v>0</v>
      </c>
      <c r="AO101" s="41">
        <f>SUM(AN$8:AN101)/AN$144</f>
        <v>1</v>
      </c>
      <c r="AP101" s="42" t="s">
        <v>34</v>
      </c>
      <c r="AQ101" s="43">
        <v>25</v>
      </c>
      <c r="AR101" s="41">
        <f>SUM(AQ$8:AQ101)/AQ$144</f>
        <v>0.9713365539452496</v>
      </c>
      <c r="AS101" s="42" t="s">
        <v>104</v>
      </c>
      <c r="AT101" s="43">
        <v>1</v>
      </c>
      <c r="AU101" s="41">
        <f>SUM(AT$8:AT101)/AT$144</f>
        <v>0.9969436485195797</v>
      </c>
      <c r="AV101" s="42" t="s">
        <v>95</v>
      </c>
      <c r="AW101" s="43">
        <v>4</v>
      </c>
      <c r="AX101" s="41">
        <f>SUM(AW$8:AW101)/AW$144</f>
        <v>0.9791418355184743</v>
      </c>
      <c r="AY101" s="42" t="s">
        <v>93</v>
      </c>
      <c r="AZ101" s="43">
        <v>0</v>
      </c>
      <c r="BA101" s="41">
        <f>SUM(AZ$8:AZ101)/AZ$144</f>
        <v>1</v>
      </c>
    </row>
    <row r="102" spans="1:18" ht="13.5" customHeight="1">
      <c r="A102" s="9"/>
      <c r="B102" s="30" t="s">
        <v>47</v>
      </c>
      <c r="C102" s="31">
        <v>39</v>
      </c>
      <c r="D102" s="31">
        <v>17</v>
      </c>
      <c r="E102" s="31">
        <v>0</v>
      </c>
      <c r="F102" s="31">
        <v>5</v>
      </c>
      <c r="G102" s="31">
        <v>102</v>
      </c>
      <c r="H102" s="31">
        <v>13</v>
      </c>
      <c r="I102" s="31">
        <v>3</v>
      </c>
      <c r="J102" s="30">
        <v>66</v>
      </c>
      <c r="K102" s="31">
        <v>79</v>
      </c>
      <c r="L102" s="31">
        <v>4</v>
      </c>
      <c r="M102" s="31">
        <v>54</v>
      </c>
      <c r="N102" s="31">
        <v>1</v>
      </c>
      <c r="O102" s="32">
        <f t="shared" si="6"/>
        <v>138</v>
      </c>
      <c r="P102" s="31">
        <f t="shared" si="7"/>
        <v>383</v>
      </c>
      <c r="Q102" s="25"/>
      <c r="R102" s="41">
        <f t="shared" si="5"/>
        <v>0.360313315926893</v>
      </c>
    </row>
    <row r="103" spans="1:18" ht="13.5" customHeight="1">
      <c r="A103" s="9"/>
      <c r="B103" s="30" t="s">
        <v>123</v>
      </c>
      <c r="C103" s="31">
        <v>9</v>
      </c>
      <c r="D103" s="31">
        <v>16</v>
      </c>
      <c r="E103" s="31">
        <v>19</v>
      </c>
      <c r="F103" s="31">
        <v>0</v>
      </c>
      <c r="G103" s="31">
        <v>2</v>
      </c>
      <c r="H103" s="31">
        <v>1</v>
      </c>
      <c r="I103" s="31">
        <v>7</v>
      </c>
      <c r="J103" s="30">
        <v>0</v>
      </c>
      <c r="K103" s="31">
        <v>14</v>
      </c>
      <c r="L103" s="31">
        <v>0</v>
      </c>
      <c r="M103" s="31">
        <v>1</v>
      </c>
      <c r="N103" s="31">
        <v>1</v>
      </c>
      <c r="O103" s="32">
        <f t="shared" si="6"/>
        <v>16</v>
      </c>
      <c r="P103" s="31">
        <f t="shared" si="7"/>
        <v>70</v>
      </c>
      <c r="Q103" s="25"/>
      <c r="R103" s="41">
        <f t="shared" si="5"/>
        <v>0.22857142857142856</v>
      </c>
    </row>
    <row r="104" spans="1:18" ht="13.5" customHeight="1">
      <c r="A104" s="9"/>
      <c r="B104" s="30" t="s">
        <v>88</v>
      </c>
      <c r="C104" s="31">
        <v>11</v>
      </c>
      <c r="D104" s="31">
        <v>11</v>
      </c>
      <c r="E104" s="31">
        <v>16</v>
      </c>
      <c r="F104" s="31">
        <v>2</v>
      </c>
      <c r="G104" s="31">
        <v>4</v>
      </c>
      <c r="H104" s="31">
        <v>0</v>
      </c>
      <c r="I104" s="31">
        <v>8</v>
      </c>
      <c r="J104" s="30">
        <v>2</v>
      </c>
      <c r="K104" s="31">
        <v>39</v>
      </c>
      <c r="L104" s="31">
        <v>0</v>
      </c>
      <c r="M104" s="31">
        <v>3</v>
      </c>
      <c r="N104" s="31">
        <v>0</v>
      </c>
      <c r="O104" s="32">
        <f t="shared" si="6"/>
        <v>42</v>
      </c>
      <c r="P104" s="31">
        <f t="shared" si="7"/>
        <v>96</v>
      </c>
      <c r="Q104" s="25"/>
      <c r="R104" s="41">
        <f t="shared" si="5"/>
        <v>0.4375</v>
      </c>
    </row>
    <row r="105" spans="1:53" ht="13.5" customHeight="1">
      <c r="A105" s="9"/>
      <c r="B105" s="30" t="s">
        <v>66</v>
      </c>
      <c r="C105" s="31">
        <v>55</v>
      </c>
      <c r="D105" s="31">
        <v>18</v>
      </c>
      <c r="E105" s="31">
        <v>7</v>
      </c>
      <c r="F105" s="31">
        <v>3</v>
      </c>
      <c r="G105" s="31">
        <v>28</v>
      </c>
      <c r="H105" s="31">
        <v>1</v>
      </c>
      <c r="I105" s="31">
        <v>17</v>
      </c>
      <c r="J105" s="30">
        <v>1</v>
      </c>
      <c r="K105" s="31">
        <v>86</v>
      </c>
      <c r="L105" s="31">
        <v>6</v>
      </c>
      <c r="M105" s="31">
        <v>12</v>
      </c>
      <c r="N105" s="31">
        <v>4</v>
      </c>
      <c r="O105" s="32">
        <f t="shared" si="6"/>
        <v>108</v>
      </c>
      <c r="P105" s="31">
        <f t="shared" si="7"/>
        <v>238</v>
      </c>
      <c r="Q105" s="25"/>
      <c r="R105" s="41">
        <f t="shared" si="5"/>
        <v>0.453781512605042</v>
      </c>
      <c r="S105" s="42"/>
      <c r="T105" s="42"/>
      <c r="U105" s="42"/>
      <c r="V105" s="43"/>
      <c r="W105" s="41"/>
      <c r="X105" s="42"/>
      <c r="Y105" s="43"/>
      <c r="Z105" s="41"/>
      <c r="AA105" s="42"/>
      <c r="AB105" s="43"/>
      <c r="AC105" s="41"/>
      <c r="AD105" s="42"/>
      <c r="AE105" s="43"/>
      <c r="AF105" s="41"/>
      <c r="AG105" s="42"/>
      <c r="AH105" s="43"/>
      <c r="AI105" s="41"/>
      <c r="AJ105" s="42"/>
      <c r="AK105" s="43"/>
      <c r="AL105" s="41"/>
      <c r="AM105" s="42"/>
      <c r="AN105" s="43">
        <v>0</v>
      </c>
      <c r="AO105" s="41">
        <f>SUM(AN$8:AN105)/AN$144</f>
        <v>1</v>
      </c>
      <c r="AP105" s="42" t="s">
        <v>116</v>
      </c>
      <c r="AQ105" s="43">
        <v>25</v>
      </c>
      <c r="AR105" s="41">
        <f>SUM(AQ$8:AQ105)/AQ$144</f>
        <v>0.9729468599033816</v>
      </c>
      <c r="AS105" s="42" t="s">
        <v>50</v>
      </c>
      <c r="AT105" s="43">
        <v>1</v>
      </c>
      <c r="AU105" s="41">
        <f>SUM(AT$8:AT105)/AT$144</f>
        <v>0.997134670487106</v>
      </c>
      <c r="AV105" s="42" t="s">
        <v>127</v>
      </c>
      <c r="AW105" s="43">
        <v>4</v>
      </c>
      <c r="AX105" s="41">
        <f>SUM(AW$8:AW105)/AW$144</f>
        <v>0.9803337306317044</v>
      </c>
      <c r="AY105" s="42" t="s">
        <v>128</v>
      </c>
      <c r="AZ105" s="43">
        <v>0</v>
      </c>
      <c r="BA105" s="41">
        <f>SUM(AZ$8:AZ105)/AZ$144</f>
        <v>1</v>
      </c>
    </row>
    <row r="106" spans="1:53" ht="13.5" customHeight="1">
      <c r="A106" s="9"/>
      <c r="B106" s="30" t="s">
        <v>43</v>
      </c>
      <c r="C106" s="31">
        <v>105</v>
      </c>
      <c r="D106" s="31">
        <v>7</v>
      </c>
      <c r="E106" s="31">
        <v>42</v>
      </c>
      <c r="F106" s="31">
        <v>1</v>
      </c>
      <c r="G106" s="31">
        <v>30</v>
      </c>
      <c r="H106" s="31">
        <v>0</v>
      </c>
      <c r="I106" s="31">
        <v>47</v>
      </c>
      <c r="J106" s="30">
        <v>0</v>
      </c>
      <c r="K106" s="31">
        <v>53</v>
      </c>
      <c r="L106" s="31">
        <v>29</v>
      </c>
      <c r="M106" s="31">
        <v>9</v>
      </c>
      <c r="N106" s="31">
        <v>0</v>
      </c>
      <c r="O106" s="32">
        <f t="shared" si="6"/>
        <v>91</v>
      </c>
      <c r="P106" s="31">
        <f t="shared" si="7"/>
        <v>323</v>
      </c>
      <c r="Q106" s="25"/>
      <c r="R106" s="41">
        <f t="shared" si="5"/>
        <v>0.28173374613003094</v>
      </c>
      <c r="S106" s="42"/>
      <c r="T106" s="42"/>
      <c r="U106" s="42"/>
      <c r="V106" s="43"/>
      <c r="W106" s="41"/>
      <c r="X106" s="42"/>
      <c r="Y106" s="43"/>
      <c r="Z106" s="41"/>
      <c r="AA106" s="42"/>
      <c r="AB106" s="43"/>
      <c r="AC106" s="41"/>
      <c r="AD106" s="42"/>
      <c r="AE106" s="43"/>
      <c r="AF106" s="41"/>
      <c r="AG106" s="42"/>
      <c r="AH106" s="43"/>
      <c r="AI106" s="41"/>
      <c r="AJ106" s="42"/>
      <c r="AK106" s="43"/>
      <c r="AL106" s="41"/>
      <c r="AM106" s="42"/>
      <c r="AN106" s="43">
        <v>0</v>
      </c>
      <c r="AO106" s="41">
        <f>SUM(AN$8:AN106)/AN$144</f>
        <v>1</v>
      </c>
      <c r="AP106" s="42" t="s">
        <v>54</v>
      </c>
      <c r="AQ106" s="43">
        <v>24</v>
      </c>
      <c r="AR106" s="41">
        <f>SUM(AQ$8:AQ106)/AQ$144</f>
        <v>0.9744927536231884</v>
      </c>
      <c r="AS106" s="42" t="s">
        <v>132</v>
      </c>
      <c r="AT106" s="43">
        <v>1</v>
      </c>
      <c r="AU106" s="41">
        <f>SUM(AT$8:AT106)/AT$144</f>
        <v>0.9973256924546323</v>
      </c>
      <c r="AV106" s="42" t="s">
        <v>118</v>
      </c>
      <c r="AW106" s="43">
        <v>4</v>
      </c>
      <c r="AX106" s="41">
        <f>SUM(AW$8:AW106)/AW$144</f>
        <v>0.9815256257449344</v>
      </c>
      <c r="AY106" s="42" t="s">
        <v>89</v>
      </c>
      <c r="AZ106" s="43">
        <v>0</v>
      </c>
      <c r="BA106" s="41">
        <f>SUM(AZ$8:AZ106)/AZ$144</f>
        <v>1</v>
      </c>
    </row>
    <row r="107" spans="1:53" ht="13.5" customHeight="1">
      <c r="A107" s="9"/>
      <c r="B107" s="30" t="s">
        <v>113</v>
      </c>
      <c r="C107" s="31">
        <v>1</v>
      </c>
      <c r="D107" s="31">
        <v>1</v>
      </c>
      <c r="E107" s="31">
        <v>0</v>
      </c>
      <c r="F107" s="31">
        <v>21</v>
      </c>
      <c r="G107" s="31">
        <v>10</v>
      </c>
      <c r="H107" s="31">
        <v>0</v>
      </c>
      <c r="I107" s="31">
        <v>0</v>
      </c>
      <c r="J107" s="30">
        <v>0</v>
      </c>
      <c r="K107" s="31">
        <v>10</v>
      </c>
      <c r="L107" s="31">
        <v>2</v>
      </c>
      <c r="M107" s="31">
        <v>5</v>
      </c>
      <c r="N107" s="31">
        <v>0</v>
      </c>
      <c r="O107" s="32">
        <f t="shared" si="6"/>
        <v>17</v>
      </c>
      <c r="P107" s="31">
        <f t="shared" si="7"/>
        <v>50</v>
      </c>
      <c r="Q107" s="25"/>
      <c r="R107" s="41">
        <f t="shared" si="5"/>
        <v>0.34</v>
      </c>
      <c r="S107" s="42"/>
      <c r="T107" s="42"/>
      <c r="U107" s="42"/>
      <c r="V107" s="43"/>
      <c r="W107" s="41"/>
      <c r="X107" s="42"/>
      <c r="Y107" s="43"/>
      <c r="Z107" s="41"/>
      <c r="AA107" s="42"/>
      <c r="AB107" s="43"/>
      <c r="AC107" s="41"/>
      <c r="AD107" s="42"/>
      <c r="AE107" s="43"/>
      <c r="AF107" s="41"/>
      <c r="AG107" s="42"/>
      <c r="AH107" s="43"/>
      <c r="AI107" s="41"/>
      <c r="AJ107" s="42"/>
      <c r="AK107" s="43"/>
      <c r="AL107" s="41"/>
      <c r="AM107" s="42"/>
      <c r="AN107" s="43">
        <v>0</v>
      </c>
      <c r="AO107" s="41">
        <f>SUM(AN$8:AN107)/AN$144</f>
        <v>1</v>
      </c>
      <c r="AP107" s="42" t="s">
        <v>40</v>
      </c>
      <c r="AQ107" s="43">
        <v>23</v>
      </c>
      <c r="AR107" s="41">
        <f>SUM(AQ$8:AQ107)/AQ$144</f>
        <v>0.9759742351046699</v>
      </c>
      <c r="AS107" s="42" t="s">
        <v>69</v>
      </c>
      <c r="AT107" s="43">
        <v>1</v>
      </c>
      <c r="AU107" s="41">
        <f>SUM(AT$8:AT107)/AT$144</f>
        <v>0.9975167144221585</v>
      </c>
      <c r="AV107" s="42" t="s">
        <v>93</v>
      </c>
      <c r="AW107" s="43">
        <v>4</v>
      </c>
      <c r="AX107" s="41">
        <f>SUM(AW$8:AW107)/AW$144</f>
        <v>0.9827175208581644</v>
      </c>
      <c r="AY107" s="42" t="s">
        <v>42</v>
      </c>
      <c r="AZ107" s="43">
        <v>0</v>
      </c>
      <c r="BA107" s="41">
        <f>SUM(AZ$8:AZ107)/AZ$144</f>
        <v>1</v>
      </c>
    </row>
    <row r="108" spans="1:53" ht="13.5" customHeight="1">
      <c r="A108" s="9"/>
      <c r="B108" s="30" t="s">
        <v>127</v>
      </c>
      <c r="C108" s="31">
        <v>3</v>
      </c>
      <c r="D108" s="31">
        <v>3</v>
      </c>
      <c r="E108" s="31">
        <v>0</v>
      </c>
      <c r="F108" s="31">
        <v>13</v>
      </c>
      <c r="G108" s="31">
        <v>11</v>
      </c>
      <c r="H108" s="31">
        <v>0</v>
      </c>
      <c r="I108" s="31">
        <v>0</v>
      </c>
      <c r="J108" s="30">
        <v>0</v>
      </c>
      <c r="K108" s="31">
        <v>16</v>
      </c>
      <c r="L108" s="31">
        <v>1</v>
      </c>
      <c r="M108" s="31">
        <v>3</v>
      </c>
      <c r="N108" s="31">
        <v>0</v>
      </c>
      <c r="O108" s="32">
        <f t="shared" si="6"/>
        <v>20</v>
      </c>
      <c r="P108" s="31">
        <f t="shared" si="7"/>
        <v>50</v>
      </c>
      <c r="Q108" s="25"/>
      <c r="R108" s="41">
        <f t="shared" si="5"/>
        <v>0.4</v>
      </c>
      <c r="S108" s="42"/>
      <c r="T108" s="42"/>
      <c r="U108" s="42"/>
      <c r="V108" s="43"/>
      <c r="W108" s="41"/>
      <c r="X108" s="42"/>
      <c r="Y108" s="43"/>
      <c r="Z108" s="41"/>
      <c r="AA108" s="42"/>
      <c r="AB108" s="43"/>
      <c r="AC108" s="41"/>
      <c r="AD108" s="42"/>
      <c r="AE108" s="43"/>
      <c r="AF108" s="41"/>
      <c r="AG108" s="42"/>
      <c r="AH108" s="43"/>
      <c r="AI108" s="41"/>
      <c r="AJ108" s="42"/>
      <c r="AK108" s="43"/>
      <c r="AL108" s="41"/>
      <c r="AM108" s="42"/>
      <c r="AN108" s="43">
        <v>0</v>
      </c>
      <c r="AO108" s="41">
        <f>SUM(AN$8:AN108)/AN$144</f>
        <v>1</v>
      </c>
      <c r="AP108" s="42" t="s">
        <v>93</v>
      </c>
      <c r="AQ108" s="43">
        <v>23</v>
      </c>
      <c r="AR108" s="41">
        <f>SUM(AQ$8:AQ108)/AQ$144</f>
        <v>0.9774557165861514</v>
      </c>
      <c r="AS108" s="42" t="s">
        <v>126</v>
      </c>
      <c r="AT108" s="43">
        <v>1</v>
      </c>
      <c r="AU108" s="41">
        <f>SUM(AT$8:AT108)/AT$144</f>
        <v>0.9977077363896848</v>
      </c>
      <c r="AV108" s="42" t="s">
        <v>116</v>
      </c>
      <c r="AW108" s="43">
        <v>4</v>
      </c>
      <c r="AX108" s="41">
        <f>SUM(AW$8:AW108)/AW$144</f>
        <v>0.9839094159713945</v>
      </c>
      <c r="AY108" s="42" t="s">
        <v>105</v>
      </c>
      <c r="AZ108" s="43">
        <v>0</v>
      </c>
      <c r="BA108" s="41">
        <f>SUM(AZ$8:AZ108)/AZ$144</f>
        <v>1</v>
      </c>
    </row>
    <row r="109" spans="1:53" ht="13.5" customHeight="1">
      <c r="A109" s="9"/>
      <c r="B109" s="30" t="s">
        <v>27</v>
      </c>
      <c r="C109" s="31">
        <v>165</v>
      </c>
      <c r="D109" s="31">
        <v>415</v>
      </c>
      <c r="E109" s="31">
        <v>33</v>
      </c>
      <c r="F109" s="31">
        <v>251</v>
      </c>
      <c r="G109" s="31">
        <v>516</v>
      </c>
      <c r="H109" s="31">
        <v>6</v>
      </c>
      <c r="I109" s="31">
        <v>24</v>
      </c>
      <c r="J109" s="30">
        <v>8</v>
      </c>
      <c r="K109" s="31">
        <v>824</v>
      </c>
      <c r="L109" s="31">
        <v>40</v>
      </c>
      <c r="M109" s="31">
        <v>219</v>
      </c>
      <c r="N109" s="31">
        <v>1876</v>
      </c>
      <c r="O109" s="32">
        <f t="shared" si="6"/>
        <v>2959</v>
      </c>
      <c r="P109" s="31">
        <f t="shared" si="7"/>
        <v>4377</v>
      </c>
      <c r="Q109" s="25"/>
      <c r="R109" s="41">
        <f t="shared" si="5"/>
        <v>0.676033813114005</v>
      </c>
      <c r="S109" s="42"/>
      <c r="T109" s="42"/>
      <c r="U109" s="42"/>
      <c r="V109" s="43"/>
      <c r="W109" s="41"/>
      <c r="X109" s="42"/>
      <c r="Y109" s="43"/>
      <c r="Z109" s="41"/>
      <c r="AA109" s="42"/>
      <c r="AB109" s="43"/>
      <c r="AC109" s="41"/>
      <c r="AD109" s="42"/>
      <c r="AE109" s="43"/>
      <c r="AF109" s="41"/>
      <c r="AG109" s="42"/>
      <c r="AH109" s="43"/>
      <c r="AI109" s="41"/>
      <c r="AJ109" s="42"/>
      <c r="AK109" s="43"/>
      <c r="AL109" s="41"/>
      <c r="AM109" s="42"/>
      <c r="AN109" s="43">
        <v>0</v>
      </c>
      <c r="AO109" s="41">
        <f>SUM(AN$8:AN109)/AN$144</f>
        <v>1</v>
      </c>
      <c r="AP109" s="42" t="s">
        <v>107</v>
      </c>
      <c r="AQ109" s="43">
        <v>23</v>
      </c>
      <c r="AR109" s="41">
        <f>SUM(AQ$8:AQ109)/AQ$144</f>
        <v>0.9789371980676328</v>
      </c>
      <c r="AS109" s="42" t="s">
        <v>116</v>
      </c>
      <c r="AT109" s="43">
        <v>1</v>
      </c>
      <c r="AU109" s="41">
        <f>SUM(AT$8:AT109)/AT$144</f>
        <v>0.9978987583572111</v>
      </c>
      <c r="AV109" s="42" t="s">
        <v>70</v>
      </c>
      <c r="AW109" s="43">
        <v>4</v>
      </c>
      <c r="AX109" s="41">
        <f>SUM(AW$8:AW109)/AW$144</f>
        <v>0.9851013110846245</v>
      </c>
      <c r="AY109" s="42" t="s">
        <v>130</v>
      </c>
      <c r="AZ109" s="43">
        <v>0</v>
      </c>
      <c r="BA109" s="41">
        <f>SUM(AZ$8:AZ109)/AZ$144</f>
        <v>1</v>
      </c>
    </row>
    <row r="110" spans="1:53" ht="13.5" customHeight="1">
      <c r="A110" s="9"/>
      <c r="B110" s="30" t="s">
        <v>126</v>
      </c>
      <c r="C110" s="31">
        <v>42</v>
      </c>
      <c r="D110" s="31">
        <v>3</v>
      </c>
      <c r="E110" s="31">
        <v>1</v>
      </c>
      <c r="F110" s="31">
        <v>0</v>
      </c>
      <c r="G110" s="31">
        <v>46</v>
      </c>
      <c r="H110" s="31">
        <v>6</v>
      </c>
      <c r="I110" s="31">
        <v>0</v>
      </c>
      <c r="J110" s="30">
        <v>1</v>
      </c>
      <c r="K110" s="31">
        <v>11</v>
      </c>
      <c r="L110" s="31">
        <v>1</v>
      </c>
      <c r="M110" s="31">
        <v>2</v>
      </c>
      <c r="N110" s="31">
        <v>0</v>
      </c>
      <c r="O110" s="32">
        <f t="shared" si="6"/>
        <v>14</v>
      </c>
      <c r="P110" s="31">
        <f t="shared" si="7"/>
        <v>113</v>
      </c>
      <c r="Q110" s="25"/>
      <c r="R110" s="41">
        <f t="shared" si="5"/>
        <v>0.12389380530973451</v>
      </c>
      <c r="S110" s="42"/>
      <c r="T110" s="42"/>
      <c r="U110" s="42"/>
      <c r="V110" s="43"/>
      <c r="W110" s="41"/>
      <c r="X110" s="42"/>
      <c r="Y110" s="43"/>
      <c r="Z110" s="41"/>
      <c r="AA110" s="42"/>
      <c r="AB110" s="43"/>
      <c r="AC110" s="41"/>
      <c r="AD110" s="42"/>
      <c r="AE110" s="43"/>
      <c r="AF110" s="41"/>
      <c r="AG110" s="42"/>
      <c r="AH110" s="43"/>
      <c r="AI110" s="41"/>
      <c r="AJ110" s="42"/>
      <c r="AK110" s="43"/>
      <c r="AL110" s="41"/>
      <c r="AM110" s="42"/>
      <c r="AN110" s="43">
        <v>0</v>
      </c>
      <c r="AO110" s="41">
        <f>SUM(AN$8:AN110)/AN$144</f>
        <v>1</v>
      </c>
      <c r="AP110" s="42" t="s">
        <v>123</v>
      </c>
      <c r="AQ110" s="43">
        <v>22</v>
      </c>
      <c r="AR110" s="41">
        <f>SUM(AQ$8:AQ110)/AQ$144</f>
        <v>0.980354267310789</v>
      </c>
      <c r="AS110" s="42" t="s">
        <v>63</v>
      </c>
      <c r="AT110" s="43">
        <v>1</v>
      </c>
      <c r="AU110" s="41">
        <f>SUM(AT$8:AT110)/AT$144</f>
        <v>0.9980897803247374</v>
      </c>
      <c r="AV110" s="42" t="s">
        <v>42</v>
      </c>
      <c r="AW110" s="43">
        <v>4</v>
      </c>
      <c r="AX110" s="41">
        <f>SUM(AW$8:AW110)/AW$144</f>
        <v>0.9862932061978545</v>
      </c>
      <c r="AY110" s="42" t="s">
        <v>55</v>
      </c>
      <c r="AZ110" s="43">
        <v>0</v>
      </c>
      <c r="BA110" s="41">
        <f>SUM(AZ$8:AZ110)/AZ$144</f>
        <v>1</v>
      </c>
    </row>
    <row r="111" spans="1:53" ht="13.5" customHeight="1">
      <c r="A111" s="9"/>
      <c r="B111" s="30" t="s">
        <v>44</v>
      </c>
      <c r="C111" s="31">
        <v>10</v>
      </c>
      <c r="D111" s="31">
        <v>12</v>
      </c>
      <c r="E111" s="31">
        <v>2</v>
      </c>
      <c r="F111" s="31">
        <v>135</v>
      </c>
      <c r="G111" s="31">
        <v>71</v>
      </c>
      <c r="H111" s="31">
        <v>0</v>
      </c>
      <c r="I111" s="31">
        <v>0</v>
      </c>
      <c r="J111" s="30">
        <v>0</v>
      </c>
      <c r="K111" s="31">
        <v>72</v>
      </c>
      <c r="L111" s="31">
        <v>3</v>
      </c>
      <c r="M111" s="31">
        <v>38</v>
      </c>
      <c r="N111" s="31">
        <v>19</v>
      </c>
      <c r="O111" s="32">
        <f t="shared" si="6"/>
        <v>132</v>
      </c>
      <c r="P111" s="31">
        <f t="shared" si="7"/>
        <v>362</v>
      </c>
      <c r="Q111" s="25"/>
      <c r="R111" s="41">
        <f t="shared" si="5"/>
        <v>0.36464088397790057</v>
      </c>
      <c r="S111" s="42"/>
      <c r="T111" s="42"/>
      <c r="U111" s="42"/>
      <c r="V111" s="43"/>
      <c r="W111" s="41"/>
      <c r="X111" s="42"/>
      <c r="Y111" s="43"/>
      <c r="Z111" s="41"/>
      <c r="AA111" s="42"/>
      <c r="AB111" s="43"/>
      <c r="AC111" s="41"/>
      <c r="AD111" s="42"/>
      <c r="AE111" s="43"/>
      <c r="AF111" s="41"/>
      <c r="AG111" s="42"/>
      <c r="AH111" s="43"/>
      <c r="AI111" s="41"/>
      <c r="AJ111" s="42"/>
      <c r="AK111" s="43"/>
      <c r="AL111" s="41"/>
      <c r="AM111" s="42"/>
      <c r="AN111" s="43">
        <v>0</v>
      </c>
      <c r="AO111" s="41">
        <f>SUM(AN$8:AN111)/AN$144</f>
        <v>1</v>
      </c>
      <c r="AP111" s="42" t="s">
        <v>37</v>
      </c>
      <c r="AQ111" s="43">
        <v>22</v>
      </c>
      <c r="AR111" s="41">
        <f>SUM(AQ$8:AQ111)/AQ$144</f>
        <v>0.9817713365539452</v>
      </c>
      <c r="AS111" s="42" t="s">
        <v>88</v>
      </c>
      <c r="AT111" s="43">
        <v>1</v>
      </c>
      <c r="AU111" s="41">
        <f>SUM(AT$8:AT111)/AT$144</f>
        <v>0.9982808022922636</v>
      </c>
      <c r="AV111" s="42" t="s">
        <v>132</v>
      </c>
      <c r="AW111" s="43">
        <v>4</v>
      </c>
      <c r="AX111" s="41">
        <f>SUM(AW$8:AW111)/AW$144</f>
        <v>0.9874851013110846</v>
      </c>
      <c r="AY111" s="42" t="s">
        <v>101</v>
      </c>
      <c r="AZ111" s="43">
        <v>0</v>
      </c>
      <c r="BA111" s="41">
        <f>SUM(AZ$8:AZ111)/AZ$144</f>
        <v>1</v>
      </c>
    </row>
    <row r="112" spans="1:53" ht="13.5" customHeight="1">
      <c r="A112" s="9"/>
      <c r="B112" s="30" t="s">
        <v>20</v>
      </c>
      <c r="C112" s="31">
        <v>486</v>
      </c>
      <c r="D112" s="31">
        <v>1140</v>
      </c>
      <c r="E112" s="31">
        <v>36</v>
      </c>
      <c r="F112" s="31">
        <v>672</v>
      </c>
      <c r="G112" s="31">
        <v>1507</v>
      </c>
      <c r="H112" s="31">
        <v>26</v>
      </c>
      <c r="I112" s="31">
        <v>116</v>
      </c>
      <c r="J112" s="30">
        <v>46</v>
      </c>
      <c r="K112" s="31">
        <v>3613</v>
      </c>
      <c r="L112" s="31">
        <v>150</v>
      </c>
      <c r="M112" s="31">
        <v>654</v>
      </c>
      <c r="N112" s="31">
        <v>8566</v>
      </c>
      <c r="O112" s="32">
        <f t="shared" si="6"/>
        <v>12983</v>
      </c>
      <c r="P112" s="31">
        <f t="shared" si="7"/>
        <v>17012</v>
      </c>
      <c r="Q112" s="25"/>
      <c r="R112" s="41">
        <f t="shared" si="5"/>
        <v>0.7631671761109805</v>
      </c>
      <c r="S112" s="42"/>
      <c r="T112" s="42"/>
      <c r="U112" s="42"/>
      <c r="V112" s="43"/>
      <c r="W112" s="41"/>
      <c r="X112" s="42"/>
      <c r="Y112" s="43"/>
      <c r="Z112" s="41"/>
      <c r="AA112" s="42"/>
      <c r="AB112" s="43"/>
      <c r="AC112" s="41"/>
      <c r="AD112" s="42"/>
      <c r="AE112" s="43"/>
      <c r="AF112" s="41"/>
      <c r="AG112" s="42"/>
      <c r="AH112" s="43"/>
      <c r="AI112" s="41"/>
      <c r="AJ112" s="42"/>
      <c r="AK112" s="43"/>
      <c r="AL112" s="41"/>
      <c r="AM112" s="42"/>
      <c r="AN112" s="43">
        <v>0</v>
      </c>
      <c r="AO112" s="41">
        <f>SUM(AN$8:AN112)/AN$144</f>
        <v>1</v>
      </c>
      <c r="AP112" s="42" t="s">
        <v>87</v>
      </c>
      <c r="AQ112" s="43">
        <v>21</v>
      </c>
      <c r="AR112" s="41">
        <f>SUM(AQ$8:AQ112)/AQ$144</f>
        <v>0.9831239935587762</v>
      </c>
      <c r="AS112" s="42" t="s">
        <v>99</v>
      </c>
      <c r="AT112" s="43">
        <v>1</v>
      </c>
      <c r="AU112" s="41">
        <f>SUM(AT$8:AT112)/AT$144</f>
        <v>0.9984718242597899</v>
      </c>
      <c r="AV112" s="42" t="s">
        <v>72</v>
      </c>
      <c r="AW112" s="43">
        <v>3</v>
      </c>
      <c r="AX112" s="41">
        <f>SUM(AW$8:AW112)/AW$144</f>
        <v>0.9883790226460072</v>
      </c>
      <c r="AY112" s="42" t="s">
        <v>84</v>
      </c>
      <c r="AZ112" s="43">
        <v>0</v>
      </c>
      <c r="BA112" s="41">
        <f>SUM(AZ$8:AZ112)/AZ$144</f>
        <v>1</v>
      </c>
    </row>
    <row r="113" spans="1:53" ht="13.5" customHeight="1">
      <c r="A113" s="9"/>
      <c r="B113" s="30" t="s">
        <v>48</v>
      </c>
      <c r="C113" s="31">
        <v>11</v>
      </c>
      <c r="D113" s="31">
        <v>13</v>
      </c>
      <c r="E113" s="31">
        <v>0</v>
      </c>
      <c r="F113" s="31">
        <v>108</v>
      </c>
      <c r="G113" s="31">
        <v>37</v>
      </c>
      <c r="H113" s="31">
        <v>0</v>
      </c>
      <c r="I113" s="31">
        <v>0</v>
      </c>
      <c r="J113" s="30">
        <v>0</v>
      </c>
      <c r="K113" s="31">
        <v>23</v>
      </c>
      <c r="L113" s="31">
        <v>3</v>
      </c>
      <c r="M113" s="31">
        <v>22</v>
      </c>
      <c r="N113" s="31">
        <v>16</v>
      </c>
      <c r="O113" s="32">
        <f t="shared" si="6"/>
        <v>64</v>
      </c>
      <c r="P113" s="31">
        <f t="shared" si="7"/>
        <v>233</v>
      </c>
      <c r="Q113" s="25"/>
      <c r="R113" s="41">
        <f t="shared" si="5"/>
        <v>0.27467811158798283</v>
      </c>
      <c r="S113" s="42"/>
      <c r="T113" s="42"/>
      <c r="U113" s="42"/>
      <c r="V113" s="43"/>
      <c r="W113" s="41"/>
      <c r="X113" s="42"/>
      <c r="Y113" s="43"/>
      <c r="Z113" s="41"/>
      <c r="AA113" s="42"/>
      <c r="AB113" s="43"/>
      <c r="AC113" s="41"/>
      <c r="AD113" s="42"/>
      <c r="AE113" s="43"/>
      <c r="AF113" s="41"/>
      <c r="AG113" s="42"/>
      <c r="AH113" s="43"/>
      <c r="AI113" s="41"/>
      <c r="AJ113" s="42"/>
      <c r="AK113" s="43"/>
      <c r="AL113" s="41"/>
      <c r="AM113" s="42"/>
      <c r="AN113" s="43">
        <v>0</v>
      </c>
      <c r="AO113" s="41">
        <f>SUM(AN$8:AN113)/AN$144</f>
        <v>1</v>
      </c>
      <c r="AP113" s="42" t="s">
        <v>121</v>
      </c>
      <c r="AQ113" s="43">
        <v>20</v>
      </c>
      <c r="AR113" s="41">
        <f>SUM(AQ$8:AQ113)/AQ$144</f>
        <v>0.9844122383252818</v>
      </c>
      <c r="AS113" s="42" t="s">
        <v>133</v>
      </c>
      <c r="AT113" s="43">
        <v>1</v>
      </c>
      <c r="AU113" s="41">
        <f>SUM(AT$8:AT113)/AT$144</f>
        <v>0.9986628462273162</v>
      </c>
      <c r="AV113" s="42" t="s">
        <v>131</v>
      </c>
      <c r="AW113" s="43">
        <v>3</v>
      </c>
      <c r="AX113" s="41">
        <f>SUM(AW$8:AW113)/AW$144</f>
        <v>0.9892729439809297</v>
      </c>
      <c r="AY113" s="42" t="s">
        <v>86</v>
      </c>
      <c r="AZ113" s="43">
        <v>0</v>
      </c>
      <c r="BA113" s="41">
        <f>SUM(AZ$8:AZ113)/AZ$144</f>
        <v>1</v>
      </c>
    </row>
    <row r="114" spans="1:53" ht="13.5" customHeight="1">
      <c r="A114" s="9"/>
      <c r="B114" s="30" t="s">
        <v>62</v>
      </c>
      <c r="C114" s="31">
        <v>106</v>
      </c>
      <c r="D114" s="31">
        <v>1</v>
      </c>
      <c r="E114" s="31">
        <v>27</v>
      </c>
      <c r="F114" s="31">
        <v>1</v>
      </c>
      <c r="G114" s="31">
        <v>33</v>
      </c>
      <c r="H114" s="31">
        <v>0</v>
      </c>
      <c r="I114" s="31">
        <v>16</v>
      </c>
      <c r="J114" s="30">
        <v>0</v>
      </c>
      <c r="K114" s="31">
        <v>81</v>
      </c>
      <c r="L114" s="31">
        <v>13</v>
      </c>
      <c r="M114" s="31">
        <v>15</v>
      </c>
      <c r="N114" s="31">
        <v>2</v>
      </c>
      <c r="O114" s="32">
        <f t="shared" si="6"/>
        <v>111</v>
      </c>
      <c r="P114" s="31">
        <f t="shared" si="7"/>
        <v>295</v>
      </c>
      <c r="Q114" s="25"/>
      <c r="R114" s="41">
        <f t="shared" si="5"/>
        <v>0.376271186440678</v>
      </c>
      <c r="S114" s="42"/>
      <c r="T114" s="42"/>
      <c r="U114" s="42"/>
      <c r="V114" s="43"/>
      <c r="W114" s="41"/>
      <c r="X114" s="42"/>
      <c r="Y114" s="43"/>
      <c r="Z114" s="41"/>
      <c r="AA114" s="42"/>
      <c r="AB114" s="43"/>
      <c r="AC114" s="41"/>
      <c r="AD114" s="42"/>
      <c r="AE114" s="43"/>
      <c r="AF114" s="41"/>
      <c r="AG114" s="42"/>
      <c r="AH114" s="43"/>
      <c r="AI114" s="41"/>
      <c r="AJ114" s="42"/>
      <c r="AK114" s="43"/>
      <c r="AL114" s="41"/>
      <c r="AM114" s="42"/>
      <c r="AN114" s="43">
        <v>0</v>
      </c>
      <c r="AO114" s="41">
        <f>SUM(AN$8:AN114)/AN$144</f>
        <v>1</v>
      </c>
      <c r="AP114" s="42" t="s">
        <v>122</v>
      </c>
      <c r="AQ114" s="43">
        <v>20</v>
      </c>
      <c r="AR114" s="41">
        <f>SUM(AQ$8:AQ114)/AQ$144</f>
        <v>0.9857004830917875</v>
      </c>
      <c r="AS114" s="42" t="s">
        <v>112</v>
      </c>
      <c r="AT114" s="43">
        <v>1</v>
      </c>
      <c r="AU114" s="41">
        <f>SUM(AT$8:AT114)/AT$144</f>
        <v>0.9988538681948425</v>
      </c>
      <c r="AV114" s="42" t="s">
        <v>113</v>
      </c>
      <c r="AW114" s="43">
        <v>3</v>
      </c>
      <c r="AX114" s="41">
        <f>SUM(AW$8:AW114)/AW$144</f>
        <v>0.9901668653158522</v>
      </c>
      <c r="AY114" s="42" t="s">
        <v>125</v>
      </c>
      <c r="AZ114" s="43">
        <v>0</v>
      </c>
      <c r="BA114" s="41">
        <f>SUM(AZ$8:AZ114)/AZ$144</f>
        <v>1</v>
      </c>
    </row>
    <row r="115" spans="1:53" ht="13.5" customHeight="1">
      <c r="A115" s="9"/>
      <c r="B115" s="30" t="s">
        <v>131</v>
      </c>
      <c r="C115" s="31">
        <v>5</v>
      </c>
      <c r="D115" s="31">
        <v>12</v>
      </c>
      <c r="E115" s="31">
        <v>12</v>
      </c>
      <c r="F115" s="31">
        <v>0</v>
      </c>
      <c r="G115" s="31">
        <v>0</v>
      </c>
      <c r="H115" s="31">
        <v>0</v>
      </c>
      <c r="I115" s="31">
        <v>2</v>
      </c>
      <c r="J115" s="30">
        <v>0</v>
      </c>
      <c r="K115" s="31">
        <v>13</v>
      </c>
      <c r="L115" s="31">
        <v>5</v>
      </c>
      <c r="M115" s="31">
        <v>4</v>
      </c>
      <c r="N115" s="31">
        <v>0</v>
      </c>
      <c r="O115" s="32">
        <f t="shared" si="6"/>
        <v>22</v>
      </c>
      <c r="P115" s="31">
        <f t="shared" si="7"/>
        <v>53</v>
      </c>
      <c r="Q115" s="25"/>
      <c r="R115" s="41">
        <f t="shared" si="5"/>
        <v>0.41509433962264153</v>
      </c>
      <c r="S115" s="42"/>
      <c r="T115" s="42"/>
      <c r="U115" s="42"/>
      <c r="V115" s="43"/>
      <c r="W115" s="41"/>
      <c r="X115" s="42"/>
      <c r="Y115" s="43"/>
      <c r="Z115" s="41"/>
      <c r="AA115" s="42"/>
      <c r="AB115" s="43"/>
      <c r="AC115" s="41"/>
      <c r="AD115" s="42"/>
      <c r="AE115" s="43"/>
      <c r="AF115" s="41"/>
      <c r="AG115" s="42"/>
      <c r="AH115" s="43"/>
      <c r="AI115" s="41"/>
      <c r="AJ115" s="42"/>
      <c r="AK115" s="43"/>
      <c r="AL115" s="41"/>
      <c r="AM115" s="42"/>
      <c r="AN115" s="43">
        <v>0</v>
      </c>
      <c r="AO115" s="41">
        <f>SUM(AN$8:AN115)/AN$144</f>
        <v>1</v>
      </c>
      <c r="AP115" s="42" t="s">
        <v>79</v>
      </c>
      <c r="AQ115" s="43">
        <v>19</v>
      </c>
      <c r="AR115" s="41">
        <f>SUM(AQ$8:AQ115)/AQ$144</f>
        <v>0.9869243156199677</v>
      </c>
      <c r="AS115" s="42" t="s">
        <v>117</v>
      </c>
      <c r="AT115" s="43">
        <v>1</v>
      </c>
      <c r="AU115" s="41">
        <f>SUM(AT$8:AT115)/AT$144</f>
        <v>0.9990448901623686</v>
      </c>
      <c r="AV115" s="42" t="s">
        <v>123</v>
      </c>
      <c r="AW115" s="43">
        <v>3</v>
      </c>
      <c r="AX115" s="41">
        <f>SUM(AW$8:AW115)/AW$144</f>
        <v>0.9910607866507747</v>
      </c>
      <c r="AY115" s="42" t="s">
        <v>132</v>
      </c>
      <c r="AZ115" s="43">
        <v>0</v>
      </c>
      <c r="BA115" s="41">
        <f>SUM(AZ$8:AZ115)/AZ$144</f>
        <v>1</v>
      </c>
    </row>
    <row r="116" spans="1:53" ht="13.5" customHeight="1">
      <c r="A116" s="9"/>
      <c r="B116" s="30" t="s">
        <v>128</v>
      </c>
      <c r="C116" s="31">
        <v>3</v>
      </c>
      <c r="D116" s="31">
        <v>11</v>
      </c>
      <c r="E116" s="31">
        <v>13</v>
      </c>
      <c r="F116" s="31">
        <v>0</v>
      </c>
      <c r="G116" s="31">
        <v>1</v>
      </c>
      <c r="H116" s="31">
        <v>0</v>
      </c>
      <c r="I116" s="31">
        <v>0</v>
      </c>
      <c r="J116" s="30">
        <v>0</v>
      </c>
      <c r="K116" s="31">
        <v>11</v>
      </c>
      <c r="L116" s="31">
        <v>1</v>
      </c>
      <c r="M116" s="31">
        <v>2</v>
      </c>
      <c r="N116" s="31">
        <v>1</v>
      </c>
      <c r="O116" s="32">
        <f t="shared" si="6"/>
        <v>15</v>
      </c>
      <c r="P116" s="31">
        <f t="shared" si="7"/>
        <v>43</v>
      </c>
      <c r="Q116" s="25"/>
      <c r="R116" s="41">
        <f t="shared" si="5"/>
        <v>0.3488372093023256</v>
      </c>
      <c r="S116" s="42"/>
      <c r="T116" s="42"/>
      <c r="U116" s="42"/>
      <c r="V116" s="43"/>
      <c r="W116" s="41"/>
      <c r="X116" s="42"/>
      <c r="Y116" s="43"/>
      <c r="Z116" s="41"/>
      <c r="AA116" s="42"/>
      <c r="AB116" s="43"/>
      <c r="AC116" s="41"/>
      <c r="AD116" s="42"/>
      <c r="AE116" s="43"/>
      <c r="AF116" s="41"/>
      <c r="AG116" s="42"/>
      <c r="AH116" s="43"/>
      <c r="AI116" s="41"/>
      <c r="AJ116" s="42"/>
      <c r="AK116" s="43"/>
      <c r="AL116" s="41"/>
      <c r="AM116" s="42"/>
      <c r="AN116" s="43">
        <v>0</v>
      </c>
      <c r="AO116" s="41">
        <f>SUM(AN$8:AN116)/AN$144</f>
        <v>1</v>
      </c>
      <c r="AP116" s="42" t="s">
        <v>132</v>
      </c>
      <c r="AQ116" s="43">
        <v>17</v>
      </c>
      <c r="AR116" s="41">
        <f>SUM(AQ$8:AQ116)/AQ$144</f>
        <v>0.9880193236714976</v>
      </c>
      <c r="AS116" s="42" t="s">
        <v>37</v>
      </c>
      <c r="AT116" s="43">
        <v>1</v>
      </c>
      <c r="AU116" s="41">
        <f>SUM(AT$8:AT116)/AT$144</f>
        <v>0.9992359121298949</v>
      </c>
      <c r="AV116" s="42" t="s">
        <v>76</v>
      </c>
      <c r="AW116" s="43">
        <v>3</v>
      </c>
      <c r="AX116" s="41">
        <f>SUM(AW$8:AW116)/AW$144</f>
        <v>0.9919547079856973</v>
      </c>
      <c r="AY116" s="42" t="s">
        <v>112</v>
      </c>
      <c r="AZ116" s="43">
        <v>0</v>
      </c>
      <c r="BA116" s="41">
        <f>SUM(AZ$8:AZ116)/AZ$144</f>
        <v>1</v>
      </c>
    </row>
    <row r="117" spans="1:53" ht="13.5" customHeight="1">
      <c r="A117" s="9"/>
      <c r="B117" s="30" t="s">
        <v>68</v>
      </c>
      <c r="C117" s="31">
        <v>5</v>
      </c>
      <c r="D117" s="31">
        <v>10</v>
      </c>
      <c r="E117" s="31">
        <v>0</v>
      </c>
      <c r="F117" s="31">
        <v>833</v>
      </c>
      <c r="G117" s="31">
        <v>47</v>
      </c>
      <c r="H117" s="31">
        <v>0</v>
      </c>
      <c r="I117" s="31">
        <v>0</v>
      </c>
      <c r="J117" s="30">
        <v>5</v>
      </c>
      <c r="K117" s="31">
        <v>80</v>
      </c>
      <c r="L117" s="31">
        <v>5</v>
      </c>
      <c r="M117" s="31">
        <v>19</v>
      </c>
      <c r="N117" s="31">
        <v>7</v>
      </c>
      <c r="O117" s="32">
        <f t="shared" si="6"/>
        <v>111</v>
      </c>
      <c r="P117" s="31">
        <f t="shared" si="7"/>
        <v>1011</v>
      </c>
      <c r="Q117" s="25"/>
      <c r="R117" s="41">
        <f t="shared" si="5"/>
        <v>0.10979228486646884</v>
      </c>
      <c r="S117" s="42"/>
      <c r="T117" s="42"/>
      <c r="U117" s="42"/>
      <c r="V117" s="43"/>
      <c r="W117" s="41"/>
      <c r="X117" s="42"/>
      <c r="Y117" s="43"/>
      <c r="Z117" s="41"/>
      <c r="AA117" s="42"/>
      <c r="AB117" s="43"/>
      <c r="AC117" s="41"/>
      <c r="AD117" s="42"/>
      <c r="AE117" s="43"/>
      <c r="AF117" s="41"/>
      <c r="AG117" s="42"/>
      <c r="AH117" s="43"/>
      <c r="AI117" s="41"/>
      <c r="AJ117" s="42"/>
      <c r="AK117" s="43"/>
      <c r="AL117" s="41"/>
      <c r="AM117" s="42"/>
      <c r="AN117" s="43">
        <v>0</v>
      </c>
      <c r="AO117" s="41">
        <f>SUM(AN$8:AN117)/AN$144</f>
        <v>1</v>
      </c>
      <c r="AP117" s="42" t="s">
        <v>94</v>
      </c>
      <c r="AQ117" s="43">
        <v>16</v>
      </c>
      <c r="AR117" s="41">
        <f>SUM(AQ$8:AQ117)/AQ$144</f>
        <v>0.9890499194847021</v>
      </c>
      <c r="AS117" s="42" t="s">
        <v>77</v>
      </c>
      <c r="AT117" s="43">
        <v>1</v>
      </c>
      <c r="AU117" s="41">
        <f>SUM(AT$8:AT117)/AT$144</f>
        <v>0.9994269340974212</v>
      </c>
      <c r="AV117" s="42" t="s">
        <v>117</v>
      </c>
      <c r="AW117" s="43">
        <v>3</v>
      </c>
      <c r="AX117" s="41">
        <f>SUM(AW$8:AW117)/AW$144</f>
        <v>0.9928486293206198</v>
      </c>
      <c r="AY117" s="42" t="s">
        <v>122</v>
      </c>
      <c r="AZ117" s="43">
        <v>0</v>
      </c>
      <c r="BA117" s="41">
        <f>SUM(AZ$8:AZ117)/AZ$144</f>
        <v>1</v>
      </c>
    </row>
    <row r="118" spans="1:18" ht="13.5" customHeight="1">
      <c r="A118" s="9"/>
      <c r="B118" s="1"/>
      <c r="C118" s="1"/>
      <c r="D118" s="1"/>
      <c r="E118" s="1"/>
      <c r="F118" s="1"/>
      <c r="G118" s="1"/>
      <c r="H118" s="1"/>
      <c r="I118" s="21" t="s">
        <v>2</v>
      </c>
      <c r="J118" s="1"/>
      <c r="K118" s="1"/>
      <c r="L118" s="1"/>
      <c r="M118" s="1"/>
      <c r="N118" s="1"/>
      <c r="O118" s="1"/>
      <c r="P118" s="1"/>
      <c r="Q118" s="5"/>
      <c r="R118" s="41" t="str">
        <f t="shared" si="5"/>
        <v> </v>
      </c>
    </row>
    <row r="119" spans="1:18" ht="13.5" customHeight="1">
      <c r="A119" s="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5"/>
      <c r="R119" s="41" t="str">
        <f t="shared" si="5"/>
        <v> </v>
      </c>
    </row>
    <row r="120" spans="1:18" ht="13.5" customHeight="1">
      <c r="A120" s="9"/>
      <c r="B120" s="19" t="s">
        <v>138</v>
      </c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2"/>
      <c r="N120" s="2"/>
      <c r="O120" s="2"/>
      <c r="P120" s="1"/>
      <c r="Q120" s="5"/>
      <c r="R120" s="41" t="str">
        <f t="shared" si="5"/>
        <v> </v>
      </c>
    </row>
    <row r="121" spans="1:18" ht="13.5" customHeight="1">
      <c r="A121" s="9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1"/>
      <c r="M121" s="31"/>
      <c r="N121" s="31"/>
      <c r="O121" s="31"/>
      <c r="P121" s="30"/>
      <c r="Q121" s="25"/>
      <c r="R121" s="41" t="str">
        <f t="shared" si="5"/>
        <v> </v>
      </c>
    </row>
    <row r="122" spans="1:18" ht="13.5" customHeight="1">
      <c r="A122" s="9"/>
      <c r="B122" s="26"/>
      <c r="C122" s="27" t="s">
        <v>5</v>
      </c>
      <c r="D122" s="27" t="s">
        <v>137</v>
      </c>
      <c r="E122" s="27" t="s">
        <v>7</v>
      </c>
      <c r="F122" s="27" t="s">
        <v>8</v>
      </c>
      <c r="G122" s="27" t="s">
        <v>9</v>
      </c>
      <c r="H122" s="27" t="s">
        <v>10</v>
      </c>
      <c r="I122" s="27" t="s">
        <v>11</v>
      </c>
      <c r="J122" s="27" t="s">
        <v>12</v>
      </c>
      <c r="K122" s="27" t="s">
        <v>13</v>
      </c>
      <c r="L122" s="28" t="s">
        <v>14</v>
      </c>
      <c r="M122" s="28" t="s">
        <v>15</v>
      </c>
      <c r="N122" s="28" t="s">
        <v>16</v>
      </c>
      <c r="O122" s="34" t="s">
        <v>17</v>
      </c>
      <c r="P122" s="27" t="s">
        <v>18</v>
      </c>
      <c r="Q122" s="25"/>
      <c r="R122" s="41" t="e">
        <f t="shared" si="5"/>
        <v>#VALUE!</v>
      </c>
    </row>
    <row r="123" spans="1:18" ht="13.5" customHeight="1">
      <c r="A123" s="9"/>
      <c r="B123" s="30" t="s">
        <v>130</v>
      </c>
      <c r="C123" s="31">
        <v>2</v>
      </c>
      <c r="D123" s="31">
        <v>1</v>
      </c>
      <c r="E123" s="31">
        <v>1</v>
      </c>
      <c r="F123" s="31">
        <v>3</v>
      </c>
      <c r="G123" s="31">
        <v>15</v>
      </c>
      <c r="H123" s="31">
        <v>1</v>
      </c>
      <c r="I123" s="31">
        <v>0</v>
      </c>
      <c r="J123" s="30">
        <v>1</v>
      </c>
      <c r="K123" s="31">
        <v>15</v>
      </c>
      <c r="L123" s="31">
        <v>0</v>
      </c>
      <c r="M123" s="31">
        <v>5</v>
      </c>
      <c r="N123" s="31">
        <v>1</v>
      </c>
      <c r="O123" s="32">
        <f>SUM(K123:N123)</f>
        <v>21</v>
      </c>
      <c r="P123" s="31">
        <f>SUM(C123:N123)</f>
        <v>45</v>
      </c>
      <c r="Q123" s="25"/>
      <c r="R123" s="41">
        <f t="shared" si="5"/>
        <v>0.4666666666666667</v>
      </c>
    </row>
    <row r="124" spans="1:18" ht="13.5" customHeight="1">
      <c r="A124" s="9"/>
      <c r="B124" s="30" t="s">
        <v>101</v>
      </c>
      <c r="C124" s="31">
        <v>11</v>
      </c>
      <c r="D124" s="31">
        <v>15</v>
      </c>
      <c r="E124" s="31">
        <v>6</v>
      </c>
      <c r="F124" s="31">
        <v>0</v>
      </c>
      <c r="G124" s="31">
        <v>5</v>
      </c>
      <c r="H124" s="31">
        <v>0</v>
      </c>
      <c r="I124" s="31">
        <v>6</v>
      </c>
      <c r="J124" s="30">
        <v>0</v>
      </c>
      <c r="K124" s="31">
        <v>31</v>
      </c>
      <c r="L124" s="31">
        <v>0</v>
      </c>
      <c r="M124" s="31">
        <v>4</v>
      </c>
      <c r="N124" s="31">
        <v>0</v>
      </c>
      <c r="O124" s="32">
        <f>SUM(K124:N124)</f>
        <v>35</v>
      </c>
      <c r="P124" s="31">
        <f>SUM(C124:N124)</f>
        <v>78</v>
      </c>
      <c r="Q124" s="25"/>
      <c r="R124" s="41">
        <f t="shared" si="5"/>
        <v>0.44871794871794873</v>
      </c>
    </row>
    <row r="125" spans="1:53" ht="13.5" customHeight="1">
      <c r="A125" s="9"/>
      <c r="B125" s="30" t="s">
        <v>86</v>
      </c>
      <c r="C125" s="31">
        <v>1</v>
      </c>
      <c r="D125" s="31">
        <v>0</v>
      </c>
      <c r="E125" s="31">
        <v>2</v>
      </c>
      <c r="F125" s="31">
        <v>289</v>
      </c>
      <c r="G125" s="31">
        <v>13</v>
      </c>
      <c r="H125" s="31">
        <v>1</v>
      </c>
      <c r="I125" s="31">
        <v>0</v>
      </c>
      <c r="J125" s="30">
        <v>1</v>
      </c>
      <c r="K125" s="31">
        <v>28</v>
      </c>
      <c r="L125" s="31">
        <v>3</v>
      </c>
      <c r="M125" s="31">
        <v>10</v>
      </c>
      <c r="N125" s="31">
        <v>1</v>
      </c>
      <c r="O125" s="32">
        <f aca="true" t="shared" si="8" ref="O125:O137">SUM(K125:N125)</f>
        <v>42</v>
      </c>
      <c r="P125" s="31">
        <f aca="true" t="shared" si="9" ref="P125:P137">SUM(C125:N125)</f>
        <v>349</v>
      </c>
      <c r="Q125" s="25"/>
      <c r="R125" s="41">
        <f t="shared" si="5"/>
        <v>0.12034383954154727</v>
      </c>
      <c r="S125" s="42"/>
      <c r="T125" s="42"/>
      <c r="U125" s="42"/>
      <c r="V125" s="43"/>
      <c r="W125" s="41"/>
      <c r="X125" s="42"/>
      <c r="Y125" s="43"/>
      <c r="Z125" s="41"/>
      <c r="AA125" s="42"/>
      <c r="AB125" s="43"/>
      <c r="AC125" s="41"/>
      <c r="AD125" s="42"/>
      <c r="AE125" s="43"/>
      <c r="AF125" s="41"/>
      <c r="AG125" s="42"/>
      <c r="AH125" s="43"/>
      <c r="AI125" s="41"/>
      <c r="AJ125" s="42"/>
      <c r="AK125" s="43"/>
      <c r="AL125" s="41"/>
      <c r="AM125" s="42"/>
      <c r="AN125" s="43">
        <v>0</v>
      </c>
      <c r="AO125" s="41">
        <f>SUM(AN$8:AN125)/AN$144</f>
        <v>1</v>
      </c>
      <c r="AP125" s="42" t="s">
        <v>125</v>
      </c>
      <c r="AQ125" s="43">
        <v>14</v>
      </c>
      <c r="AR125" s="41">
        <f>SUM(AQ$8:AQ125)/AQ$144</f>
        <v>0.989951690821256</v>
      </c>
      <c r="AS125" s="42" t="s">
        <v>111</v>
      </c>
      <c r="AT125" s="43">
        <v>1</v>
      </c>
      <c r="AU125" s="41">
        <f>SUM(AT$8:AT125)/AT$144</f>
        <v>0.9996179560649475</v>
      </c>
      <c r="AV125" s="42" t="s">
        <v>89</v>
      </c>
      <c r="AW125" s="43">
        <v>2</v>
      </c>
      <c r="AX125" s="41">
        <f>SUM(AW$8:AW125)/AW$144</f>
        <v>0.9934445768772348</v>
      </c>
      <c r="AY125" s="42" t="s">
        <v>99</v>
      </c>
      <c r="AZ125" s="43">
        <v>0</v>
      </c>
      <c r="BA125" s="41">
        <f>SUM(AZ$8:AZ125)/AZ$144</f>
        <v>1</v>
      </c>
    </row>
    <row r="126" spans="1:53" ht="13.5" customHeight="1">
      <c r="A126" s="9"/>
      <c r="B126" s="30" t="s">
        <v>132</v>
      </c>
      <c r="C126" s="31">
        <v>12</v>
      </c>
      <c r="D126" s="31">
        <v>3</v>
      </c>
      <c r="E126" s="31">
        <v>1</v>
      </c>
      <c r="F126" s="31">
        <v>1</v>
      </c>
      <c r="G126" s="31">
        <v>139</v>
      </c>
      <c r="H126" s="31">
        <v>41</v>
      </c>
      <c r="I126" s="31">
        <v>0</v>
      </c>
      <c r="J126" s="30">
        <v>0</v>
      </c>
      <c r="K126" s="31">
        <v>18</v>
      </c>
      <c r="L126" s="31">
        <v>1</v>
      </c>
      <c r="M126" s="31">
        <v>1</v>
      </c>
      <c r="N126" s="31">
        <v>0</v>
      </c>
      <c r="O126" s="32">
        <f t="shared" si="8"/>
        <v>20</v>
      </c>
      <c r="P126" s="31">
        <f t="shared" si="9"/>
        <v>217</v>
      </c>
      <c r="Q126" s="25"/>
      <c r="R126" s="41">
        <f t="shared" si="5"/>
        <v>0.09216589861751152</v>
      </c>
      <c r="S126" s="42"/>
      <c r="T126" s="42"/>
      <c r="U126" s="42"/>
      <c r="V126" s="43"/>
      <c r="W126" s="41"/>
      <c r="X126" s="42"/>
      <c r="Y126" s="43"/>
      <c r="Z126" s="41"/>
      <c r="AA126" s="42"/>
      <c r="AB126" s="43"/>
      <c r="AC126" s="41"/>
      <c r="AD126" s="42"/>
      <c r="AE126" s="43"/>
      <c r="AF126" s="41"/>
      <c r="AG126" s="42"/>
      <c r="AH126" s="43"/>
      <c r="AI126" s="41"/>
      <c r="AJ126" s="42"/>
      <c r="AK126" s="43"/>
      <c r="AL126" s="41"/>
      <c r="AM126" s="42"/>
      <c r="AN126" s="43">
        <v>0</v>
      </c>
      <c r="AO126" s="41">
        <f>SUM(AN$8:AN126)/AN$144</f>
        <v>1</v>
      </c>
      <c r="AP126" s="42" t="s">
        <v>95</v>
      </c>
      <c r="AQ126" s="43">
        <v>14</v>
      </c>
      <c r="AR126" s="41">
        <f>SUM(AQ$8:AQ126)/AQ$144</f>
        <v>0.99085346215781</v>
      </c>
      <c r="AS126" s="42" t="s">
        <v>120</v>
      </c>
      <c r="AT126" s="43">
        <v>1</v>
      </c>
      <c r="AU126" s="41">
        <f>SUM(AT$8:AT126)/AT$144</f>
        <v>0.9998089780324737</v>
      </c>
      <c r="AV126" s="42" t="s">
        <v>101</v>
      </c>
      <c r="AW126" s="43">
        <v>2</v>
      </c>
      <c r="AX126" s="41">
        <f>SUM(AW$8:AW126)/AW$144</f>
        <v>0.9940405244338498</v>
      </c>
      <c r="AY126" s="42" t="s">
        <v>40</v>
      </c>
      <c r="AZ126" s="43">
        <v>0</v>
      </c>
      <c r="BA126" s="41">
        <f>SUM(AZ$8:AZ126)/AZ$144</f>
        <v>1</v>
      </c>
    </row>
    <row r="127" spans="1:53" ht="13.5" customHeight="1">
      <c r="A127" s="9"/>
      <c r="B127" s="30" t="s">
        <v>122</v>
      </c>
      <c r="C127" s="31">
        <v>13</v>
      </c>
      <c r="D127" s="31">
        <v>19</v>
      </c>
      <c r="E127" s="31">
        <v>4</v>
      </c>
      <c r="F127" s="31">
        <v>0</v>
      </c>
      <c r="G127" s="31">
        <v>7</v>
      </c>
      <c r="H127" s="31">
        <v>0</v>
      </c>
      <c r="I127" s="31">
        <v>13</v>
      </c>
      <c r="J127" s="30">
        <v>0</v>
      </c>
      <c r="K127" s="31">
        <v>19</v>
      </c>
      <c r="L127" s="31">
        <v>0</v>
      </c>
      <c r="M127" s="31">
        <v>0</v>
      </c>
      <c r="N127" s="31">
        <v>0</v>
      </c>
      <c r="O127" s="32">
        <f t="shared" si="8"/>
        <v>19</v>
      </c>
      <c r="P127" s="31">
        <f t="shared" si="9"/>
        <v>75</v>
      </c>
      <c r="Q127" s="25"/>
      <c r="R127" s="41">
        <f t="shared" si="5"/>
        <v>0.25333333333333335</v>
      </c>
      <c r="S127" s="42"/>
      <c r="T127" s="42"/>
      <c r="U127" s="42"/>
      <c r="V127" s="43"/>
      <c r="W127" s="41"/>
      <c r="X127" s="42"/>
      <c r="Y127" s="43"/>
      <c r="Z127" s="41"/>
      <c r="AA127" s="42"/>
      <c r="AB127" s="43"/>
      <c r="AC127" s="41"/>
      <c r="AD127" s="42"/>
      <c r="AE127" s="43"/>
      <c r="AF127" s="41"/>
      <c r="AG127" s="42"/>
      <c r="AH127" s="43"/>
      <c r="AI127" s="41"/>
      <c r="AJ127" s="42"/>
      <c r="AK127" s="43"/>
      <c r="AL127" s="41"/>
      <c r="AM127" s="42"/>
      <c r="AN127" s="43">
        <v>0</v>
      </c>
      <c r="AO127" s="41">
        <f>SUM(AN$8:AN127)/AN$144</f>
        <v>1</v>
      </c>
      <c r="AP127" s="42" t="s">
        <v>69</v>
      </c>
      <c r="AQ127" s="43">
        <v>13</v>
      </c>
      <c r="AR127" s="41">
        <f>SUM(AQ$8:AQ127)/AQ$144</f>
        <v>0.9916908212560387</v>
      </c>
      <c r="AS127" s="42" t="s">
        <v>128</v>
      </c>
      <c r="AT127" s="43">
        <v>1</v>
      </c>
      <c r="AU127" s="41">
        <f>SUM(AT$8:AT127)/AT$144</f>
        <v>1</v>
      </c>
      <c r="AV127" s="42" t="s">
        <v>111</v>
      </c>
      <c r="AW127" s="43">
        <v>2</v>
      </c>
      <c r="AX127" s="41">
        <f>SUM(AW$8:AW127)/AW$144</f>
        <v>0.9946364719904648</v>
      </c>
      <c r="AY127" s="42" t="s">
        <v>91</v>
      </c>
      <c r="AZ127" s="43">
        <v>0</v>
      </c>
      <c r="BA127" s="41">
        <f>SUM(AZ$8:AZ127)/AZ$144</f>
        <v>1</v>
      </c>
    </row>
    <row r="128" spans="1:53" ht="13.5" customHeight="1">
      <c r="A128" s="9"/>
      <c r="B128" s="30" t="s">
        <v>87</v>
      </c>
      <c r="C128" s="31">
        <v>23</v>
      </c>
      <c r="D128" s="31">
        <v>3</v>
      </c>
      <c r="E128" s="31">
        <v>1</v>
      </c>
      <c r="F128" s="31">
        <v>1</v>
      </c>
      <c r="G128" s="31">
        <v>206</v>
      </c>
      <c r="H128" s="31">
        <v>24</v>
      </c>
      <c r="I128" s="31">
        <v>0</v>
      </c>
      <c r="J128" s="30">
        <v>0</v>
      </c>
      <c r="K128" s="31">
        <v>41</v>
      </c>
      <c r="L128" s="31">
        <v>1</v>
      </c>
      <c r="M128" s="31">
        <v>5</v>
      </c>
      <c r="N128" s="31">
        <v>2</v>
      </c>
      <c r="O128" s="32">
        <f t="shared" si="8"/>
        <v>49</v>
      </c>
      <c r="P128" s="31">
        <f t="shared" si="9"/>
        <v>307</v>
      </c>
      <c r="Q128" s="25"/>
      <c r="R128" s="41">
        <f t="shared" si="5"/>
        <v>0.15960912052117263</v>
      </c>
      <c r="S128" s="42"/>
      <c r="T128" s="42"/>
      <c r="U128" s="42"/>
      <c r="V128" s="43"/>
      <c r="W128" s="41"/>
      <c r="X128" s="42"/>
      <c r="Y128" s="43"/>
      <c r="Z128" s="41"/>
      <c r="AA128" s="42"/>
      <c r="AB128" s="43"/>
      <c r="AC128" s="41"/>
      <c r="AD128" s="42"/>
      <c r="AE128" s="43"/>
      <c r="AF128" s="41"/>
      <c r="AG128" s="42"/>
      <c r="AH128" s="43"/>
      <c r="AI128" s="41"/>
      <c r="AJ128" s="42"/>
      <c r="AK128" s="43"/>
      <c r="AL128" s="41"/>
      <c r="AM128" s="42"/>
      <c r="AN128" s="43">
        <v>0</v>
      </c>
      <c r="AO128" s="41">
        <f>SUM(AN$8:AN128)/AN$144</f>
        <v>1</v>
      </c>
      <c r="AP128" s="42" t="s">
        <v>99</v>
      </c>
      <c r="AQ128" s="43">
        <v>13</v>
      </c>
      <c r="AR128" s="41">
        <f>SUM(AQ$8:AQ128)/AQ$144</f>
        <v>0.9925281803542673</v>
      </c>
      <c r="AS128" s="42" t="s">
        <v>48</v>
      </c>
      <c r="AT128" s="43">
        <v>0</v>
      </c>
      <c r="AU128" s="41">
        <f>SUM(AT$8:AT128)/AT$144</f>
        <v>1</v>
      </c>
      <c r="AV128" s="42" t="s">
        <v>22</v>
      </c>
      <c r="AW128" s="43">
        <v>2</v>
      </c>
      <c r="AX128" s="41">
        <f>SUM(AW$8:AW128)/AW$144</f>
        <v>0.9952324195470799</v>
      </c>
      <c r="AY128" s="42" t="s">
        <v>76</v>
      </c>
      <c r="AZ128" s="43">
        <v>0</v>
      </c>
      <c r="BA128" s="41">
        <f>SUM(AZ$8:AZ128)/AZ$144</f>
        <v>1</v>
      </c>
    </row>
    <row r="129" spans="1:53" ht="13.5" customHeight="1">
      <c r="A129" s="9"/>
      <c r="B129" s="30" t="s">
        <v>71</v>
      </c>
      <c r="C129" s="31">
        <v>22</v>
      </c>
      <c r="D129" s="31">
        <v>3</v>
      </c>
      <c r="E129" s="31">
        <v>0</v>
      </c>
      <c r="F129" s="31">
        <v>10</v>
      </c>
      <c r="G129" s="31">
        <v>119</v>
      </c>
      <c r="H129" s="31">
        <v>18</v>
      </c>
      <c r="I129" s="31">
        <v>0</v>
      </c>
      <c r="J129" s="30">
        <v>9</v>
      </c>
      <c r="K129" s="31">
        <v>28</v>
      </c>
      <c r="L129" s="31">
        <v>1</v>
      </c>
      <c r="M129" s="31">
        <v>14</v>
      </c>
      <c r="N129" s="31">
        <v>2</v>
      </c>
      <c r="O129" s="32">
        <f t="shared" si="8"/>
        <v>45</v>
      </c>
      <c r="P129" s="31">
        <f t="shared" si="9"/>
        <v>226</v>
      </c>
      <c r="Q129" s="25"/>
      <c r="R129" s="41">
        <f t="shared" si="5"/>
        <v>0.19911504424778761</v>
      </c>
      <c r="S129" s="42"/>
      <c r="T129" s="42"/>
      <c r="U129" s="42"/>
      <c r="V129" s="43"/>
      <c r="W129" s="41"/>
      <c r="X129" s="42"/>
      <c r="Y129" s="43"/>
      <c r="Z129" s="41"/>
      <c r="AA129" s="42"/>
      <c r="AB129" s="43"/>
      <c r="AC129" s="41"/>
      <c r="AD129" s="42"/>
      <c r="AE129" s="43"/>
      <c r="AF129" s="41"/>
      <c r="AG129" s="42"/>
      <c r="AH129" s="43"/>
      <c r="AI129" s="41"/>
      <c r="AJ129" s="42"/>
      <c r="AK129" s="43"/>
      <c r="AL129" s="41"/>
      <c r="AM129" s="42"/>
      <c r="AN129" s="43">
        <v>0</v>
      </c>
      <c r="AO129" s="41">
        <f>SUM(AN$8:AN129)/AN$144</f>
        <v>1</v>
      </c>
      <c r="AP129" s="42" t="s">
        <v>91</v>
      </c>
      <c r="AQ129" s="43">
        <v>12</v>
      </c>
      <c r="AR129" s="41">
        <f>SUM(AQ$8:AQ129)/AQ$144</f>
        <v>0.9933011272141707</v>
      </c>
      <c r="AS129" s="42" t="s">
        <v>59</v>
      </c>
      <c r="AT129" s="43">
        <v>0</v>
      </c>
      <c r="AU129" s="41">
        <f>SUM(AT$8:AT129)/AT$144</f>
        <v>1</v>
      </c>
      <c r="AV129" s="42" t="s">
        <v>100</v>
      </c>
      <c r="AW129" s="43">
        <v>2</v>
      </c>
      <c r="AX129" s="41">
        <f>SUM(AW$8:AW129)/AW$144</f>
        <v>0.9958283671036948</v>
      </c>
      <c r="AY129" s="42" t="s">
        <v>110</v>
      </c>
      <c r="AZ129" s="43">
        <v>0</v>
      </c>
      <c r="BA129" s="41">
        <f>SUM(AZ$8:AZ129)/AZ$144</f>
        <v>1</v>
      </c>
    </row>
    <row r="130" spans="1:53" ht="13.5" customHeight="1">
      <c r="A130" s="9"/>
      <c r="B130" s="30" t="s">
        <v>76</v>
      </c>
      <c r="C130" s="31">
        <v>8</v>
      </c>
      <c r="D130" s="31">
        <v>11</v>
      </c>
      <c r="E130" s="31">
        <v>1</v>
      </c>
      <c r="F130" s="31">
        <v>1</v>
      </c>
      <c r="G130" s="31">
        <v>109</v>
      </c>
      <c r="H130" s="31">
        <v>151</v>
      </c>
      <c r="I130" s="31">
        <v>0</v>
      </c>
      <c r="J130" s="30">
        <v>0</v>
      </c>
      <c r="K130" s="31">
        <v>28</v>
      </c>
      <c r="L130" s="31">
        <v>1</v>
      </c>
      <c r="M130" s="31">
        <v>5</v>
      </c>
      <c r="N130" s="31">
        <v>0</v>
      </c>
      <c r="O130" s="32">
        <f t="shared" si="8"/>
        <v>34</v>
      </c>
      <c r="P130" s="31">
        <f t="shared" si="9"/>
        <v>315</v>
      </c>
      <c r="Q130" s="25"/>
      <c r="R130" s="41">
        <f t="shared" si="5"/>
        <v>0.10793650793650794</v>
      </c>
      <c r="S130" s="42"/>
      <c r="T130" s="42"/>
      <c r="U130" s="42"/>
      <c r="V130" s="43"/>
      <c r="W130" s="41"/>
      <c r="X130" s="42"/>
      <c r="Y130" s="43"/>
      <c r="Z130" s="41"/>
      <c r="AA130" s="42"/>
      <c r="AB130" s="43"/>
      <c r="AC130" s="41"/>
      <c r="AD130" s="42"/>
      <c r="AE130" s="43"/>
      <c r="AF130" s="41"/>
      <c r="AG130" s="42"/>
      <c r="AH130" s="43"/>
      <c r="AI130" s="41"/>
      <c r="AJ130" s="42"/>
      <c r="AK130" s="43"/>
      <c r="AL130" s="41"/>
      <c r="AM130" s="42"/>
      <c r="AN130" s="43">
        <v>0</v>
      </c>
      <c r="AO130" s="41">
        <f>SUM(AN$8:AN130)/AN$144</f>
        <v>1</v>
      </c>
      <c r="AP130" s="42" t="s">
        <v>90</v>
      </c>
      <c r="AQ130" s="43">
        <v>11</v>
      </c>
      <c r="AR130" s="41">
        <f>SUM(AQ$8:AQ130)/AQ$144</f>
        <v>0.9940096618357488</v>
      </c>
      <c r="AS130" s="42" t="s">
        <v>41</v>
      </c>
      <c r="AT130" s="43">
        <v>0</v>
      </c>
      <c r="AU130" s="41">
        <f>SUM(AT$8:AT130)/AT$144</f>
        <v>1</v>
      </c>
      <c r="AV130" s="42" t="s">
        <v>133</v>
      </c>
      <c r="AW130" s="43">
        <v>2</v>
      </c>
      <c r="AX130" s="41">
        <f>SUM(AW$8:AW130)/AW$144</f>
        <v>0.9964243146603099</v>
      </c>
      <c r="AY130" s="42" t="s">
        <v>37</v>
      </c>
      <c r="AZ130" s="43">
        <v>0</v>
      </c>
      <c r="BA130" s="41">
        <f>SUM(AZ$8:AZ130)/AZ$144</f>
        <v>1</v>
      </c>
    </row>
    <row r="131" spans="1:53" ht="13.5" customHeight="1">
      <c r="A131" s="9"/>
      <c r="B131" s="30" t="s">
        <v>41</v>
      </c>
      <c r="C131" s="31">
        <v>41</v>
      </c>
      <c r="D131" s="31">
        <v>17</v>
      </c>
      <c r="E131" s="31">
        <v>2</v>
      </c>
      <c r="F131" s="31">
        <v>23</v>
      </c>
      <c r="G131" s="31">
        <v>24</v>
      </c>
      <c r="H131" s="31">
        <v>0</v>
      </c>
      <c r="I131" s="31">
        <v>1</v>
      </c>
      <c r="J131" s="30">
        <v>1</v>
      </c>
      <c r="K131" s="31">
        <v>73</v>
      </c>
      <c r="L131" s="31">
        <v>2</v>
      </c>
      <c r="M131" s="31">
        <v>22</v>
      </c>
      <c r="N131" s="31">
        <v>25</v>
      </c>
      <c r="O131" s="32">
        <f t="shared" si="8"/>
        <v>122</v>
      </c>
      <c r="P131" s="31">
        <f t="shared" si="9"/>
        <v>231</v>
      </c>
      <c r="Q131" s="25"/>
      <c r="R131" s="41">
        <f t="shared" si="5"/>
        <v>0.5281385281385281</v>
      </c>
      <c r="S131" s="42"/>
      <c r="T131" s="42"/>
      <c r="U131" s="42"/>
      <c r="V131" s="43"/>
      <c r="W131" s="41"/>
      <c r="X131" s="42"/>
      <c r="Y131" s="43"/>
      <c r="Z131" s="41"/>
      <c r="AA131" s="42"/>
      <c r="AB131" s="43"/>
      <c r="AC131" s="41"/>
      <c r="AD131" s="42"/>
      <c r="AE131" s="43"/>
      <c r="AF131" s="41"/>
      <c r="AG131" s="42"/>
      <c r="AH131" s="43"/>
      <c r="AI131" s="41"/>
      <c r="AJ131" s="42"/>
      <c r="AK131" s="43"/>
      <c r="AL131" s="41"/>
      <c r="AM131" s="42"/>
      <c r="AN131" s="43">
        <v>0</v>
      </c>
      <c r="AO131" s="41">
        <f>SUM(AN$8:AN131)/AN$144</f>
        <v>1</v>
      </c>
      <c r="AP131" s="42" t="s">
        <v>85</v>
      </c>
      <c r="AQ131" s="43">
        <v>11</v>
      </c>
      <c r="AR131" s="41">
        <f>SUM(AQ$8:AQ131)/AQ$144</f>
        <v>0.9947181964573268</v>
      </c>
      <c r="AS131" s="42" t="s">
        <v>92</v>
      </c>
      <c r="AT131" s="43">
        <v>0</v>
      </c>
      <c r="AU131" s="41">
        <f>SUM(AT$8:AT131)/AT$144</f>
        <v>1</v>
      </c>
      <c r="AV131" s="42" t="s">
        <v>115</v>
      </c>
      <c r="AW131" s="43">
        <v>2</v>
      </c>
      <c r="AX131" s="41">
        <f>SUM(AW$8:AW131)/AW$144</f>
        <v>0.9970202622169249</v>
      </c>
      <c r="AY131" s="42" t="s">
        <v>108</v>
      </c>
      <c r="AZ131" s="43">
        <v>0</v>
      </c>
      <c r="BA131" s="41">
        <f>SUM(AZ$8:AZ131)/AZ$144</f>
        <v>1</v>
      </c>
    </row>
    <row r="132" spans="1:53" ht="13.5" customHeight="1">
      <c r="A132" s="9"/>
      <c r="B132" s="30" t="s">
        <v>85</v>
      </c>
      <c r="C132" s="31">
        <v>5</v>
      </c>
      <c r="D132" s="31">
        <v>1</v>
      </c>
      <c r="E132" s="31">
        <v>0</v>
      </c>
      <c r="F132" s="31">
        <v>19</v>
      </c>
      <c r="G132" s="31">
        <v>25</v>
      </c>
      <c r="H132" s="31">
        <v>7</v>
      </c>
      <c r="I132" s="31">
        <v>0</v>
      </c>
      <c r="J132" s="30">
        <v>0</v>
      </c>
      <c r="K132" s="31">
        <v>12</v>
      </c>
      <c r="L132" s="31">
        <v>0</v>
      </c>
      <c r="M132" s="31">
        <v>22</v>
      </c>
      <c r="N132" s="31">
        <v>3</v>
      </c>
      <c r="O132" s="32">
        <f t="shared" si="8"/>
        <v>37</v>
      </c>
      <c r="P132" s="31">
        <f t="shared" si="9"/>
        <v>94</v>
      </c>
      <c r="Q132" s="25"/>
      <c r="R132" s="41">
        <f t="shared" si="5"/>
        <v>0.39361702127659576</v>
      </c>
      <c r="S132" s="42"/>
      <c r="T132" s="42"/>
      <c r="U132" s="42"/>
      <c r="V132" s="43"/>
      <c r="W132" s="41"/>
      <c r="X132" s="42"/>
      <c r="Y132" s="43"/>
      <c r="Z132" s="41"/>
      <c r="AA132" s="42"/>
      <c r="AB132" s="43"/>
      <c r="AC132" s="41"/>
      <c r="AD132" s="42"/>
      <c r="AE132" s="43"/>
      <c r="AF132" s="41"/>
      <c r="AG132" s="42"/>
      <c r="AH132" s="43"/>
      <c r="AI132" s="41"/>
      <c r="AJ132" s="42"/>
      <c r="AK132" s="43"/>
      <c r="AL132" s="41"/>
      <c r="AM132" s="42"/>
      <c r="AN132" s="43">
        <v>0</v>
      </c>
      <c r="AO132" s="41">
        <f>SUM(AN$8:AN132)/AN$144</f>
        <v>1</v>
      </c>
      <c r="AP132" s="42" t="s">
        <v>124</v>
      </c>
      <c r="AQ132" s="43">
        <v>11</v>
      </c>
      <c r="AR132" s="41">
        <f>SUM(AQ$8:AQ132)/AQ$144</f>
        <v>0.995426731078905</v>
      </c>
      <c r="AS132" s="42" t="s">
        <v>125</v>
      </c>
      <c r="AT132" s="43">
        <v>0</v>
      </c>
      <c r="AU132" s="41">
        <f>SUM(AT$8:AT132)/AT$144</f>
        <v>1</v>
      </c>
      <c r="AV132" s="42" t="s">
        <v>103</v>
      </c>
      <c r="AW132" s="43">
        <v>2</v>
      </c>
      <c r="AX132" s="41">
        <f>SUM(AW$8:AW132)/AW$144</f>
        <v>0.9976162097735399</v>
      </c>
      <c r="AY132" s="42" t="s">
        <v>34</v>
      </c>
      <c r="AZ132" s="43">
        <v>0</v>
      </c>
      <c r="BA132" s="41">
        <f>SUM(AZ$8:AZ132)/AZ$144</f>
        <v>1</v>
      </c>
    </row>
    <row r="133" spans="1:53" ht="13.5" customHeight="1">
      <c r="A133" s="9"/>
      <c r="B133" s="30" t="s">
        <v>118</v>
      </c>
      <c r="C133" s="31">
        <v>1</v>
      </c>
      <c r="D133" s="31">
        <v>0</v>
      </c>
      <c r="E133" s="31">
        <v>0</v>
      </c>
      <c r="F133" s="31">
        <v>62</v>
      </c>
      <c r="G133" s="31">
        <v>14</v>
      </c>
      <c r="H133" s="31">
        <v>0</v>
      </c>
      <c r="I133" s="31">
        <v>0</v>
      </c>
      <c r="J133" s="30">
        <v>0</v>
      </c>
      <c r="K133" s="31">
        <v>15</v>
      </c>
      <c r="L133" s="31">
        <v>0</v>
      </c>
      <c r="M133" s="31">
        <v>7</v>
      </c>
      <c r="N133" s="31">
        <v>0</v>
      </c>
      <c r="O133" s="32">
        <f t="shared" si="8"/>
        <v>22</v>
      </c>
      <c r="P133" s="31">
        <f t="shared" si="9"/>
        <v>99</v>
      </c>
      <c r="Q133" s="25"/>
      <c r="R133" s="41">
        <f t="shared" si="5"/>
        <v>0.2222222222222222</v>
      </c>
      <c r="S133" s="42"/>
      <c r="T133" s="42"/>
      <c r="U133" s="42"/>
      <c r="V133" s="43"/>
      <c r="W133" s="41"/>
      <c r="X133" s="42"/>
      <c r="Y133" s="43"/>
      <c r="Z133" s="41"/>
      <c r="AA133" s="42"/>
      <c r="AB133" s="43"/>
      <c r="AC133" s="41"/>
      <c r="AD133" s="42"/>
      <c r="AE133" s="43"/>
      <c r="AF133" s="41"/>
      <c r="AG133" s="42"/>
      <c r="AH133" s="43"/>
      <c r="AI133" s="41"/>
      <c r="AJ133" s="42"/>
      <c r="AK133" s="43"/>
      <c r="AL133" s="41"/>
      <c r="AM133" s="42"/>
      <c r="AN133" s="43">
        <v>0</v>
      </c>
      <c r="AO133" s="41">
        <f>SUM(AN$8:AN133)/AN$144</f>
        <v>1</v>
      </c>
      <c r="AP133" s="42" t="s">
        <v>118</v>
      </c>
      <c r="AQ133" s="43">
        <v>10</v>
      </c>
      <c r="AR133" s="41">
        <f>SUM(AQ$8:AQ133)/AQ$144</f>
        <v>0.9960708534621578</v>
      </c>
      <c r="AS133" s="42" t="s">
        <v>45</v>
      </c>
      <c r="AT133" s="43">
        <v>0</v>
      </c>
      <c r="AU133" s="41">
        <f>SUM(AT$8:AT133)/AT$144</f>
        <v>1</v>
      </c>
      <c r="AV133" s="42" t="s">
        <v>98</v>
      </c>
      <c r="AW133" s="43">
        <v>1</v>
      </c>
      <c r="AX133" s="41">
        <f>SUM(AW$8:AW133)/AW$144</f>
        <v>0.9979141835518475</v>
      </c>
      <c r="AY133" s="42" t="s">
        <v>129</v>
      </c>
      <c r="AZ133" s="43">
        <v>0</v>
      </c>
      <c r="BA133" s="41">
        <f>SUM(AZ$8:AZ133)/AZ$144</f>
        <v>1</v>
      </c>
    </row>
    <row r="134" spans="1:53" ht="13.5" customHeight="1">
      <c r="A134" s="9"/>
      <c r="B134" s="30" t="s">
        <v>114</v>
      </c>
      <c r="C134" s="31">
        <v>8</v>
      </c>
      <c r="D134" s="31">
        <v>3</v>
      </c>
      <c r="E134" s="31">
        <v>0</v>
      </c>
      <c r="F134" s="31">
        <v>4</v>
      </c>
      <c r="G134" s="31">
        <v>229</v>
      </c>
      <c r="H134" s="31">
        <v>14</v>
      </c>
      <c r="I134" s="31">
        <v>2</v>
      </c>
      <c r="J134" s="30">
        <v>0</v>
      </c>
      <c r="K134" s="31">
        <v>24</v>
      </c>
      <c r="L134" s="31">
        <v>1</v>
      </c>
      <c r="M134" s="31">
        <v>7</v>
      </c>
      <c r="N134" s="31">
        <v>0</v>
      </c>
      <c r="O134" s="32">
        <f t="shared" si="8"/>
        <v>32</v>
      </c>
      <c r="P134" s="31">
        <f t="shared" si="9"/>
        <v>292</v>
      </c>
      <c r="Q134" s="25"/>
      <c r="R134" s="41">
        <f t="shared" si="5"/>
        <v>0.1095890410958904</v>
      </c>
      <c r="S134" s="42"/>
      <c r="T134" s="42"/>
      <c r="U134" s="42"/>
      <c r="V134" s="43"/>
      <c r="W134" s="41"/>
      <c r="X134" s="42"/>
      <c r="Y134" s="43"/>
      <c r="Z134" s="41"/>
      <c r="AA134" s="42"/>
      <c r="AB134" s="43"/>
      <c r="AC134" s="41"/>
      <c r="AD134" s="42"/>
      <c r="AE134" s="43"/>
      <c r="AF134" s="41"/>
      <c r="AG134" s="42"/>
      <c r="AH134" s="43"/>
      <c r="AI134" s="41"/>
      <c r="AJ134" s="42"/>
      <c r="AK134" s="43"/>
      <c r="AL134" s="41"/>
      <c r="AM134" s="42"/>
      <c r="AN134" s="43">
        <v>0</v>
      </c>
      <c r="AO134" s="41">
        <f>SUM(AN$8:AN134)/AN$144</f>
        <v>1</v>
      </c>
      <c r="AP134" s="42" t="s">
        <v>115</v>
      </c>
      <c r="AQ134" s="43">
        <v>10</v>
      </c>
      <c r="AR134" s="41">
        <f>SUM(AQ$8:AQ134)/AQ$144</f>
        <v>0.9967149758454106</v>
      </c>
      <c r="AS134" s="42" t="s">
        <v>118</v>
      </c>
      <c r="AT134" s="43">
        <v>0</v>
      </c>
      <c r="AU134" s="41">
        <f>SUM(AT$8:AT134)/AT$144</f>
        <v>1</v>
      </c>
      <c r="AV134" s="42" t="s">
        <v>109</v>
      </c>
      <c r="AW134" s="43">
        <v>1</v>
      </c>
      <c r="AX134" s="41">
        <f>SUM(AW$8:AW134)/AW$144</f>
        <v>0.9982121573301549</v>
      </c>
      <c r="AY134" s="42" t="s">
        <v>28</v>
      </c>
      <c r="AZ134" s="43">
        <v>0</v>
      </c>
      <c r="BA134" s="41">
        <f>SUM(AZ$8:AZ134)/AZ$144</f>
        <v>1</v>
      </c>
    </row>
    <row r="135" spans="1:53" ht="13.5" customHeight="1">
      <c r="A135" s="9"/>
      <c r="B135" s="30" t="s">
        <v>133</v>
      </c>
      <c r="C135" s="31">
        <v>1</v>
      </c>
      <c r="D135" s="31">
        <v>0</v>
      </c>
      <c r="E135" s="31">
        <v>32</v>
      </c>
      <c r="F135" s="31">
        <v>0</v>
      </c>
      <c r="G135" s="31">
        <v>1</v>
      </c>
      <c r="H135" s="31">
        <v>0</v>
      </c>
      <c r="I135" s="31">
        <v>3</v>
      </c>
      <c r="J135" s="30">
        <v>0</v>
      </c>
      <c r="K135" s="31">
        <v>4</v>
      </c>
      <c r="L135" s="31">
        <v>3</v>
      </c>
      <c r="M135" s="31">
        <v>1</v>
      </c>
      <c r="N135" s="31">
        <v>1</v>
      </c>
      <c r="O135" s="32">
        <f t="shared" si="8"/>
        <v>9</v>
      </c>
      <c r="P135" s="31">
        <f t="shared" si="9"/>
        <v>46</v>
      </c>
      <c r="Q135" s="25"/>
      <c r="R135" s="41">
        <f t="shared" si="5"/>
        <v>0.1956521739130435</v>
      </c>
      <c r="S135" s="42"/>
      <c r="T135" s="42"/>
      <c r="U135" s="42"/>
      <c r="V135" s="43"/>
      <c r="W135" s="41"/>
      <c r="X135" s="42"/>
      <c r="Y135" s="43"/>
      <c r="Z135" s="41"/>
      <c r="AA135" s="42"/>
      <c r="AB135" s="43"/>
      <c r="AC135" s="41"/>
      <c r="AD135" s="42"/>
      <c r="AE135" s="43"/>
      <c r="AF135" s="41"/>
      <c r="AG135" s="42"/>
      <c r="AH135" s="43"/>
      <c r="AI135" s="41"/>
      <c r="AJ135" s="42"/>
      <c r="AK135" s="43"/>
      <c r="AL135" s="41"/>
      <c r="AM135" s="42"/>
      <c r="AN135" s="43">
        <v>0</v>
      </c>
      <c r="AO135" s="41">
        <f>SUM(AN$8:AN135)/AN$144</f>
        <v>1</v>
      </c>
      <c r="AP135" s="42" t="s">
        <v>89</v>
      </c>
      <c r="AQ135" s="43">
        <v>9</v>
      </c>
      <c r="AR135" s="41">
        <f>SUM(AQ$8:AQ135)/AQ$144</f>
        <v>0.9972946859903382</v>
      </c>
      <c r="AS135" s="42" t="s">
        <v>127</v>
      </c>
      <c r="AT135" s="43">
        <v>0</v>
      </c>
      <c r="AU135" s="41">
        <f>SUM(AT$8:AT135)/AT$144</f>
        <v>1</v>
      </c>
      <c r="AV135" s="42" t="s">
        <v>65</v>
      </c>
      <c r="AW135" s="43">
        <v>1</v>
      </c>
      <c r="AX135" s="41">
        <f>SUM(AW$8:AW135)/AW$144</f>
        <v>0.9985101311084624</v>
      </c>
      <c r="AY135" s="42" t="s">
        <v>83</v>
      </c>
      <c r="AZ135" s="43">
        <v>0</v>
      </c>
      <c r="BA135" s="41">
        <f>SUM(AZ$8:AZ135)/AZ$144</f>
        <v>1</v>
      </c>
    </row>
    <row r="136" spans="1:53" ht="13.5" customHeight="1">
      <c r="A136" s="9"/>
      <c r="B136" s="30" t="s">
        <v>121</v>
      </c>
      <c r="C136" s="31">
        <v>3</v>
      </c>
      <c r="D136" s="31">
        <v>4</v>
      </c>
      <c r="E136" s="31">
        <v>1</v>
      </c>
      <c r="F136" s="31">
        <v>4</v>
      </c>
      <c r="G136" s="31">
        <v>152</v>
      </c>
      <c r="H136" s="31">
        <v>6</v>
      </c>
      <c r="I136" s="31">
        <v>1</v>
      </c>
      <c r="J136" s="30">
        <v>0</v>
      </c>
      <c r="K136" s="31">
        <v>23</v>
      </c>
      <c r="L136" s="31">
        <v>3</v>
      </c>
      <c r="M136" s="31">
        <v>13</v>
      </c>
      <c r="N136" s="31">
        <v>3</v>
      </c>
      <c r="O136" s="32">
        <f t="shared" si="8"/>
        <v>42</v>
      </c>
      <c r="P136" s="31">
        <f t="shared" si="9"/>
        <v>213</v>
      </c>
      <c r="Q136" s="25"/>
      <c r="R136" s="41">
        <f aca="true" t="shared" si="10" ref="R136:R147">IF(O136&gt;0,+O136/P136," ")</f>
        <v>0.19718309859154928</v>
      </c>
      <c r="S136" s="42"/>
      <c r="T136" s="42"/>
      <c r="U136" s="42"/>
      <c r="V136" s="43"/>
      <c r="W136" s="41"/>
      <c r="X136" s="42"/>
      <c r="Y136" s="43"/>
      <c r="Z136" s="41"/>
      <c r="AA136" s="42"/>
      <c r="AB136" s="43"/>
      <c r="AC136" s="41"/>
      <c r="AD136" s="42"/>
      <c r="AE136" s="43"/>
      <c r="AF136" s="41"/>
      <c r="AG136" s="42"/>
      <c r="AH136" s="43"/>
      <c r="AI136" s="41"/>
      <c r="AJ136" s="42"/>
      <c r="AK136" s="43"/>
      <c r="AL136" s="41"/>
      <c r="AM136" s="42"/>
      <c r="AN136" s="43">
        <v>0</v>
      </c>
      <c r="AO136" s="41">
        <f>SUM(AN$8:AN136)/AN$144</f>
        <v>1</v>
      </c>
      <c r="AP136" s="42" t="s">
        <v>113</v>
      </c>
      <c r="AQ136" s="43">
        <v>8</v>
      </c>
      <c r="AR136" s="41">
        <f>SUM(AQ$8:AQ136)/AQ$144</f>
        <v>0.9978099838969404</v>
      </c>
      <c r="AS136" s="42" t="s">
        <v>79</v>
      </c>
      <c r="AT136" s="43">
        <v>0</v>
      </c>
      <c r="AU136" s="41">
        <f>SUM(AT$8:AT136)/AT$144</f>
        <v>1</v>
      </c>
      <c r="AV136" s="42" t="s">
        <v>122</v>
      </c>
      <c r="AW136" s="43">
        <v>1</v>
      </c>
      <c r="AX136" s="41">
        <f>SUM(AW$8:AW136)/AW$144</f>
        <v>0.99880810488677</v>
      </c>
      <c r="AY136" s="42" t="s">
        <v>114</v>
      </c>
      <c r="AZ136" s="43">
        <v>0</v>
      </c>
      <c r="BA136" s="41">
        <f>SUM(AZ$8:AZ136)/AZ$144</f>
        <v>1</v>
      </c>
    </row>
    <row r="137" spans="1:53" ht="13.5" customHeight="1">
      <c r="A137" s="9"/>
      <c r="B137" s="26" t="s">
        <v>30</v>
      </c>
      <c r="C137" s="35">
        <v>63</v>
      </c>
      <c r="D137" s="35">
        <v>547</v>
      </c>
      <c r="E137" s="35">
        <v>48</v>
      </c>
      <c r="F137" s="35">
        <v>233</v>
      </c>
      <c r="G137" s="35">
        <v>218</v>
      </c>
      <c r="H137" s="35">
        <v>3</v>
      </c>
      <c r="I137" s="35">
        <v>0</v>
      </c>
      <c r="J137" s="26">
        <v>131</v>
      </c>
      <c r="K137" s="35">
        <v>14</v>
      </c>
      <c r="L137" s="35">
        <v>15</v>
      </c>
      <c r="M137" s="35">
        <v>108</v>
      </c>
      <c r="N137" s="35">
        <v>1243</v>
      </c>
      <c r="O137" s="36">
        <f t="shared" si="8"/>
        <v>1380</v>
      </c>
      <c r="P137" s="35">
        <f t="shared" si="9"/>
        <v>2623</v>
      </c>
      <c r="Q137" s="25"/>
      <c r="R137" s="41">
        <f t="shared" si="10"/>
        <v>0.5261151353412123</v>
      </c>
      <c r="S137" s="42"/>
      <c r="T137" s="42"/>
      <c r="U137" s="42"/>
      <c r="V137" s="43"/>
      <c r="W137" s="41"/>
      <c r="X137" s="42"/>
      <c r="Y137" s="43"/>
      <c r="Z137" s="41"/>
      <c r="AA137" s="42"/>
      <c r="AB137" s="43"/>
      <c r="AC137" s="41"/>
      <c r="AD137" s="42"/>
      <c r="AE137" s="43"/>
      <c r="AF137" s="41"/>
      <c r="AG137" s="42"/>
      <c r="AH137" s="43"/>
      <c r="AI137" s="41"/>
      <c r="AJ137" s="42"/>
      <c r="AK137" s="43"/>
      <c r="AL137" s="41"/>
      <c r="AM137" s="42"/>
      <c r="AN137" s="43">
        <v>0</v>
      </c>
      <c r="AO137" s="41">
        <f>SUM(AN$8:AN137)/AN$144</f>
        <v>1</v>
      </c>
      <c r="AP137" s="42" t="s">
        <v>130</v>
      </c>
      <c r="AQ137" s="43">
        <v>7</v>
      </c>
      <c r="AR137" s="41">
        <f>SUM(AQ$8:AQ137)/AQ$144</f>
        <v>0.9982608695652174</v>
      </c>
      <c r="AS137" s="42" t="s">
        <v>130</v>
      </c>
      <c r="AT137" s="43">
        <v>0</v>
      </c>
      <c r="AU137" s="41">
        <f>SUM(AT$8:AT137)/AT$144</f>
        <v>1</v>
      </c>
      <c r="AV137" s="42" t="s">
        <v>37</v>
      </c>
      <c r="AW137" s="43">
        <v>1</v>
      </c>
      <c r="AX137" s="41">
        <f>SUM(AW$8:AW137)/AW$144</f>
        <v>0.9991060786650775</v>
      </c>
      <c r="AY137" s="42" t="s">
        <v>109</v>
      </c>
      <c r="AZ137" s="43">
        <v>0</v>
      </c>
      <c r="BA137" s="41">
        <f>SUM(AZ$8:AZ137)/AZ$144</f>
        <v>1</v>
      </c>
    </row>
    <row r="138" spans="1:53" ht="13.5" customHeight="1">
      <c r="A138" s="9"/>
      <c r="B138" s="30" t="s">
        <v>136</v>
      </c>
      <c r="C138" s="31">
        <f aca="true" t="shared" si="11" ref="C138:P138">SUM(C8:C137)</f>
        <v>8053</v>
      </c>
      <c r="D138" s="31">
        <f t="shared" si="11"/>
        <v>4276</v>
      </c>
      <c r="E138" s="31">
        <f t="shared" si="11"/>
        <v>3239</v>
      </c>
      <c r="F138" s="31">
        <f t="shared" si="11"/>
        <v>6241</v>
      </c>
      <c r="G138" s="31">
        <f t="shared" si="11"/>
        <v>12961</v>
      </c>
      <c r="H138" s="31">
        <f t="shared" si="11"/>
        <v>4826</v>
      </c>
      <c r="I138" s="31">
        <f t="shared" si="11"/>
        <v>4655</v>
      </c>
      <c r="J138" s="31">
        <f t="shared" si="11"/>
        <v>2365</v>
      </c>
      <c r="K138" s="31">
        <f t="shared" si="11"/>
        <v>14374</v>
      </c>
      <c r="L138" s="31">
        <f t="shared" si="11"/>
        <v>4417</v>
      </c>
      <c r="M138" s="31">
        <f t="shared" si="11"/>
        <v>3135</v>
      </c>
      <c r="N138" s="31">
        <f t="shared" si="11"/>
        <v>12426</v>
      </c>
      <c r="O138" s="32">
        <f t="shared" si="11"/>
        <v>34352</v>
      </c>
      <c r="P138" s="31">
        <f t="shared" si="11"/>
        <v>80968</v>
      </c>
      <c r="Q138" s="25"/>
      <c r="R138" s="41">
        <f t="shared" si="10"/>
        <v>0.42426637684023316</v>
      </c>
      <c r="S138" s="42"/>
      <c r="T138" s="42"/>
      <c r="U138" s="42"/>
      <c r="V138" s="43"/>
      <c r="W138" s="41"/>
      <c r="X138" s="42"/>
      <c r="Y138" s="43"/>
      <c r="Z138" s="41"/>
      <c r="AA138" s="42"/>
      <c r="AB138" s="43"/>
      <c r="AC138" s="41"/>
      <c r="AD138" s="42"/>
      <c r="AE138" s="43"/>
      <c r="AF138" s="41"/>
      <c r="AG138" s="42"/>
      <c r="AH138" s="43"/>
      <c r="AI138" s="41"/>
      <c r="AJ138" s="42"/>
      <c r="AK138" s="43"/>
      <c r="AL138" s="41"/>
      <c r="AM138" s="42"/>
      <c r="AN138" s="43">
        <v>0</v>
      </c>
      <c r="AO138" s="41">
        <f>SUM(AN$8:AN138)/AN$144</f>
        <v>1</v>
      </c>
      <c r="AP138" s="42" t="s">
        <v>133</v>
      </c>
      <c r="AQ138" s="43">
        <v>7</v>
      </c>
      <c r="AR138" s="41">
        <f>SUM(AQ$8:AQ138)/AQ$144</f>
        <v>0.9987117552334943</v>
      </c>
      <c r="AS138" s="42" t="s">
        <v>60</v>
      </c>
      <c r="AT138" s="43">
        <v>0</v>
      </c>
      <c r="AU138" s="41">
        <f>SUM(AT$8:AT138)/AT$144</f>
        <v>1</v>
      </c>
      <c r="AV138" s="42" t="s">
        <v>128</v>
      </c>
      <c r="AW138" s="43">
        <v>1</v>
      </c>
      <c r="AX138" s="41">
        <f>SUM(AW$8:AW138)/AW$144</f>
        <v>0.9994040524433849</v>
      </c>
      <c r="AY138" s="42" t="s">
        <v>133</v>
      </c>
      <c r="AZ138" s="43">
        <v>0</v>
      </c>
      <c r="BA138" s="41">
        <f>SUM(AZ$8:AZ138)/AZ$144</f>
        <v>1</v>
      </c>
    </row>
    <row r="139" spans="1:53" ht="13.5" customHeight="1">
      <c r="A139" s="9"/>
      <c r="B139" s="1"/>
      <c r="C139" s="2"/>
      <c r="D139" s="2"/>
      <c r="E139" s="2"/>
      <c r="F139" s="2"/>
      <c r="G139" s="2"/>
      <c r="H139" s="2"/>
      <c r="I139" s="2"/>
      <c r="J139" s="1"/>
      <c r="K139" s="2"/>
      <c r="L139" s="2"/>
      <c r="M139" s="2"/>
      <c r="N139" s="2"/>
      <c r="O139" s="1"/>
      <c r="P139" s="2"/>
      <c r="Q139" s="5"/>
      <c r="R139" s="41" t="str">
        <f t="shared" si="10"/>
        <v> </v>
      </c>
      <c r="S139" s="42"/>
      <c r="T139" s="42"/>
      <c r="U139" s="42"/>
      <c r="V139" s="43"/>
      <c r="W139" s="41"/>
      <c r="X139" s="42"/>
      <c r="Y139" s="43"/>
      <c r="Z139" s="41"/>
      <c r="AA139" s="42"/>
      <c r="AB139" s="43"/>
      <c r="AC139" s="41"/>
      <c r="AD139" s="42"/>
      <c r="AE139" s="43"/>
      <c r="AF139" s="41"/>
      <c r="AG139" s="42"/>
      <c r="AH139" s="43"/>
      <c r="AI139" s="41"/>
      <c r="AJ139" s="42"/>
      <c r="AK139" s="43"/>
      <c r="AL139" s="41"/>
      <c r="AM139" s="42"/>
      <c r="AN139" s="43">
        <v>0</v>
      </c>
      <c r="AO139" s="41">
        <f>SUM(AN$8:AN139)/AN$144</f>
        <v>1</v>
      </c>
      <c r="AP139" s="42" t="s">
        <v>131</v>
      </c>
      <c r="AQ139" s="43">
        <v>6</v>
      </c>
      <c r="AR139" s="41">
        <f>SUM(AQ$8:AQ139)/AQ$144</f>
        <v>0.9990982286634461</v>
      </c>
      <c r="AS139" s="42" t="s">
        <v>91</v>
      </c>
      <c r="AT139" s="43">
        <v>0</v>
      </c>
      <c r="AU139" s="41">
        <f>SUM(AT$8:AT139)/AT$144</f>
        <v>1</v>
      </c>
      <c r="AV139" s="42" t="s">
        <v>54</v>
      </c>
      <c r="AW139" s="43">
        <v>1</v>
      </c>
      <c r="AX139" s="41">
        <f>SUM(AW$8:AW139)/AW$144</f>
        <v>0.9997020262216925</v>
      </c>
      <c r="AY139" s="42" t="s">
        <v>124</v>
      </c>
      <c r="AZ139" s="43">
        <v>0</v>
      </c>
      <c r="BA139" s="41">
        <f>SUM(AZ$8:AZ139)/AZ$144</f>
        <v>1</v>
      </c>
    </row>
    <row r="140" spans="1:53" ht="13.5" customHeight="1">
      <c r="A140" s="9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5"/>
      <c r="R140" s="41" t="str">
        <f t="shared" si="10"/>
        <v> </v>
      </c>
      <c r="S140" s="42"/>
      <c r="T140" s="42"/>
      <c r="U140" s="42"/>
      <c r="V140" s="43"/>
      <c r="W140" s="41"/>
      <c r="X140" s="42"/>
      <c r="Y140" s="43"/>
      <c r="Z140" s="41"/>
      <c r="AA140" s="42"/>
      <c r="AB140" s="43"/>
      <c r="AC140" s="41"/>
      <c r="AD140" s="42"/>
      <c r="AE140" s="43"/>
      <c r="AF140" s="41"/>
      <c r="AG140" s="42"/>
      <c r="AH140" s="43"/>
      <c r="AI140" s="41"/>
      <c r="AJ140" s="42"/>
      <c r="AK140" s="43"/>
      <c r="AL140" s="41"/>
      <c r="AM140" s="42"/>
      <c r="AN140" s="43">
        <v>0</v>
      </c>
      <c r="AO140" s="41">
        <f>SUM(AN$8:AN140)/AN$144</f>
        <v>1</v>
      </c>
      <c r="AP140" s="42" t="s">
        <v>65</v>
      </c>
      <c r="AQ140" s="43">
        <v>6</v>
      </c>
      <c r="AR140" s="41">
        <f>SUM(AQ$8:AQ140)/AQ$144</f>
        <v>0.9994847020933978</v>
      </c>
      <c r="AS140" s="42" t="s">
        <v>108</v>
      </c>
      <c r="AT140" s="43">
        <v>0</v>
      </c>
      <c r="AU140" s="41">
        <f>SUM(AT$8:AT140)/AT$144</f>
        <v>1</v>
      </c>
      <c r="AV140" s="42" t="s">
        <v>77</v>
      </c>
      <c r="AW140" s="43">
        <v>1</v>
      </c>
      <c r="AX140" s="41">
        <f>SUM(AW$8:AW140)/AW$144</f>
        <v>1</v>
      </c>
      <c r="AY140" s="42" t="s">
        <v>119</v>
      </c>
      <c r="AZ140" s="43">
        <v>0</v>
      </c>
      <c r="BA140" s="41">
        <f>SUM(AZ$8:AZ140)/AZ$144</f>
        <v>1</v>
      </c>
    </row>
    <row r="141" spans="1:53" ht="13.5" customHeight="1">
      <c r="A141" s="9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5"/>
      <c r="R141" s="41" t="str">
        <f t="shared" si="10"/>
        <v> </v>
      </c>
      <c r="S141" s="42"/>
      <c r="T141" s="42"/>
      <c r="U141" s="42"/>
      <c r="V141" s="43"/>
      <c r="W141" s="41"/>
      <c r="X141" s="42"/>
      <c r="Y141" s="43"/>
      <c r="Z141" s="41"/>
      <c r="AA141" s="42"/>
      <c r="AB141" s="43"/>
      <c r="AC141" s="41"/>
      <c r="AD141" s="42"/>
      <c r="AE141" s="43"/>
      <c r="AF141" s="41"/>
      <c r="AG141" s="42"/>
      <c r="AH141" s="43"/>
      <c r="AI141" s="41"/>
      <c r="AJ141" s="42"/>
      <c r="AK141" s="43"/>
      <c r="AL141" s="41"/>
      <c r="AM141" s="42"/>
      <c r="AN141" s="43">
        <v>0</v>
      </c>
      <c r="AO141" s="41">
        <f>SUM(AN$8:AN141)/AN$144</f>
        <v>1</v>
      </c>
      <c r="AP141" s="42" t="s">
        <v>108</v>
      </c>
      <c r="AQ141" s="43">
        <v>3</v>
      </c>
      <c r="AR141" s="41">
        <f>SUM(AQ$8:AQ141)/AQ$144</f>
        <v>0.9996779388083736</v>
      </c>
      <c r="AS141" s="42" t="s">
        <v>81</v>
      </c>
      <c r="AT141" s="43">
        <v>0</v>
      </c>
      <c r="AU141" s="41">
        <f>SUM(AT$8:AT141)/AT$144</f>
        <v>1</v>
      </c>
      <c r="AV141" s="42" t="s">
        <v>108</v>
      </c>
      <c r="AW141" s="43">
        <v>0</v>
      </c>
      <c r="AX141" s="41">
        <f>SUM(AW$8:AW141)/AW$144</f>
        <v>1</v>
      </c>
      <c r="AY141" s="42" t="s">
        <v>72</v>
      </c>
      <c r="AZ141" s="43">
        <v>0</v>
      </c>
      <c r="BA141" s="41">
        <f>SUM(AZ$8:AZ141)/AZ$144</f>
        <v>1</v>
      </c>
    </row>
    <row r="142" spans="1:53" ht="13.5" customHeight="1">
      <c r="A142" s="9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5"/>
      <c r="R142" s="41" t="str">
        <f t="shared" si="10"/>
        <v> </v>
      </c>
      <c r="S142" s="42"/>
      <c r="T142" s="42"/>
      <c r="U142" s="42"/>
      <c r="V142" s="43"/>
      <c r="W142" s="41"/>
      <c r="X142" s="42"/>
      <c r="Y142" s="43"/>
      <c r="Z142" s="41"/>
      <c r="AA142" s="42"/>
      <c r="AB142" s="43"/>
      <c r="AC142" s="41"/>
      <c r="AD142" s="42"/>
      <c r="AE142" s="43"/>
      <c r="AF142" s="41"/>
      <c r="AG142" s="42"/>
      <c r="AH142" s="43"/>
      <c r="AI142" s="41"/>
      <c r="AJ142" s="42"/>
      <c r="AK142" s="43"/>
      <c r="AL142" s="41"/>
      <c r="AM142" s="42"/>
      <c r="AN142" s="43">
        <v>0</v>
      </c>
      <c r="AO142" s="41">
        <f>SUM(AN$8:AN142)/AN$144</f>
        <v>1</v>
      </c>
      <c r="AP142" s="42" t="s">
        <v>127</v>
      </c>
      <c r="AQ142" s="43">
        <v>3</v>
      </c>
      <c r="AR142" s="41">
        <f>SUM(AQ$8:AQ142)/AQ$144</f>
        <v>0.9998711755233495</v>
      </c>
      <c r="AS142" s="42" t="s">
        <v>90</v>
      </c>
      <c r="AT142" s="43">
        <v>0</v>
      </c>
      <c r="AU142" s="41">
        <f>SUM(AT$8:AT142)/AT$144</f>
        <v>1</v>
      </c>
      <c r="AV142" s="42" t="s">
        <v>125</v>
      </c>
      <c r="AW142" s="43">
        <v>0</v>
      </c>
      <c r="AX142" s="41">
        <f>SUM(AW$8:AW142)/AW$144</f>
        <v>1</v>
      </c>
      <c r="AY142" s="42" t="s">
        <v>121</v>
      </c>
      <c r="AZ142" s="43">
        <v>0</v>
      </c>
      <c r="BA142" s="41">
        <f>SUM(AZ$8:AZ142)/AZ$144</f>
        <v>1</v>
      </c>
    </row>
    <row r="143" spans="1:53" ht="13.5" customHeight="1">
      <c r="A143" s="9"/>
      <c r="B143" s="1"/>
      <c r="C143" s="2"/>
      <c r="D143" s="2"/>
      <c r="E143" s="2"/>
      <c r="F143" s="2"/>
      <c r="G143" s="2"/>
      <c r="H143" s="2"/>
      <c r="I143" s="2"/>
      <c r="J143" s="1"/>
      <c r="K143" s="2"/>
      <c r="L143" s="2"/>
      <c r="M143" s="2"/>
      <c r="N143" s="2"/>
      <c r="O143" s="1"/>
      <c r="P143" s="2"/>
      <c r="Q143" s="5"/>
      <c r="R143" s="41" t="str">
        <f t="shared" si="10"/>
        <v> </v>
      </c>
      <c r="S143" s="42"/>
      <c r="T143" s="42"/>
      <c r="U143" s="42"/>
      <c r="V143" s="43"/>
      <c r="W143" s="41"/>
      <c r="X143" s="42"/>
      <c r="Y143" s="43"/>
      <c r="Z143" s="41"/>
      <c r="AA143" s="42"/>
      <c r="AB143" s="43"/>
      <c r="AC143" s="41"/>
      <c r="AD143" s="42"/>
      <c r="AE143" s="43"/>
      <c r="AF143" s="41"/>
      <c r="AG143" s="42"/>
      <c r="AH143" s="43"/>
      <c r="AI143" s="41"/>
      <c r="AJ143" s="42"/>
      <c r="AK143" s="43"/>
      <c r="AL143" s="41"/>
      <c r="AM143" s="42"/>
      <c r="AN143" s="43">
        <v>0</v>
      </c>
      <c r="AO143" s="41">
        <f>SUM(AN$8:AN143)/AN$144</f>
        <v>1</v>
      </c>
      <c r="AP143" s="42" t="s">
        <v>45</v>
      </c>
      <c r="AQ143" s="43">
        <v>2</v>
      </c>
      <c r="AR143" s="41">
        <f>SUM(AQ$8:AQ143)/AQ$144</f>
        <v>1</v>
      </c>
      <c r="AS143" s="42" t="s">
        <v>102</v>
      </c>
      <c r="AT143" s="43">
        <v>0</v>
      </c>
      <c r="AU143" s="41">
        <f>SUM(AT$8:AT143)/AT$144</f>
        <v>1</v>
      </c>
      <c r="AV143" s="42" t="s">
        <v>90</v>
      </c>
      <c r="AW143" s="43">
        <v>0</v>
      </c>
      <c r="AX143" s="41">
        <f>SUM(AW$8:AW143)/AW$144</f>
        <v>1</v>
      </c>
      <c r="AY143" s="42" t="s">
        <v>22</v>
      </c>
      <c r="AZ143" s="43">
        <v>0</v>
      </c>
      <c r="BA143" s="41">
        <f>SUM(AZ$8:AZ143)/AZ$144</f>
        <v>1</v>
      </c>
    </row>
    <row r="144" spans="1:53" ht="13.5" customHeight="1">
      <c r="A144" s="10"/>
      <c r="B144" s="7" t="s">
        <v>141</v>
      </c>
      <c r="C144" s="8"/>
      <c r="D144" s="8"/>
      <c r="E144" s="8"/>
      <c r="F144" s="8"/>
      <c r="G144" s="8"/>
      <c r="H144" s="8"/>
      <c r="I144" s="8"/>
      <c r="J144" s="7"/>
      <c r="K144" s="8"/>
      <c r="L144" s="8"/>
      <c r="M144" s="8"/>
      <c r="N144" s="8"/>
      <c r="O144" s="7"/>
      <c r="P144" s="16" t="s">
        <v>140</v>
      </c>
      <c r="Q144" s="11"/>
      <c r="R144" s="41" t="str">
        <f t="shared" si="10"/>
        <v> </v>
      </c>
      <c r="S144" s="42"/>
      <c r="T144" s="42"/>
      <c r="U144" s="42"/>
      <c r="V144" s="43"/>
      <c r="W144" s="41"/>
      <c r="X144" s="42"/>
      <c r="Y144" s="43"/>
      <c r="Z144" s="41"/>
      <c r="AA144" s="42"/>
      <c r="AB144" s="43"/>
      <c r="AC144" s="41"/>
      <c r="AD144" s="42"/>
      <c r="AE144" s="43"/>
      <c r="AF144" s="41"/>
      <c r="AG144" s="42"/>
      <c r="AH144" s="43"/>
      <c r="AI144" s="41"/>
      <c r="AJ144" s="42"/>
      <c r="AK144" s="43"/>
      <c r="AL144" s="41"/>
      <c r="AM144" s="42"/>
      <c r="AN144" s="43">
        <f>SUM(AN8:AN143)</f>
        <v>4138</v>
      </c>
      <c r="AO144" s="41">
        <f>SUM(AN$8:AN144)/AN$144</f>
        <v>2</v>
      </c>
      <c r="AP144" s="42" t="s">
        <v>134</v>
      </c>
      <c r="AQ144" s="43">
        <f>SUM(AQ8:AQ143)</f>
        <v>15525</v>
      </c>
      <c r="AR144" s="41">
        <f>SUM(AQ$8:AQ144)/AQ$144</f>
        <v>2</v>
      </c>
      <c r="AS144" s="42" t="s">
        <v>134</v>
      </c>
      <c r="AT144" s="43">
        <f>SUM(AT8:AT143)</f>
        <v>5235</v>
      </c>
      <c r="AU144" s="41">
        <f>SUM(AT$8:AT144)/AT$144</f>
        <v>2</v>
      </c>
      <c r="AV144" s="42" t="s">
        <v>134</v>
      </c>
      <c r="AW144" s="43">
        <f>SUM(AW8:AW143)</f>
        <v>3356</v>
      </c>
      <c r="AX144" s="41">
        <f>SUM(AW$8:AW144)/AW$144</f>
        <v>2</v>
      </c>
      <c r="AY144" s="42" t="s">
        <v>134</v>
      </c>
      <c r="AZ144" s="43">
        <f>SUM(AZ8:AZ143)</f>
        <v>12118</v>
      </c>
      <c r="BA144" s="41">
        <f>SUM(AZ$8:AZ144)/AZ$144</f>
        <v>2</v>
      </c>
    </row>
    <row r="145" spans="1:50" ht="9" customHeight="1">
      <c r="A145" s="38"/>
      <c r="B145" s="1"/>
      <c r="C145" s="2"/>
      <c r="D145" s="2"/>
      <c r="E145" s="2"/>
      <c r="F145" s="2"/>
      <c r="G145" s="2"/>
      <c r="H145" s="2"/>
      <c r="I145" s="2"/>
      <c r="J145" s="1"/>
      <c r="K145" s="2"/>
      <c r="L145" s="2"/>
      <c r="M145" s="2"/>
      <c r="N145" s="2"/>
      <c r="O145" s="1"/>
      <c r="P145" s="2"/>
      <c r="Q145" s="3"/>
      <c r="R145" s="41" t="str">
        <f t="shared" si="10"/>
        <v> </v>
      </c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1">
        <f>SUM(AW$8:AW145)/AW$144</f>
        <v>2</v>
      </c>
    </row>
    <row r="146" spans="1:18" ht="9" customHeight="1">
      <c r="A146" s="9"/>
      <c r="B146" s="12"/>
      <c r="C146" s="13"/>
      <c r="D146" s="13"/>
      <c r="E146" s="13"/>
      <c r="F146" s="13"/>
      <c r="G146" s="13"/>
      <c r="H146" s="13"/>
      <c r="I146" s="13"/>
      <c r="J146" s="12"/>
      <c r="K146" s="13"/>
      <c r="L146" s="13"/>
      <c r="M146" s="13"/>
      <c r="N146" s="13"/>
      <c r="O146" s="12"/>
      <c r="P146" s="13"/>
      <c r="Q146" s="37"/>
      <c r="R146" s="41" t="str">
        <f t="shared" si="10"/>
        <v> </v>
      </c>
    </row>
    <row r="147" spans="1:18" ht="9" customHeight="1">
      <c r="A147" s="10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37"/>
      <c r="R147" s="41" t="str">
        <f t="shared" si="10"/>
        <v> </v>
      </c>
    </row>
    <row r="148" spans="1:18" ht="9" customHeight="1">
      <c r="A148" s="9"/>
      <c r="B148" s="12"/>
      <c r="C148" s="17" t="s">
        <v>5</v>
      </c>
      <c r="D148" s="17" t="s">
        <v>6</v>
      </c>
      <c r="E148" s="17" t="s">
        <v>7</v>
      </c>
      <c r="F148" s="17" t="s">
        <v>8</v>
      </c>
      <c r="G148" s="17" t="s">
        <v>9</v>
      </c>
      <c r="H148" s="17" t="s">
        <v>10</v>
      </c>
      <c r="I148" s="17" t="s">
        <v>11</v>
      </c>
      <c r="J148" s="17" t="s">
        <v>12</v>
      </c>
      <c r="K148" s="17" t="s">
        <v>13</v>
      </c>
      <c r="L148" s="18" t="s">
        <v>14</v>
      </c>
      <c r="M148" s="18" t="s">
        <v>15</v>
      </c>
      <c r="N148" s="18" t="s">
        <v>16</v>
      </c>
      <c r="O148" s="18" t="s">
        <v>17</v>
      </c>
      <c r="P148" s="17" t="s">
        <v>18</v>
      </c>
      <c r="Q148" s="37"/>
      <c r="R148" s="41"/>
    </row>
    <row r="149" spans="1:56" ht="9" customHeight="1">
      <c r="A149" s="9"/>
      <c r="B149" s="12" t="s">
        <v>19</v>
      </c>
      <c r="C149" s="14">
        <f aca="true" t="shared" si="12" ref="C149:O164">C8/$P8</f>
        <v>0.052995391705069124</v>
      </c>
      <c r="D149" s="14">
        <f t="shared" si="12"/>
        <v>0.6267281105990783</v>
      </c>
      <c r="E149" s="14">
        <f t="shared" si="12"/>
        <v>0.06451612903225806</v>
      </c>
      <c r="F149" s="14">
        <f t="shared" si="12"/>
        <v>0.004608294930875576</v>
      </c>
      <c r="G149" s="14">
        <f t="shared" si="12"/>
        <v>0.013824884792626729</v>
      </c>
      <c r="H149" s="14">
        <f t="shared" si="12"/>
        <v>0</v>
      </c>
      <c r="I149" s="14">
        <f t="shared" si="12"/>
        <v>0.029953917050691243</v>
      </c>
      <c r="J149" s="14">
        <f t="shared" si="12"/>
        <v>0.002304147465437788</v>
      </c>
      <c r="K149" s="14">
        <f t="shared" si="12"/>
        <v>0.16129032258064516</v>
      </c>
      <c r="L149" s="14">
        <f t="shared" si="12"/>
        <v>0.01152073732718894</v>
      </c>
      <c r="M149" s="14">
        <f t="shared" si="12"/>
        <v>0.02304147465437788</v>
      </c>
      <c r="N149" s="14">
        <f t="shared" si="12"/>
        <v>0.009216589861751152</v>
      </c>
      <c r="O149" s="14">
        <f t="shared" si="12"/>
        <v>0.20506912442396313</v>
      </c>
      <c r="P149" s="13">
        <f aca="true" t="shared" si="13" ref="P149:P212">SUM(C149:N149)</f>
        <v>1</v>
      </c>
      <c r="Q149" s="37"/>
      <c r="R149" s="41"/>
      <c r="S149" s="42"/>
      <c r="T149" s="42"/>
      <c r="U149" s="42"/>
      <c r="V149" s="42"/>
      <c r="W149" s="42"/>
      <c r="X149" s="42"/>
      <c r="Y149" s="43"/>
      <c r="Z149" s="42"/>
      <c r="AA149" s="42"/>
      <c r="AB149" s="43"/>
      <c r="AC149" s="42"/>
      <c r="AD149" s="42"/>
      <c r="AE149" s="43"/>
      <c r="AF149" s="42"/>
      <c r="AG149" s="42"/>
      <c r="AH149" s="43"/>
      <c r="AI149" s="42"/>
      <c r="AJ149" s="42"/>
      <c r="AK149" s="43"/>
      <c r="AL149" s="42"/>
      <c r="AM149" s="42"/>
      <c r="AN149" s="43"/>
      <c r="AO149" s="42"/>
      <c r="AP149" s="42"/>
      <c r="AQ149" s="43"/>
      <c r="AR149" s="42"/>
      <c r="AS149" s="42"/>
      <c r="AT149" s="43"/>
      <c r="AU149" s="42"/>
      <c r="AV149" s="42"/>
      <c r="AW149" s="43"/>
      <c r="AX149" s="42"/>
      <c r="AY149" s="42"/>
      <c r="AZ149" s="43"/>
      <c r="BA149" s="42"/>
      <c r="BB149" s="42"/>
      <c r="BC149" s="42"/>
      <c r="BD149" s="43"/>
    </row>
    <row r="150" spans="1:56" ht="9" customHeight="1">
      <c r="A150" s="9"/>
      <c r="B150" s="12" t="s">
        <v>22</v>
      </c>
      <c r="C150" s="14">
        <f t="shared" si="12"/>
        <v>0.03138075313807531</v>
      </c>
      <c r="D150" s="14">
        <f t="shared" si="12"/>
        <v>0.010460251046025104</v>
      </c>
      <c r="E150" s="14">
        <f t="shared" si="12"/>
        <v>0.18200836820083682</v>
      </c>
      <c r="F150" s="14">
        <f t="shared" si="12"/>
        <v>0.0041841004184100415</v>
      </c>
      <c r="G150" s="14">
        <f t="shared" si="12"/>
        <v>0.02301255230125523</v>
      </c>
      <c r="H150" s="14">
        <f t="shared" si="12"/>
        <v>0</v>
      </c>
      <c r="I150" s="14">
        <f t="shared" si="12"/>
        <v>0.6380753138075314</v>
      </c>
      <c r="J150" s="14">
        <f t="shared" si="12"/>
        <v>0</v>
      </c>
      <c r="K150" s="14">
        <f t="shared" si="12"/>
        <v>0.09623430962343096</v>
      </c>
      <c r="L150" s="14">
        <f t="shared" si="12"/>
        <v>0.006276150627615063</v>
      </c>
      <c r="M150" s="14">
        <f t="shared" si="12"/>
        <v>0.008368200836820083</v>
      </c>
      <c r="N150" s="14">
        <f t="shared" si="12"/>
        <v>0</v>
      </c>
      <c r="O150" s="14">
        <f t="shared" si="12"/>
        <v>0.1108786610878661</v>
      </c>
      <c r="P150" s="13">
        <f t="shared" si="13"/>
        <v>1</v>
      </c>
      <c r="Q150" s="37"/>
      <c r="R150" s="41"/>
      <c r="S150" s="42"/>
      <c r="T150" s="42"/>
      <c r="U150" s="42"/>
      <c r="V150" s="42"/>
      <c r="W150" s="42"/>
      <c r="X150" s="42"/>
      <c r="Y150" s="43"/>
      <c r="Z150" s="42"/>
      <c r="AA150" s="42"/>
      <c r="AB150" s="43"/>
      <c r="AC150" s="42"/>
      <c r="AD150" s="42"/>
      <c r="AE150" s="43"/>
      <c r="AF150" s="42"/>
      <c r="AG150" s="42"/>
      <c r="AH150" s="43"/>
      <c r="AI150" s="42"/>
      <c r="AJ150" s="42"/>
      <c r="AK150" s="43"/>
      <c r="AL150" s="42"/>
      <c r="AM150" s="42"/>
      <c r="AN150" s="43"/>
      <c r="AO150" s="42"/>
      <c r="AP150" s="42"/>
      <c r="AQ150" s="43"/>
      <c r="AR150" s="42"/>
      <c r="AS150" s="42"/>
      <c r="AT150" s="43"/>
      <c r="AU150" s="42"/>
      <c r="AV150" s="42"/>
      <c r="AW150" s="43"/>
      <c r="AX150" s="42"/>
      <c r="AY150" s="42"/>
      <c r="AZ150" s="43"/>
      <c r="BA150" s="42"/>
      <c r="BB150" s="42"/>
      <c r="BC150" s="42"/>
      <c r="BD150" s="43"/>
    </row>
    <row r="151" spans="1:56" ht="9" customHeight="1">
      <c r="A151" s="9"/>
      <c r="B151" s="12" t="s">
        <v>28</v>
      </c>
      <c r="C151" s="14">
        <f t="shared" si="12"/>
        <v>0.050359712230215826</v>
      </c>
      <c r="D151" s="14">
        <f t="shared" si="12"/>
        <v>0.007194244604316547</v>
      </c>
      <c r="E151" s="14">
        <f t="shared" si="12"/>
        <v>0.5035971223021583</v>
      </c>
      <c r="F151" s="14">
        <f t="shared" si="12"/>
        <v>0</v>
      </c>
      <c r="G151" s="14">
        <f t="shared" si="12"/>
        <v>0.02158273381294964</v>
      </c>
      <c r="H151" s="14">
        <f t="shared" si="12"/>
        <v>0</v>
      </c>
      <c r="I151" s="14">
        <f t="shared" si="12"/>
        <v>0.17985611510791366</v>
      </c>
      <c r="J151" s="14">
        <f t="shared" si="12"/>
        <v>0</v>
      </c>
      <c r="K151" s="14">
        <f t="shared" si="12"/>
        <v>0.16546762589928057</v>
      </c>
      <c r="L151" s="14">
        <f t="shared" si="12"/>
        <v>0.06474820143884892</v>
      </c>
      <c r="M151" s="14">
        <f t="shared" si="12"/>
        <v>0.007194244604316547</v>
      </c>
      <c r="N151" s="14">
        <f t="shared" si="12"/>
        <v>0</v>
      </c>
      <c r="O151" s="14">
        <f t="shared" si="12"/>
        <v>0.23741007194244604</v>
      </c>
      <c r="P151" s="13">
        <f t="shared" si="13"/>
        <v>0.9999999999999999</v>
      </c>
      <c r="Q151" s="37"/>
      <c r="R151" s="41"/>
      <c r="S151" s="42"/>
      <c r="T151" s="42"/>
      <c r="U151" s="42"/>
      <c r="V151" s="42"/>
      <c r="W151" s="42"/>
      <c r="X151" s="42"/>
      <c r="Y151" s="43"/>
      <c r="Z151" s="42"/>
      <c r="AA151" s="42"/>
      <c r="AB151" s="43"/>
      <c r="AC151" s="42"/>
      <c r="AD151" s="42"/>
      <c r="AE151" s="43"/>
      <c r="AF151" s="42"/>
      <c r="AG151" s="42"/>
      <c r="AH151" s="43"/>
      <c r="AI151" s="42"/>
      <c r="AJ151" s="42"/>
      <c r="AK151" s="43"/>
      <c r="AL151" s="42"/>
      <c r="AM151" s="42"/>
      <c r="AN151" s="43"/>
      <c r="AO151" s="42"/>
      <c r="AP151" s="42"/>
      <c r="AQ151" s="43"/>
      <c r="AR151" s="42"/>
      <c r="AS151" s="42"/>
      <c r="AT151" s="43"/>
      <c r="AU151" s="42"/>
      <c r="AV151" s="42"/>
      <c r="AW151" s="43"/>
      <c r="AX151" s="42"/>
      <c r="AY151" s="42"/>
      <c r="AZ151" s="43"/>
      <c r="BA151" s="42"/>
      <c r="BB151" s="42"/>
      <c r="BC151" s="42"/>
      <c r="BD151" s="43"/>
    </row>
    <row r="152" spans="1:56" ht="9" customHeight="1">
      <c r="A152" s="9"/>
      <c r="B152" s="12" t="s">
        <v>31</v>
      </c>
      <c r="C152" s="14">
        <f t="shared" si="12"/>
        <v>0.21428571428571427</v>
      </c>
      <c r="D152" s="14">
        <f t="shared" si="12"/>
        <v>0.054285714285714284</v>
      </c>
      <c r="E152" s="14">
        <f t="shared" si="12"/>
        <v>0.09428571428571429</v>
      </c>
      <c r="F152" s="14">
        <f t="shared" si="12"/>
        <v>0.04857142857142857</v>
      </c>
      <c r="G152" s="14">
        <f t="shared" si="12"/>
        <v>0.08</v>
      </c>
      <c r="H152" s="14">
        <f t="shared" si="12"/>
        <v>0.008571428571428572</v>
      </c>
      <c r="I152" s="14">
        <f t="shared" si="12"/>
        <v>0.014285714285714285</v>
      </c>
      <c r="J152" s="14">
        <f t="shared" si="12"/>
        <v>0.03428571428571429</v>
      </c>
      <c r="K152" s="14">
        <f t="shared" si="12"/>
        <v>0.4057142857142857</v>
      </c>
      <c r="L152" s="14">
        <f t="shared" si="12"/>
        <v>0.017142857142857144</v>
      </c>
      <c r="M152" s="14">
        <f t="shared" si="12"/>
        <v>0.02</v>
      </c>
      <c r="N152" s="14">
        <f t="shared" si="12"/>
        <v>0.008571428571428572</v>
      </c>
      <c r="O152" s="14">
        <f t="shared" si="12"/>
        <v>0.4514285714285714</v>
      </c>
      <c r="P152" s="13">
        <f t="shared" si="13"/>
        <v>1</v>
      </c>
      <c r="Q152" s="37"/>
      <c r="R152" s="41"/>
      <c r="S152" s="42"/>
      <c r="T152" s="42"/>
      <c r="U152" s="42"/>
      <c r="V152" s="42"/>
      <c r="W152" s="42"/>
      <c r="X152" s="42"/>
      <c r="Y152" s="43"/>
      <c r="Z152" s="42"/>
      <c r="AA152" s="42"/>
      <c r="AB152" s="43"/>
      <c r="AC152" s="42"/>
      <c r="AD152" s="42"/>
      <c r="AE152" s="43"/>
      <c r="AF152" s="42"/>
      <c r="AG152" s="42"/>
      <c r="AH152" s="43"/>
      <c r="AI152" s="42"/>
      <c r="AJ152" s="42"/>
      <c r="AK152" s="43"/>
      <c r="AL152" s="42"/>
      <c r="AM152" s="42"/>
      <c r="AN152" s="43"/>
      <c r="AO152" s="42"/>
      <c r="AP152" s="42"/>
      <c r="AQ152" s="43"/>
      <c r="AR152" s="42"/>
      <c r="AS152" s="42"/>
      <c r="AT152" s="43"/>
      <c r="AU152" s="42"/>
      <c r="AV152" s="42"/>
      <c r="AW152" s="43"/>
      <c r="AX152" s="42"/>
      <c r="AY152" s="42"/>
      <c r="AZ152" s="43"/>
      <c r="BA152" s="42"/>
      <c r="BB152" s="42"/>
      <c r="BC152" s="42"/>
      <c r="BD152" s="43"/>
    </row>
    <row r="153" spans="1:56" ht="9" customHeight="1">
      <c r="A153" s="9"/>
      <c r="B153" s="12" t="s">
        <v>34</v>
      </c>
      <c r="C153" s="14">
        <f t="shared" si="12"/>
        <v>0.034759358288770054</v>
      </c>
      <c r="D153" s="14">
        <f t="shared" si="12"/>
        <v>0.008021390374331552</v>
      </c>
      <c r="E153" s="14">
        <f t="shared" si="12"/>
        <v>0.00267379679144385</v>
      </c>
      <c r="F153" s="14">
        <f t="shared" si="12"/>
        <v>0.016042780748663103</v>
      </c>
      <c r="G153" s="14">
        <f t="shared" si="12"/>
        <v>0.27540106951871657</v>
      </c>
      <c r="H153" s="14">
        <f t="shared" si="12"/>
        <v>0.4893048128342246</v>
      </c>
      <c r="I153" s="14">
        <f t="shared" si="12"/>
        <v>0.00267379679144385</v>
      </c>
      <c r="J153" s="14">
        <f t="shared" si="12"/>
        <v>0</v>
      </c>
      <c r="K153" s="14">
        <f t="shared" si="12"/>
        <v>0.07219251336898395</v>
      </c>
      <c r="L153" s="14">
        <f t="shared" si="12"/>
        <v>0.07754010695187166</v>
      </c>
      <c r="M153" s="14">
        <f t="shared" si="12"/>
        <v>0.0213903743315508</v>
      </c>
      <c r="N153" s="14">
        <f t="shared" si="12"/>
        <v>0</v>
      </c>
      <c r="O153" s="14">
        <f t="shared" si="12"/>
        <v>0.1711229946524064</v>
      </c>
      <c r="P153" s="13">
        <f t="shared" si="13"/>
        <v>0.9999999999999999</v>
      </c>
      <c r="Q153" s="37"/>
      <c r="R153" s="41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3"/>
    </row>
    <row r="154" spans="1:56" ht="9" customHeight="1">
      <c r="A154" s="9"/>
      <c r="B154" s="12" t="s">
        <v>37</v>
      </c>
      <c r="C154" s="14">
        <f t="shared" si="12"/>
        <v>0.07317073170731707</v>
      </c>
      <c r="D154" s="14">
        <f t="shared" si="12"/>
        <v>0.004878048780487805</v>
      </c>
      <c r="E154" s="14">
        <f t="shared" si="12"/>
        <v>0.004878048780487805</v>
      </c>
      <c r="F154" s="14">
        <f t="shared" si="12"/>
        <v>0</v>
      </c>
      <c r="G154" s="14">
        <f t="shared" si="12"/>
        <v>0.15609756097560976</v>
      </c>
      <c r="H154" s="14">
        <f t="shared" si="12"/>
        <v>0.6829268292682927</v>
      </c>
      <c r="I154" s="14">
        <f t="shared" si="12"/>
        <v>0</v>
      </c>
      <c r="J154" s="14">
        <f t="shared" si="12"/>
        <v>0</v>
      </c>
      <c r="K154" s="14">
        <f t="shared" si="12"/>
        <v>0.05853658536585366</v>
      </c>
      <c r="L154" s="14">
        <f t="shared" si="12"/>
        <v>0.00975609756097561</v>
      </c>
      <c r="M154" s="14">
        <f t="shared" si="12"/>
        <v>0.00975609756097561</v>
      </c>
      <c r="N154" s="14">
        <f t="shared" si="12"/>
        <v>0</v>
      </c>
      <c r="O154" s="14">
        <f t="shared" si="12"/>
        <v>0.07804878048780488</v>
      </c>
      <c r="P154" s="13">
        <f t="shared" si="13"/>
        <v>1</v>
      </c>
      <c r="Q154" s="37"/>
      <c r="R154" s="41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4" t="s">
        <v>11</v>
      </c>
      <c r="AO154" s="42"/>
      <c r="AP154" s="42"/>
      <c r="AQ154" s="44" t="s">
        <v>13</v>
      </c>
      <c r="AR154" s="42"/>
      <c r="AS154" s="42"/>
      <c r="AT154" s="44" t="s">
        <v>14</v>
      </c>
      <c r="AU154" s="42"/>
      <c r="AV154" s="42"/>
      <c r="AW154" s="44" t="s">
        <v>15</v>
      </c>
      <c r="AX154" s="42"/>
      <c r="AY154" s="42"/>
      <c r="AZ154" s="44" t="s">
        <v>16</v>
      </c>
      <c r="BA154" s="42"/>
      <c r="BB154" s="44" t="s">
        <v>135</v>
      </c>
      <c r="BC154" s="42"/>
      <c r="BD154" s="43"/>
    </row>
    <row r="155" spans="1:56" ht="9" customHeight="1">
      <c r="A155" s="9"/>
      <c r="B155" s="12" t="s">
        <v>40</v>
      </c>
      <c r="C155" s="14">
        <f t="shared" si="12"/>
        <v>0.23868312757201646</v>
      </c>
      <c r="D155" s="14">
        <f t="shared" si="12"/>
        <v>0.00411522633744856</v>
      </c>
      <c r="E155" s="14">
        <f t="shared" si="12"/>
        <v>0.037037037037037035</v>
      </c>
      <c r="F155" s="14">
        <f t="shared" si="12"/>
        <v>0.00823045267489712</v>
      </c>
      <c r="G155" s="14">
        <f t="shared" si="12"/>
        <v>0.15637860082304528</v>
      </c>
      <c r="H155" s="14">
        <f t="shared" si="12"/>
        <v>0.25102880658436216</v>
      </c>
      <c r="I155" s="14">
        <f t="shared" si="12"/>
        <v>0.024691358024691357</v>
      </c>
      <c r="J155" s="14">
        <f t="shared" si="12"/>
        <v>0</v>
      </c>
      <c r="K155" s="14">
        <f t="shared" si="12"/>
        <v>0.14814814814814814</v>
      </c>
      <c r="L155" s="14">
        <f t="shared" si="12"/>
        <v>0.09876543209876543</v>
      </c>
      <c r="M155" s="14">
        <f t="shared" si="12"/>
        <v>0.03292181069958848</v>
      </c>
      <c r="N155" s="14">
        <f t="shared" si="12"/>
        <v>0</v>
      </c>
      <c r="O155" s="14">
        <f t="shared" si="12"/>
        <v>0.27983539094650206</v>
      </c>
      <c r="P155" s="13">
        <f t="shared" si="13"/>
        <v>1</v>
      </c>
      <c r="Q155" s="37"/>
      <c r="R155" s="41"/>
      <c r="S155" s="42"/>
      <c r="T155" s="42"/>
      <c r="U155" s="42"/>
      <c r="V155" s="41"/>
      <c r="W155" s="42"/>
      <c r="X155" s="42"/>
      <c r="Y155" s="41"/>
      <c r="Z155" s="42"/>
      <c r="AA155" s="42"/>
      <c r="AB155" s="41"/>
      <c r="AC155" s="42"/>
      <c r="AD155" s="42"/>
      <c r="AE155" s="41"/>
      <c r="AF155" s="42"/>
      <c r="AG155" s="42"/>
      <c r="AH155" s="41"/>
      <c r="AI155" s="42"/>
      <c r="AJ155" s="42"/>
      <c r="AK155" s="41"/>
      <c r="AL155" s="42"/>
      <c r="AM155" s="42"/>
      <c r="AN155" s="41">
        <f aca="true" t="shared" si="14" ref="AN155:AN218">I149</f>
        <v>0.029953917050691243</v>
      </c>
      <c r="AO155" s="42"/>
      <c r="AP155" s="42" t="s">
        <v>19</v>
      </c>
      <c r="AQ155" s="41">
        <f aca="true" t="shared" si="15" ref="AQ155:AQ218">K149</f>
        <v>0.16129032258064516</v>
      </c>
      <c r="AR155" s="42"/>
      <c r="AS155" s="42" t="s">
        <v>19</v>
      </c>
      <c r="AT155" s="41">
        <f aca="true" t="shared" si="16" ref="AT155:AT218">L149</f>
        <v>0.01152073732718894</v>
      </c>
      <c r="AU155" s="42"/>
      <c r="AV155" s="42" t="s">
        <v>19</v>
      </c>
      <c r="AW155" s="41">
        <f aca="true" t="shared" si="17" ref="AW155:AW218">M149</f>
        <v>0.02304147465437788</v>
      </c>
      <c r="AX155" s="42"/>
      <c r="AY155" s="42" t="s">
        <v>19</v>
      </c>
      <c r="AZ155" s="41">
        <f aca="true" t="shared" si="18" ref="AZ155:AZ218">N149</f>
        <v>0.009216589861751152</v>
      </c>
      <c r="BA155" s="42" t="s">
        <v>19</v>
      </c>
      <c r="BB155" s="41">
        <f aca="true" t="shared" si="19" ref="BB155:BB218">O149</f>
        <v>0.20506912442396313</v>
      </c>
      <c r="BC155" s="42" t="s">
        <v>19</v>
      </c>
      <c r="BD155" s="43"/>
    </row>
    <row r="156" spans="1:56" ht="9" customHeight="1">
      <c r="A156" s="9"/>
      <c r="B156" s="12" t="s">
        <v>42</v>
      </c>
      <c r="C156" s="14">
        <f t="shared" si="12"/>
        <v>0.5</v>
      </c>
      <c r="D156" s="14">
        <f t="shared" si="12"/>
        <v>0.037037037037037035</v>
      </c>
      <c r="E156" s="14">
        <f t="shared" si="12"/>
        <v>0.037037037037037035</v>
      </c>
      <c r="F156" s="14">
        <f t="shared" si="12"/>
        <v>0</v>
      </c>
      <c r="G156" s="14">
        <f t="shared" si="12"/>
        <v>0.19753086419753085</v>
      </c>
      <c r="H156" s="14">
        <f t="shared" si="12"/>
        <v>0.012345679012345678</v>
      </c>
      <c r="I156" s="14">
        <f t="shared" si="12"/>
        <v>0</v>
      </c>
      <c r="J156" s="14">
        <f t="shared" si="12"/>
        <v>0</v>
      </c>
      <c r="K156" s="14">
        <f t="shared" si="12"/>
        <v>0.14814814814814814</v>
      </c>
      <c r="L156" s="14">
        <f t="shared" si="12"/>
        <v>0.037037037037037035</v>
      </c>
      <c r="M156" s="14">
        <f t="shared" si="12"/>
        <v>0.030864197530864196</v>
      </c>
      <c r="N156" s="14">
        <f t="shared" si="12"/>
        <v>0</v>
      </c>
      <c r="O156" s="14">
        <f t="shared" si="12"/>
        <v>0.21604938271604937</v>
      </c>
      <c r="P156" s="13">
        <f t="shared" si="13"/>
        <v>0.9999999999999999</v>
      </c>
      <c r="Q156" s="37"/>
      <c r="R156" s="41"/>
      <c r="S156" s="42"/>
      <c r="T156" s="42"/>
      <c r="U156" s="42"/>
      <c r="V156" s="41"/>
      <c r="W156" s="42"/>
      <c r="X156" s="42"/>
      <c r="Y156" s="41"/>
      <c r="Z156" s="42"/>
      <c r="AA156" s="42"/>
      <c r="AB156" s="41"/>
      <c r="AC156" s="42"/>
      <c r="AD156" s="42"/>
      <c r="AE156" s="41"/>
      <c r="AF156" s="42"/>
      <c r="AG156" s="42"/>
      <c r="AH156" s="41"/>
      <c r="AI156" s="42"/>
      <c r="AJ156" s="42"/>
      <c r="AK156" s="41"/>
      <c r="AL156" s="42"/>
      <c r="AM156" s="42"/>
      <c r="AN156" s="41">
        <f t="shared" si="14"/>
        <v>0.6380753138075314</v>
      </c>
      <c r="AO156" s="42"/>
      <c r="AP156" s="42" t="s">
        <v>22</v>
      </c>
      <c r="AQ156" s="41">
        <f t="shared" si="15"/>
        <v>0.09623430962343096</v>
      </c>
      <c r="AR156" s="42"/>
      <c r="AS156" s="42" t="s">
        <v>22</v>
      </c>
      <c r="AT156" s="41">
        <f t="shared" si="16"/>
        <v>0.006276150627615063</v>
      </c>
      <c r="AU156" s="42"/>
      <c r="AV156" s="42" t="s">
        <v>22</v>
      </c>
      <c r="AW156" s="41">
        <f t="shared" si="17"/>
        <v>0.008368200836820083</v>
      </c>
      <c r="AX156" s="42"/>
      <c r="AY156" s="42" t="s">
        <v>22</v>
      </c>
      <c r="AZ156" s="41">
        <f t="shared" si="18"/>
        <v>0</v>
      </c>
      <c r="BA156" s="42" t="s">
        <v>22</v>
      </c>
      <c r="BB156" s="41">
        <f t="shared" si="19"/>
        <v>0.1108786610878661</v>
      </c>
      <c r="BC156" s="42" t="s">
        <v>22</v>
      </c>
      <c r="BD156" s="43"/>
    </row>
    <row r="157" spans="1:56" ht="9" customHeight="1">
      <c r="A157" s="9"/>
      <c r="B157" s="12" t="s">
        <v>45</v>
      </c>
      <c r="C157" s="14">
        <f t="shared" si="12"/>
        <v>0.006578947368421052</v>
      </c>
      <c r="D157" s="14">
        <f t="shared" si="12"/>
        <v>0.006578947368421052</v>
      </c>
      <c r="E157" s="14">
        <f t="shared" si="12"/>
        <v>0</v>
      </c>
      <c r="F157" s="14">
        <f t="shared" si="12"/>
        <v>0.875</v>
      </c>
      <c r="G157" s="14">
        <f t="shared" si="12"/>
        <v>0.039473684210526314</v>
      </c>
      <c r="H157" s="14">
        <f t="shared" si="12"/>
        <v>0</v>
      </c>
      <c r="I157" s="14">
        <f t="shared" si="12"/>
        <v>0</v>
      </c>
      <c r="J157" s="14">
        <f t="shared" si="12"/>
        <v>0</v>
      </c>
      <c r="K157" s="14">
        <f t="shared" si="12"/>
        <v>0.046052631578947366</v>
      </c>
      <c r="L157" s="14">
        <f t="shared" si="12"/>
        <v>0</v>
      </c>
      <c r="M157" s="14">
        <f t="shared" si="12"/>
        <v>0.02631578947368421</v>
      </c>
      <c r="N157" s="14">
        <f t="shared" si="12"/>
        <v>0</v>
      </c>
      <c r="O157" s="14">
        <f t="shared" si="12"/>
        <v>0.07236842105263158</v>
      </c>
      <c r="P157" s="13">
        <f t="shared" si="13"/>
        <v>1</v>
      </c>
      <c r="Q157" s="37"/>
      <c r="R157" s="41"/>
      <c r="S157" s="42"/>
      <c r="T157" s="42"/>
      <c r="U157" s="42"/>
      <c r="V157" s="41"/>
      <c r="W157" s="42"/>
      <c r="X157" s="42"/>
      <c r="Y157" s="41"/>
      <c r="Z157" s="42"/>
      <c r="AA157" s="42"/>
      <c r="AB157" s="41"/>
      <c r="AC157" s="42"/>
      <c r="AD157" s="42"/>
      <c r="AE157" s="41"/>
      <c r="AF157" s="42"/>
      <c r="AG157" s="42"/>
      <c r="AH157" s="41"/>
      <c r="AI157" s="42"/>
      <c r="AJ157" s="42"/>
      <c r="AK157" s="41"/>
      <c r="AL157" s="42"/>
      <c r="AM157" s="42"/>
      <c r="AN157" s="41">
        <f t="shared" si="14"/>
        <v>0.17985611510791366</v>
      </c>
      <c r="AO157" s="42"/>
      <c r="AP157" s="42" t="s">
        <v>28</v>
      </c>
      <c r="AQ157" s="41">
        <f t="shared" si="15"/>
        <v>0.16546762589928057</v>
      </c>
      <c r="AR157" s="42"/>
      <c r="AS157" s="42" t="s">
        <v>28</v>
      </c>
      <c r="AT157" s="41">
        <f t="shared" si="16"/>
        <v>0.06474820143884892</v>
      </c>
      <c r="AU157" s="42"/>
      <c r="AV157" s="42" t="s">
        <v>28</v>
      </c>
      <c r="AW157" s="41">
        <f t="shared" si="17"/>
        <v>0.007194244604316547</v>
      </c>
      <c r="AX157" s="42"/>
      <c r="AY157" s="42" t="s">
        <v>28</v>
      </c>
      <c r="AZ157" s="41">
        <f t="shared" si="18"/>
        <v>0</v>
      </c>
      <c r="BA157" s="42" t="s">
        <v>28</v>
      </c>
      <c r="BB157" s="41">
        <f t="shared" si="19"/>
        <v>0.23741007194244604</v>
      </c>
      <c r="BC157" s="42" t="s">
        <v>28</v>
      </c>
      <c r="BD157" s="43"/>
    </row>
    <row r="158" spans="1:56" ht="9" customHeight="1">
      <c r="A158" s="9"/>
      <c r="B158" s="12" t="s">
        <v>24</v>
      </c>
      <c r="C158" s="14">
        <f t="shared" si="12"/>
        <v>0.04644808743169399</v>
      </c>
      <c r="D158" s="14">
        <f t="shared" si="12"/>
        <v>0.03708040593286495</v>
      </c>
      <c r="E158" s="14">
        <f t="shared" si="12"/>
        <v>0.00546448087431694</v>
      </c>
      <c r="F158" s="14">
        <f t="shared" si="12"/>
        <v>0.0039032006245121</v>
      </c>
      <c r="G158" s="14">
        <f t="shared" si="12"/>
        <v>0.03590944574551132</v>
      </c>
      <c r="H158" s="14">
        <f t="shared" si="12"/>
        <v>0.00234192037470726</v>
      </c>
      <c r="I158" s="14">
        <f t="shared" si="12"/>
        <v>0.00741608118657299</v>
      </c>
      <c r="J158" s="14">
        <f t="shared" si="12"/>
        <v>0.03044496487119438</v>
      </c>
      <c r="K158" s="14">
        <f t="shared" si="12"/>
        <v>0.8017174082747853</v>
      </c>
      <c r="L158" s="14">
        <f t="shared" si="12"/>
        <v>0.01522248243559719</v>
      </c>
      <c r="M158" s="14">
        <f t="shared" si="12"/>
        <v>0.00975800156128025</v>
      </c>
      <c r="N158" s="14">
        <f t="shared" si="12"/>
        <v>0.00429352068696331</v>
      </c>
      <c r="O158" s="14">
        <f t="shared" si="12"/>
        <v>0.8309914129586261</v>
      </c>
      <c r="P158" s="13">
        <f t="shared" si="13"/>
        <v>1</v>
      </c>
      <c r="Q158" s="37"/>
      <c r="R158" s="41"/>
      <c r="S158" s="42"/>
      <c r="T158" s="42"/>
      <c r="U158" s="42"/>
      <c r="V158" s="41"/>
      <c r="W158" s="42"/>
      <c r="X158" s="42"/>
      <c r="Y158" s="41"/>
      <c r="Z158" s="42"/>
      <c r="AA158" s="42"/>
      <c r="AB158" s="41"/>
      <c r="AC158" s="42"/>
      <c r="AD158" s="42"/>
      <c r="AE158" s="41"/>
      <c r="AF158" s="42"/>
      <c r="AG158" s="42"/>
      <c r="AH158" s="41"/>
      <c r="AI158" s="42"/>
      <c r="AJ158" s="42"/>
      <c r="AK158" s="41"/>
      <c r="AL158" s="42"/>
      <c r="AM158" s="42"/>
      <c r="AN158" s="41">
        <f t="shared" si="14"/>
        <v>0.014285714285714285</v>
      </c>
      <c r="AO158" s="42"/>
      <c r="AP158" s="42" t="s">
        <v>31</v>
      </c>
      <c r="AQ158" s="41">
        <f t="shared" si="15"/>
        <v>0.4057142857142857</v>
      </c>
      <c r="AR158" s="42"/>
      <c r="AS158" s="42" t="s">
        <v>31</v>
      </c>
      <c r="AT158" s="41">
        <f t="shared" si="16"/>
        <v>0.017142857142857144</v>
      </c>
      <c r="AU158" s="42"/>
      <c r="AV158" s="42" t="s">
        <v>31</v>
      </c>
      <c r="AW158" s="41">
        <f t="shared" si="17"/>
        <v>0.02</v>
      </c>
      <c r="AX158" s="42"/>
      <c r="AY158" s="42" t="s">
        <v>31</v>
      </c>
      <c r="AZ158" s="41">
        <f t="shared" si="18"/>
        <v>0.008571428571428572</v>
      </c>
      <c r="BA158" s="42" t="s">
        <v>31</v>
      </c>
      <c r="BB158" s="41">
        <f t="shared" si="19"/>
        <v>0.4514285714285714</v>
      </c>
      <c r="BC158" s="42" t="s">
        <v>31</v>
      </c>
      <c r="BD158" s="43"/>
    </row>
    <row r="159" spans="1:56" ht="9" customHeight="1">
      <c r="A159" s="9"/>
      <c r="B159" s="12" t="s">
        <v>38</v>
      </c>
      <c r="C159" s="14">
        <f t="shared" si="12"/>
        <v>0.018601190476190476</v>
      </c>
      <c r="D159" s="14">
        <f t="shared" si="12"/>
        <v>0.008928571428571428</v>
      </c>
      <c r="E159" s="14">
        <f t="shared" si="12"/>
        <v>0.04873511904761905</v>
      </c>
      <c r="F159" s="14">
        <f t="shared" si="12"/>
        <v>0.0011160714285714285</v>
      </c>
      <c r="G159" s="14">
        <f t="shared" si="12"/>
        <v>0.03236607142857143</v>
      </c>
      <c r="H159" s="14">
        <f t="shared" si="12"/>
        <v>0.000744047619047619</v>
      </c>
      <c r="I159" s="14">
        <f t="shared" si="12"/>
        <v>0.8080357142857143</v>
      </c>
      <c r="J159" s="14">
        <f t="shared" si="12"/>
        <v>0.0003720238095238095</v>
      </c>
      <c r="K159" s="14">
        <f t="shared" si="12"/>
        <v>0.06063988095238095</v>
      </c>
      <c r="L159" s="14">
        <f t="shared" si="12"/>
        <v>0.013764880952380952</v>
      </c>
      <c r="M159" s="14">
        <f t="shared" si="12"/>
        <v>0.006696428571428571</v>
      </c>
      <c r="N159" s="14">
        <f t="shared" si="12"/>
        <v>0</v>
      </c>
      <c r="O159" s="14">
        <f t="shared" si="12"/>
        <v>0.08110119047619048</v>
      </c>
      <c r="P159" s="13">
        <f t="shared" si="13"/>
        <v>1</v>
      </c>
      <c r="Q159" s="37"/>
      <c r="R159" s="41"/>
      <c r="S159" s="42"/>
      <c r="T159" s="42"/>
      <c r="U159" s="42"/>
      <c r="V159" s="41"/>
      <c r="W159" s="42"/>
      <c r="X159" s="42"/>
      <c r="Y159" s="41"/>
      <c r="Z159" s="42"/>
      <c r="AA159" s="42"/>
      <c r="AB159" s="41"/>
      <c r="AC159" s="42"/>
      <c r="AD159" s="42"/>
      <c r="AE159" s="41"/>
      <c r="AF159" s="42"/>
      <c r="AG159" s="42"/>
      <c r="AH159" s="41"/>
      <c r="AI159" s="42"/>
      <c r="AJ159" s="42"/>
      <c r="AK159" s="41"/>
      <c r="AL159" s="42"/>
      <c r="AM159" s="42"/>
      <c r="AN159" s="41">
        <f t="shared" si="14"/>
        <v>0.00267379679144385</v>
      </c>
      <c r="AO159" s="42"/>
      <c r="AP159" s="42" t="s">
        <v>34</v>
      </c>
      <c r="AQ159" s="41">
        <f t="shared" si="15"/>
        <v>0.07219251336898395</v>
      </c>
      <c r="AR159" s="42"/>
      <c r="AS159" s="42" t="s">
        <v>34</v>
      </c>
      <c r="AT159" s="41">
        <f t="shared" si="16"/>
        <v>0.07754010695187166</v>
      </c>
      <c r="AU159" s="42"/>
      <c r="AV159" s="42" t="s">
        <v>34</v>
      </c>
      <c r="AW159" s="41">
        <f t="shared" si="17"/>
        <v>0.0213903743315508</v>
      </c>
      <c r="AX159" s="42"/>
      <c r="AY159" s="42" t="s">
        <v>34</v>
      </c>
      <c r="AZ159" s="41">
        <f t="shared" si="18"/>
        <v>0</v>
      </c>
      <c r="BA159" s="42" t="s">
        <v>34</v>
      </c>
      <c r="BB159" s="41">
        <f t="shared" si="19"/>
        <v>0.1711229946524064</v>
      </c>
      <c r="BC159" s="42" t="s">
        <v>34</v>
      </c>
      <c r="BD159" s="43"/>
    </row>
    <row r="160" spans="1:56" ht="9" customHeight="1">
      <c r="A160" s="9"/>
      <c r="B160" s="12" t="s">
        <v>49</v>
      </c>
      <c r="C160" s="14">
        <f t="shared" si="12"/>
        <v>0.006514657980456026</v>
      </c>
      <c r="D160" s="14">
        <f t="shared" si="12"/>
        <v>0.006514657980456026</v>
      </c>
      <c r="E160" s="14">
        <f t="shared" si="12"/>
        <v>0</v>
      </c>
      <c r="F160" s="14">
        <f t="shared" si="12"/>
        <v>0.4788273615635179</v>
      </c>
      <c r="G160" s="14">
        <f t="shared" si="12"/>
        <v>0.26058631921824105</v>
      </c>
      <c r="H160" s="14">
        <f t="shared" si="12"/>
        <v>0.003257328990228013</v>
      </c>
      <c r="I160" s="14">
        <f t="shared" si="12"/>
        <v>0</v>
      </c>
      <c r="J160" s="14">
        <f t="shared" si="12"/>
        <v>0.009771986970684038</v>
      </c>
      <c r="K160" s="14">
        <f t="shared" si="12"/>
        <v>0.16286644951140064</v>
      </c>
      <c r="L160" s="14">
        <f t="shared" si="12"/>
        <v>0.016286644951140065</v>
      </c>
      <c r="M160" s="14">
        <f t="shared" si="12"/>
        <v>0.048859934853420196</v>
      </c>
      <c r="N160" s="14">
        <f t="shared" si="12"/>
        <v>0.006514657980456026</v>
      </c>
      <c r="O160" s="14">
        <f t="shared" si="12"/>
        <v>0.23452768729641693</v>
      </c>
      <c r="P160" s="13">
        <f t="shared" si="13"/>
        <v>1</v>
      </c>
      <c r="Q160" s="37"/>
      <c r="R160" s="41"/>
      <c r="S160" s="42"/>
      <c r="T160" s="42"/>
      <c r="U160" s="42"/>
      <c r="V160" s="41"/>
      <c r="W160" s="42"/>
      <c r="X160" s="42"/>
      <c r="Y160" s="41"/>
      <c r="Z160" s="42"/>
      <c r="AA160" s="42"/>
      <c r="AB160" s="41"/>
      <c r="AC160" s="42"/>
      <c r="AD160" s="42"/>
      <c r="AE160" s="41"/>
      <c r="AF160" s="42"/>
      <c r="AG160" s="42"/>
      <c r="AH160" s="41"/>
      <c r="AI160" s="42"/>
      <c r="AJ160" s="42"/>
      <c r="AK160" s="41"/>
      <c r="AL160" s="42"/>
      <c r="AM160" s="42"/>
      <c r="AN160" s="41">
        <f t="shared" si="14"/>
        <v>0</v>
      </c>
      <c r="AO160" s="42"/>
      <c r="AP160" s="42" t="s">
        <v>37</v>
      </c>
      <c r="AQ160" s="41">
        <f t="shared" si="15"/>
        <v>0.05853658536585366</v>
      </c>
      <c r="AR160" s="42"/>
      <c r="AS160" s="42" t="s">
        <v>37</v>
      </c>
      <c r="AT160" s="41">
        <f t="shared" si="16"/>
        <v>0.00975609756097561</v>
      </c>
      <c r="AU160" s="42"/>
      <c r="AV160" s="42" t="s">
        <v>37</v>
      </c>
      <c r="AW160" s="41">
        <f t="shared" si="17"/>
        <v>0.00975609756097561</v>
      </c>
      <c r="AX160" s="42"/>
      <c r="AY160" s="42" t="s">
        <v>37</v>
      </c>
      <c r="AZ160" s="41">
        <f t="shared" si="18"/>
        <v>0</v>
      </c>
      <c r="BA160" s="42" t="s">
        <v>37</v>
      </c>
      <c r="BB160" s="41">
        <f t="shared" si="19"/>
        <v>0.07804878048780488</v>
      </c>
      <c r="BC160" s="42" t="s">
        <v>37</v>
      </c>
      <c r="BD160" s="43"/>
    </row>
    <row r="161" spans="1:56" ht="9" customHeight="1">
      <c r="A161" s="9"/>
      <c r="B161" s="12" t="s">
        <v>54</v>
      </c>
      <c r="C161" s="14">
        <f t="shared" si="12"/>
        <v>0.20261437908496732</v>
      </c>
      <c r="D161" s="14">
        <f t="shared" si="12"/>
        <v>0.026143790849673203</v>
      </c>
      <c r="E161" s="14">
        <f t="shared" si="12"/>
        <v>0.1437908496732026</v>
      </c>
      <c r="F161" s="14">
        <f t="shared" si="12"/>
        <v>0</v>
      </c>
      <c r="G161" s="14">
        <f t="shared" si="12"/>
        <v>0.05228758169934641</v>
      </c>
      <c r="H161" s="14">
        <f t="shared" si="12"/>
        <v>0</v>
      </c>
      <c r="I161" s="14">
        <f t="shared" si="12"/>
        <v>0.40522875816993464</v>
      </c>
      <c r="J161" s="14">
        <f t="shared" si="12"/>
        <v>0</v>
      </c>
      <c r="K161" s="14">
        <f t="shared" si="12"/>
        <v>0.1503267973856209</v>
      </c>
      <c r="L161" s="14">
        <f t="shared" si="12"/>
        <v>0.006535947712418301</v>
      </c>
      <c r="M161" s="14">
        <f t="shared" si="12"/>
        <v>0.013071895424836602</v>
      </c>
      <c r="N161" s="14">
        <f t="shared" si="12"/>
        <v>0</v>
      </c>
      <c r="O161" s="14">
        <f t="shared" si="12"/>
        <v>0.16993464052287582</v>
      </c>
      <c r="P161" s="13">
        <f t="shared" si="13"/>
        <v>0.9999999999999999</v>
      </c>
      <c r="Q161" s="37"/>
      <c r="R161" s="41"/>
      <c r="S161" s="42"/>
      <c r="T161" s="42"/>
      <c r="U161" s="42"/>
      <c r="V161" s="41"/>
      <c r="W161" s="42"/>
      <c r="X161" s="42"/>
      <c r="Y161" s="41"/>
      <c r="Z161" s="42"/>
      <c r="AA161" s="42"/>
      <c r="AB161" s="41"/>
      <c r="AC161" s="42"/>
      <c r="AD161" s="42"/>
      <c r="AE161" s="41"/>
      <c r="AF161" s="42"/>
      <c r="AG161" s="42"/>
      <c r="AH161" s="41"/>
      <c r="AI161" s="42"/>
      <c r="AJ161" s="42"/>
      <c r="AK161" s="41"/>
      <c r="AL161" s="42"/>
      <c r="AM161" s="42"/>
      <c r="AN161" s="41">
        <f t="shared" si="14"/>
        <v>0.024691358024691357</v>
      </c>
      <c r="AO161" s="42"/>
      <c r="AP161" s="42" t="s">
        <v>40</v>
      </c>
      <c r="AQ161" s="41">
        <f t="shared" si="15"/>
        <v>0.14814814814814814</v>
      </c>
      <c r="AR161" s="42"/>
      <c r="AS161" s="42" t="s">
        <v>40</v>
      </c>
      <c r="AT161" s="41">
        <f t="shared" si="16"/>
        <v>0.09876543209876543</v>
      </c>
      <c r="AU161" s="42"/>
      <c r="AV161" s="42" t="s">
        <v>40</v>
      </c>
      <c r="AW161" s="41">
        <f t="shared" si="17"/>
        <v>0.03292181069958848</v>
      </c>
      <c r="AX161" s="42"/>
      <c r="AY161" s="42" t="s">
        <v>40</v>
      </c>
      <c r="AZ161" s="41">
        <f t="shared" si="18"/>
        <v>0</v>
      </c>
      <c r="BA161" s="42" t="s">
        <v>40</v>
      </c>
      <c r="BB161" s="41">
        <f t="shared" si="19"/>
        <v>0.27983539094650206</v>
      </c>
      <c r="BC161" s="42" t="s">
        <v>40</v>
      </c>
      <c r="BD161" s="43"/>
    </row>
    <row r="162" spans="1:56" ht="9" customHeight="1">
      <c r="A162" s="9"/>
      <c r="B162" s="12" t="s">
        <v>50</v>
      </c>
      <c r="C162" s="14">
        <f t="shared" si="12"/>
        <v>0.11068702290076336</v>
      </c>
      <c r="D162" s="14">
        <f t="shared" si="12"/>
        <v>0.04198473282442748</v>
      </c>
      <c r="E162" s="14">
        <f t="shared" si="12"/>
        <v>0.022900763358778626</v>
      </c>
      <c r="F162" s="14">
        <f t="shared" si="12"/>
        <v>0.019083969465648856</v>
      </c>
      <c r="G162" s="14">
        <f t="shared" si="12"/>
        <v>0.07633587786259542</v>
      </c>
      <c r="H162" s="14">
        <f t="shared" si="12"/>
        <v>0.013358778625954198</v>
      </c>
      <c r="I162" s="14">
        <f t="shared" si="12"/>
        <v>0.009541984732824428</v>
      </c>
      <c r="J162" s="14">
        <f t="shared" si="12"/>
        <v>0.3530534351145038</v>
      </c>
      <c r="K162" s="14">
        <f t="shared" si="12"/>
        <v>0.30916030534351147</v>
      </c>
      <c r="L162" s="14">
        <f t="shared" si="12"/>
        <v>0.0057251908396946565</v>
      </c>
      <c r="M162" s="14">
        <f t="shared" si="12"/>
        <v>0.03625954198473282</v>
      </c>
      <c r="N162" s="14">
        <f t="shared" si="12"/>
        <v>0.0019083969465648854</v>
      </c>
      <c r="O162" s="14">
        <f t="shared" si="12"/>
        <v>0.3530534351145038</v>
      </c>
      <c r="P162" s="13">
        <f t="shared" si="13"/>
        <v>1</v>
      </c>
      <c r="Q162" s="37"/>
      <c r="R162" s="41"/>
      <c r="S162" s="42"/>
      <c r="T162" s="42"/>
      <c r="U162" s="42"/>
      <c r="V162" s="41"/>
      <c r="W162" s="42"/>
      <c r="X162" s="42"/>
      <c r="Y162" s="41"/>
      <c r="Z162" s="42"/>
      <c r="AA162" s="42"/>
      <c r="AB162" s="41"/>
      <c r="AC162" s="42"/>
      <c r="AD162" s="42"/>
      <c r="AE162" s="41"/>
      <c r="AF162" s="42"/>
      <c r="AG162" s="42"/>
      <c r="AH162" s="41"/>
      <c r="AI162" s="42"/>
      <c r="AJ162" s="42"/>
      <c r="AK162" s="41"/>
      <c r="AL162" s="42"/>
      <c r="AM162" s="42"/>
      <c r="AN162" s="41">
        <f t="shared" si="14"/>
        <v>0</v>
      </c>
      <c r="AO162" s="42"/>
      <c r="AP162" s="42" t="s">
        <v>42</v>
      </c>
      <c r="AQ162" s="41">
        <f t="shared" si="15"/>
        <v>0.14814814814814814</v>
      </c>
      <c r="AR162" s="42"/>
      <c r="AS162" s="42" t="s">
        <v>42</v>
      </c>
      <c r="AT162" s="41">
        <f t="shared" si="16"/>
        <v>0.037037037037037035</v>
      </c>
      <c r="AU162" s="42"/>
      <c r="AV162" s="42" t="s">
        <v>42</v>
      </c>
      <c r="AW162" s="41">
        <f t="shared" si="17"/>
        <v>0.030864197530864196</v>
      </c>
      <c r="AX162" s="42"/>
      <c r="AY162" s="42" t="s">
        <v>42</v>
      </c>
      <c r="AZ162" s="41">
        <f t="shared" si="18"/>
        <v>0</v>
      </c>
      <c r="BA162" s="42" t="s">
        <v>42</v>
      </c>
      <c r="BB162" s="41">
        <f t="shared" si="19"/>
        <v>0.21604938271604937</v>
      </c>
      <c r="BC162" s="42" t="s">
        <v>42</v>
      </c>
      <c r="BD162" s="43"/>
    </row>
    <row r="163" spans="1:56" ht="9" customHeight="1">
      <c r="A163" s="9"/>
      <c r="B163" s="12" t="s">
        <v>57</v>
      </c>
      <c r="C163" s="14">
        <f t="shared" si="12"/>
        <v>0.21485411140583555</v>
      </c>
      <c r="D163" s="14">
        <f t="shared" si="12"/>
        <v>0.026525198938992044</v>
      </c>
      <c r="E163" s="14">
        <f t="shared" si="12"/>
        <v>0.04509283819628647</v>
      </c>
      <c r="F163" s="14">
        <f t="shared" si="12"/>
        <v>0.005305039787798408</v>
      </c>
      <c r="G163" s="14">
        <f t="shared" si="12"/>
        <v>0.3129973474801061</v>
      </c>
      <c r="H163" s="14">
        <f t="shared" si="12"/>
        <v>0.013262599469496022</v>
      </c>
      <c r="I163" s="14">
        <f t="shared" si="12"/>
        <v>0.01856763925729443</v>
      </c>
      <c r="J163" s="14">
        <f t="shared" si="12"/>
        <v>0.058355437665782495</v>
      </c>
      <c r="K163" s="14">
        <f t="shared" si="12"/>
        <v>0.23607427055702918</v>
      </c>
      <c r="L163" s="14">
        <f t="shared" si="12"/>
        <v>0.023872679045092837</v>
      </c>
      <c r="M163" s="14">
        <f t="shared" si="12"/>
        <v>0.042440318302387266</v>
      </c>
      <c r="N163" s="14">
        <f t="shared" si="12"/>
        <v>0.002652519893899204</v>
      </c>
      <c r="O163" s="14">
        <f t="shared" si="12"/>
        <v>0.3050397877984085</v>
      </c>
      <c r="P163" s="13">
        <f t="shared" si="13"/>
        <v>1</v>
      </c>
      <c r="Q163" s="37"/>
      <c r="R163" s="41"/>
      <c r="S163" s="42"/>
      <c r="T163" s="42"/>
      <c r="U163" s="42"/>
      <c r="V163" s="41"/>
      <c r="W163" s="42"/>
      <c r="X163" s="42"/>
      <c r="Y163" s="41"/>
      <c r="Z163" s="42"/>
      <c r="AA163" s="42"/>
      <c r="AB163" s="41"/>
      <c r="AC163" s="42"/>
      <c r="AD163" s="42"/>
      <c r="AE163" s="41"/>
      <c r="AF163" s="42"/>
      <c r="AG163" s="42"/>
      <c r="AH163" s="41"/>
      <c r="AI163" s="42"/>
      <c r="AJ163" s="42"/>
      <c r="AK163" s="41"/>
      <c r="AL163" s="42"/>
      <c r="AM163" s="42"/>
      <c r="AN163" s="41">
        <f t="shared" si="14"/>
        <v>0</v>
      </c>
      <c r="AO163" s="42"/>
      <c r="AP163" s="42" t="s">
        <v>45</v>
      </c>
      <c r="AQ163" s="41">
        <f t="shared" si="15"/>
        <v>0.046052631578947366</v>
      </c>
      <c r="AR163" s="42"/>
      <c r="AS163" s="42" t="s">
        <v>45</v>
      </c>
      <c r="AT163" s="41">
        <f t="shared" si="16"/>
        <v>0</v>
      </c>
      <c r="AU163" s="42"/>
      <c r="AV163" s="42" t="s">
        <v>45</v>
      </c>
      <c r="AW163" s="41">
        <f t="shared" si="17"/>
        <v>0.02631578947368421</v>
      </c>
      <c r="AX163" s="42"/>
      <c r="AY163" s="42" t="s">
        <v>45</v>
      </c>
      <c r="AZ163" s="41">
        <f t="shared" si="18"/>
        <v>0</v>
      </c>
      <c r="BA163" s="42" t="s">
        <v>45</v>
      </c>
      <c r="BB163" s="41">
        <f t="shared" si="19"/>
        <v>0.07236842105263158</v>
      </c>
      <c r="BC163" s="42" t="s">
        <v>45</v>
      </c>
      <c r="BD163" s="43"/>
    </row>
    <row r="164" spans="1:56" ht="9" customHeight="1">
      <c r="A164" s="9"/>
      <c r="B164" s="12" t="s">
        <v>56</v>
      </c>
      <c r="C164" s="14">
        <f t="shared" si="12"/>
        <v>0.0016155088852988692</v>
      </c>
      <c r="D164" s="14">
        <f t="shared" si="12"/>
        <v>0.007539041464728056</v>
      </c>
      <c r="E164" s="14">
        <f t="shared" si="12"/>
        <v>0.0032310177705977385</v>
      </c>
      <c r="F164" s="14">
        <f t="shared" si="12"/>
        <v>0.851373182552504</v>
      </c>
      <c r="G164" s="14">
        <f t="shared" si="12"/>
        <v>0.02207862143241788</v>
      </c>
      <c r="H164" s="14">
        <f t="shared" si="12"/>
        <v>0</v>
      </c>
      <c r="I164" s="14">
        <f t="shared" si="12"/>
        <v>0.0005385029617662897</v>
      </c>
      <c r="J164" s="14">
        <f t="shared" si="12"/>
        <v>0.0016155088852988692</v>
      </c>
      <c r="K164" s="14">
        <f t="shared" si="12"/>
        <v>0.08131394722670975</v>
      </c>
      <c r="L164" s="14">
        <f t="shared" si="12"/>
        <v>0.007000538502961767</v>
      </c>
      <c r="M164" s="14">
        <f t="shared" si="12"/>
        <v>0.01938610662358643</v>
      </c>
      <c r="N164" s="14">
        <f t="shared" si="12"/>
        <v>0.004308023694130318</v>
      </c>
      <c r="O164" s="14">
        <f t="shared" si="12"/>
        <v>0.11200861604738827</v>
      </c>
      <c r="P164" s="13">
        <f t="shared" si="13"/>
        <v>0.9999999999999999</v>
      </c>
      <c r="Q164" s="37"/>
      <c r="R164" s="41"/>
      <c r="S164" s="42"/>
      <c r="T164" s="42"/>
      <c r="U164" s="42"/>
      <c r="V164" s="41"/>
      <c r="W164" s="42"/>
      <c r="X164" s="42"/>
      <c r="Y164" s="41"/>
      <c r="Z164" s="42"/>
      <c r="AA164" s="42"/>
      <c r="AB164" s="41"/>
      <c r="AC164" s="42"/>
      <c r="AD164" s="42"/>
      <c r="AE164" s="41"/>
      <c r="AF164" s="42"/>
      <c r="AG164" s="42"/>
      <c r="AH164" s="41"/>
      <c r="AI164" s="42"/>
      <c r="AJ164" s="42"/>
      <c r="AK164" s="41"/>
      <c r="AL164" s="42"/>
      <c r="AM164" s="42"/>
      <c r="AN164" s="41">
        <f t="shared" si="14"/>
        <v>0.00741608118657299</v>
      </c>
      <c r="AO164" s="42"/>
      <c r="AP164" s="42" t="s">
        <v>24</v>
      </c>
      <c r="AQ164" s="41">
        <f t="shared" si="15"/>
        <v>0.8017174082747853</v>
      </c>
      <c r="AR164" s="42"/>
      <c r="AS164" s="42" t="s">
        <v>24</v>
      </c>
      <c r="AT164" s="41">
        <f t="shared" si="16"/>
        <v>0.01522248243559719</v>
      </c>
      <c r="AU164" s="42"/>
      <c r="AV164" s="42" t="s">
        <v>24</v>
      </c>
      <c r="AW164" s="41">
        <f t="shared" si="17"/>
        <v>0.00975800156128025</v>
      </c>
      <c r="AX164" s="42"/>
      <c r="AY164" s="42" t="s">
        <v>24</v>
      </c>
      <c r="AZ164" s="41">
        <f t="shared" si="18"/>
        <v>0.00429352068696331</v>
      </c>
      <c r="BA164" s="42" t="s">
        <v>24</v>
      </c>
      <c r="BB164" s="41">
        <f t="shared" si="19"/>
        <v>0.8309914129586261</v>
      </c>
      <c r="BC164" s="42" t="s">
        <v>24</v>
      </c>
      <c r="BD164" s="43"/>
    </row>
    <row r="165" spans="1:56" ht="9" customHeight="1">
      <c r="A165" s="9"/>
      <c r="B165" s="12" t="s">
        <v>60</v>
      </c>
      <c r="C165" s="14">
        <f aca="true" t="shared" si="20" ref="C165:O180">C24/$P24</f>
        <v>0.33513513513513515</v>
      </c>
      <c r="D165" s="14">
        <f t="shared" si="20"/>
        <v>0.021621621621621623</v>
      </c>
      <c r="E165" s="14">
        <f t="shared" si="20"/>
        <v>0.0972972972972973</v>
      </c>
      <c r="F165" s="14">
        <f t="shared" si="20"/>
        <v>0</v>
      </c>
      <c r="G165" s="14">
        <f t="shared" si="20"/>
        <v>0.10270270270270271</v>
      </c>
      <c r="H165" s="14">
        <f t="shared" si="20"/>
        <v>0</v>
      </c>
      <c r="I165" s="14">
        <f t="shared" si="20"/>
        <v>0.05405405405405406</v>
      </c>
      <c r="J165" s="14">
        <f t="shared" si="20"/>
        <v>0</v>
      </c>
      <c r="K165" s="14">
        <f t="shared" si="20"/>
        <v>0.34594594594594597</v>
      </c>
      <c r="L165" s="14">
        <f t="shared" si="20"/>
        <v>0.021621621621621623</v>
      </c>
      <c r="M165" s="14">
        <f t="shared" si="20"/>
        <v>0.021621621621621623</v>
      </c>
      <c r="N165" s="14">
        <f t="shared" si="20"/>
        <v>0</v>
      </c>
      <c r="O165" s="14">
        <f t="shared" si="20"/>
        <v>0.3891891891891892</v>
      </c>
      <c r="P165" s="13">
        <f t="shared" si="13"/>
        <v>1</v>
      </c>
      <c r="Q165" s="37"/>
      <c r="R165" s="41"/>
      <c r="S165" s="42"/>
      <c r="T165" s="42"/>
      <c r="U165" s="42"/>
      <c r="V165" s="41"/>
      <c r="W165" s="42"/>
      <c r="X165" s="42"/>
      <c r="Y165" s="41"/>
      <c r="Z165" s="42"/>
      <c r="AA165" s="42"/>
      <c r="AB165" s="41"/>
      <c r="AC165" s="42"/>
      <c r="AD165" s="42"/>
      <c r="AE165" s="41"/>
      <c r="AF165" s="42"/>
      <c r="AG165" s="42"/>
      <c r="AH165" s="41"/>
      <c r="AI165" s="42"/>
      <c r="AJ165" s="42"/>
      <c r="AK165" s="41"/>
      <c r="AL165" s="42"/>
      <c r="AM165" s="42"/>
      <c r="AN165" s="41">
        <f t="shared" si="14"/>
        <v>0.8080357142857143</v>
      </c>
      <c r="AO165" s="42"/>
      <c r="AP165" s="42" t="s">
        <v>38</v>
      </c>
      <c r="AQ165" s="41">
        <f t="shared" si="15"/>
        <v>0.06063988095238095</v>
      </c>
      <c r="AR165" s="42"/>
      <c r="AS165" s="42" t="s">
        <v>38</v>
      </c>
      <c r="AT165" s="41">
        <f t="shared" si="16"/>
        <v>0.013764880952380952</v>
      </c>
      <c r="AU165" s="42"/>
      <c r="AV165" s="42" t="s">
        <v>38</v>
      </c>
      <c r="AW165" s="41">
        <f t="shared" si="17"/>
        <v>0.006696428571428571</v>
      </c>
      <c r="AX165" s="42"/>
      <c r="AY165" s="42" t="s">
        <v>38</v>
      </c>
      <c r="AZ165" s="41">
        <f t="shared" si="18"/>
        <v>0</v>
      </c>
      <c r="BA165" s="42" t="s">
        <v>38</v>
      </c>
      <c r="BB165" s="41">
        <f t="shared" si="19"/>
        <v>0.08110119047619048</v>
      </c>
      <c r="BC165" s="42" t="s">
        <v>38</v>
      </c>
      <c r="BD165" s="43"/>
    </row>
    <row r="166" spans="1:56" ht="9" customHeight="1">
      <c r="A166" s="9"/>
      <c r="B166" s="12" t="s">
        <v>65</v>
      </c>
      <c r="C166" s="14">
        <f t="shared" si="20"/>
        <v>0.041666666666666664</v>
      </c>
      <c r="D166" s="14">
        <f t="shared" si="20"/>
        <v>0.020833333333333332</v>
      </c>
      <c r="E166" s="14">
        <f t="shared" si="20"/>
        <v>0</v>
      </c>
      <c r="F166" s="14">
        <f t="shared" si="20"/>
        <v>0.4166666666666667</v>
      </c>
      <c r="G166" s="14">
        <f t="shared" si="20"/>
        <v>0.2708333333333333</v>
      </c>
      <c r="H166" s="14">
        <f t="shared" si="20"/>
        <v>0.020833333333333332</v>
      </c>
      <c r="I166" s="14">
        <f t="shared" si="20"/>
        <v>0</v>
      </c>
      <c r="J166" s="14">
        <f t="shared" si="20"/>
        <v>0</v>
      </c>
      <c r="K166" s="14">
        <f t="shared" si="20"/>
        <v>0.125</v>
      </c>
      <c r="L166" s="14">
        <f t="shared" si="20"/>
        <v>0</v>
      </c>
      <c r="M166" s="14">
        <f t="shared" si="20"/>
        <v>0.10416666666666667</v>
      </c>
      <c r="N166" s="14">
        <f t="shared" si="20"/>
        <v>0</v>
      </c>
      <c r="O166" s="14">
        <f t="shared" si="20"/>
        <v>0.22916666666666666</v>
      </c>
      <c r="P166" s="13">
        <f t="shared" si="13"/>
        <v>1</v>
      </c>
      <c r="Q166" s="37"/>
      <c r="R166" s="41"/>
      <c r="S166" s="42"/>
      <c r="T166" s="42"/>
      <c r="U166" s="42"/>
      <c r="V166" s="41"/>
      <c r="W166" s="42"/>
      <c r="X166" s="42"/>
      <c r="Y166" s="41"/>
      <c r="Z166" s="42"/>
      <c r="AA166" s="42"/>
      <c r="AB166" s="41"/>
      <c r="AC166" s="42"/>
      <c r="AD166" s="42"/>
      <c r="AE166" s="41"/>
      <c r="AF166" s="42"/>
      <c r="AG166" s="42"/>
      <c r="AH166" s="41"/>
      <c r="AI166" s="42"/>
      <c r="AJ166" s="42"/>
      <c r="AK166" s="41"/>
      <c r="AL166" s="42"/>
      <c r="AM166" s="42"/>
      <c r="AN166" s="41">
        <f t="shared" si="14"/>
        <v>0</v>
      </c>
      <c r="AO166" s="42"/>
      <c r="AP166" s="42" t="s">
        <v>49</v>
      </c>
      <c r="AQ166" s="41">
        <f t="shared" si="15"/>
        <v>0.16286644951140064</v>
      </c>
      <c r="AR166" s="42"/>
      <c r="AS166" s="42" t="s">
        <v>49</v>
      </c>
      <c r="AT166" s="41">
        <f t="shared" si="16"/>
        <v>0.016286644951140065</v>
      </c>
      <c r="AU166" s="42"/>
      <c r="AV166" s="42" t="s">
        <v>49</v>
      </c>
      <c r="AW166" s="41">
        <f t="shared" si="17"/>
        <v>0.048859934853420196</v>
      </c>
      <c r="AX166" s="42"/>
      <c r="AY166" s="42" t="s">
        <v>49</v>
      </c>
      <c r="AZ166" s="41">
        <f t="shared" si="18"/>
        <v>0.006514657980456026</v>
      </c>
      <c r="BA166" s="42" t="s">
        <v>49</v>
      </c>
      <c r="BB166" s="41">
        <f t="shared" si="19"/>
        <v>0.23452768729641693</v>
      </c>
      <c r="BC166" s="42" t="s">
        <v>49</v>
      </c>
      <c r="BD166" s="43"/>
    </row>
    <row r="167" spans="1:56" ht="9" customHeight="1">
      <c r="A167" s="9"/>
      <c r="B167" s="12" t="s">
        <v>32</v>
      </c>
      <c r="C167" s="14">
        <f t="shared" si="20"/>
        <v>0.332994923857868</v>
      </c>
      <c r="D167" s="14">
        <f t="shared" si="20"/>
        <v>0.03147208121827411</v>
      </c>
      <c r="E167" s="14">
        <f t="shared" si="20"/>
        <v>0.06903553299492386</v>
      </c>
      <c r="F167" s="14">
        <f t="shared" si="20"/>
        <v>0.006091370558375634</v>
      </c>
      <c r="G167" s="14">
        <f t="shared" si="20"/>
        <v>0.10761421319796954</v>
      </c>
      <c r="H167" s="14">
        <f t="shared" si="20"/>
        <v>0.03147208121827411</v>
      </c>
      <c r="I167" s="14">
        <f t="shared" si="20"/>
        <v>0.04568527918781726</v>
      </c>
      <c r="J167" s="14">
        <f t="shared" si="20"/>
        <v>0</v>
      </c>
      <c r="K167" s="14">
        <f t="shared" si="20"/>
        <v>0.17258883248730963</v>
      </c>
      <c r="L167" s="14">
        <f t="shared" si="20"/>
        <v>0.17055837563451776</v>
      </c>
      <c r="M167" s="14">
        <f t="shared" si="20"/>
        <v>0.03248730964467005</v>
      </c>
      <c r="N167" s="14">
        <f t="shared" si="20"/>
        <v>0</v>
      </c>
      <c r="O167" s="14">
        <f t="shared" si="20"/>
        <v>0.3756345177664975</v>
      </c>
      <c r="P167" s="13">
        <f t="shared" si="13"/>
        <v>1</v>
      </c>
      <c r="Q167" s="37"/>
      <c r="R167" s="41"/>
      <c r="S167" s="42"/>
      <c r="T167" s="42"/>
      <c r="U167" s="42"/>
      <c r="V167" s="41"/>
      <c r="W167" s="42"/>
      <c r="X167" s="42"/>
      <c r="Y167" s="41"/>
      <c r="Z167" s="42"/>
      <c r="AA167" s="42"/>
      <c r="AB167" s="41"/>
      <c r="AC167" s="42"/>
      <c r="AD167" s="42"/>
      <c r="AE167" s="41"/>
      <c r="AF167" s="42"/>
      <c r="AG167" s="42"/>
      <c r="AH167" s="41"/>
      <c r="AI167" s="42"/>
      <c r="AJ167" s="42"/>
      <c r="AK167" s="41"/>
      <c r="AL167" s="42"/>
      <c r="AM167" s="42"/>
      <c r="AN167" s="41">
        <f t="shared" si="14"/>
        <v>0.40522875816993464</v>
      </c>
      <c r="AO167" s="42"/>
      <c r="AP167" s="42" t="s">
        <v>54</v>
      </c>
      <c r="AQ167" s="41">
        <f t="shared" si="15"/>
        <v>0.1503267973856209</v>
      </c>
      <c r="AR167" s="42"/>
      <c r="AS167" s="42" t="s">
        <v>54</v>
      </c>
      <c r="AT167" s="41">
        <f t="shared" si="16"/>
        <v>0.006535947712418301</v>
      </c>
      <c r="AU167" s="42"/>
      <c r="AV167" s="42" t="s">
        <v>54</v>
      </c>
      <c r="AW167" s="41">
        <f t="shared" si="17"/>
        <v>0.013071895424836602</v>
      </c>
      <c r="AX167" s="42"/>
      <c r="AY167" s="42" t="s">
        <v>54</v>
      </c>
      <c r="AZ167" s="41">
        <f t="shared" si="18"/>
        <v>0</v>
      </c>
      <c r="BA167" s="42" t="s">
        <v>54</v>
      </c>
      <c r="BB167" s="41">
        <f t="shared" si="19"/>
        <v>0.16993464052287582</v>
      </c>
      <c r="BC167" s="42" t="s">
        <v>54</v>
      </c>
      <c r="BD167" s="43"/>
    </row>
    <row r="168" spans="1:56" ht="9" customHeight="1">
      <c r="A168" s="9"/>
      <c r="B168" s="12" t="s">
        <v>69</v>
      </c>
      <c r="C168" s="14">
        <f t="shared" si="20"/>
        <v>0.10256410256410256</v>
      </c>
      <c r="D168" s="14">
        <f t="shared" si="20"/>
        <v>0.01282051282051282</v>
      </c>
      <c r="E168" s="14">
        <f t="shared" si="20"/>
        <v>0.00641025641025641</v>
      </c>
      <c r="F168" s="14">
        <f t="shared" si="20"/>
        <v>0</v>
      </c>
      <c r="G168" s="14">
        <f t="shared" si="20"/>
        <v>0.48717948717948717</v>
      </c>
      <c r="H168" s="14">
        <f t="shared" si="20"/>
        <v>0.3333333333333333</v>
      </c>
      <c r="I168" s="14">
        <f t="shared" si="20"/>
        <v>0</v>
      </c>
      <c r="J168" s="14">
        <f t="shared" si="20"/>
        <v>0.00641025641025641</v>
      </c>
      <c r="K168" s="14">
        <f t="shared" si="20"/>
        <v>0.038461538461538464</v>
      </c>
      <c r="L168" s="14">
        <f t="shared" si="20"/>
        <v>0</v>
      </c>
      <c r="M168" s="14">
        <f t="shared" si="20"/>
        <v>0.01282051282051282</v>
      </c>
      <c r="N168" s="14">
        <f t="shared" si="20"/>
        <v>0</v>
      </c>
      <c r="O168" s="14">
        <f t="shared" si="20"/>
        <v>0.05128205128205128</v>
      </c>
      <c r="P168" s="13">
        <f t="shared" si="13"/>
        <v>0.9999999999999999</v>
      </c>
      <c r="Q168" s="37"/>
      <c r="R168" s="41"/>
      <c r="S168" s="42"/>
      <c r="T168" s="42"/>
      <c r="U168" s="42"/>
      <c r="V168" s="41"/>
      <c r="W168" s="42"/>
      <c r="X168" s="42"/>
      <c r="Y168" s="41"/>
      <c r="Z168" s="42"/>
      <c r="AA168" s="42"/>
      <c r="AB168" s="41"/>
      <c r="AC168" s="42"/>
      <c r="AD168" s="42"/>
      <c r="AE168" s="41"/>
      <c r="AF168" s="42"/>
      <c r="AG168" s="42"/>
      <c r="AH168" s="41"/>
      <c r="AI168" s="42"/>
      <c r="AJ168" s="42"/>
      <c r="AK168" s="41"/>
      <c r="AL168" s="42"/>
      <c r="AM168" s="42"/>
      <c r="AN168" s="41">
        <f t="shared" si="14"/>
        <v>0.009541984732824428</v>
      </c>
      <c r="AO168" s="42"/>
      <c r="AP168" s="42" t="s">
        <v>50</v>
      </c>
      <c r="AQ168" s="41">
        <f t="shared" si="15"/>
        <v>0.30916030534351147</v>
      </c>
      <c r="AR168" s="42"/>
      <c r="AS168" s="42" t="s">
        <v>50</v>
      </c>
      <c r="AT168" s="41">
        <f t="shared" si="16"/>
        <v>0.0057251908396946565</v>
      </c>
      <c r="AU168" s="42"/>
      <c r="AV168" s="42" t="s">
        <v>50</v>
      </c>
      <c r="AW168" s="41">
        <f t="shared" si="17"/>
        <v>0.03625954198473282</v>
      </c>
      <c r="AX168" s="42"/>
      <c r="AY168" s="42" t="s">
        <v>50</v>
      </c>
      <c r="AZ168" s="41">
        <f t="shared" si="18"/>
        <v>0.0019083969465648854</v>
      </c>
      <c r="BA168" s="42" t="s">
        <v>50</v>
      </c>
      <c r="BB168" s="41">
        <f t="shared" si="19"/>
        <v>0.3530534351145038</v>
      </c>
      <c r="BC168" s="42" t="s">
        <v>50</v>
      </c>
      <c r="BD168" s="43"/>
    </row>
    <row r="169" spans="1:56" ht="9" customHeight="1">
      <c r="A169" s="9"/>
      <c r="B169" s="12" t="s">
        <v>72</v>
      </c>
      <c r="C169" s="14">
        <f t="shared" si="20"/>
        <v>0.3006993006993007</v>
      </c>
      <c r="D169" s="14">
        <f t="shared" si="20"/>
        <v>0.06293706293706294</v>
      </c>
      <c r="E169" s="14">
        <f t="shared" si="20"/>
        <v>0.13286713286713286</v>
      </c>
      <c r="F169" s="14">
        <f t="shared" si="20"/>
        <v>0</v>
      </c>
      <c r="G169" s="14">
        <f t="shared" si="20"/>
        <v>0.06293706293706294</v>
      </c>
      <c r="H169" s="14">
        <f t="shared" si="20"/>
        <v>0.013986013986013986</v>
      </c>
      <c r="I169" s="14">
        <f t="shared" si="20"/>
        <v>0.09090909090909091</v>
      </c>
      <c r="J169" s="14">
        <f t="shared" si="20"/>
        <v>0.02097902097902098</v>
      </c>
      <c r="K169" s="14">
        <f t="shared" si="20"/>
        <v>0.25874125874125875</v>
      </c>
      <c r="L169" s="14">
        <f t="shared" si="20"/>
        <v>0.027972027972027972</v>
      </c>
      <c r="M169" s="14">
        <f t="shared" si="20"/>
        <v>0.027972027972027972</v>
      </c>
      <c r="N169" s="14">
        <f t="shared" si="20"/>
        <v>0</v>
      </c>
      <c r="O169" s="14">
        <f t="shared" si="20"/>
        <v>0.3146853146853147</v>
      </c>
      <c r="P169" s="13">
        <f t="shared" si="13"/>
        <v>1</v>
      </c>
      <c r="Q169" s="37"/>
      <c r="R169" s="41"/>
      <c r="S169" s="42"/>
      <c r="T169" s="42"/>
      <c r="U169" s="42"/>
      <c r="V169" s="41"/>
      <c r="W169" s="42"/>
      <c r="X169" s="42"/>
      <c r="Y169" s="41"/>
      <c r="Z169" s="42"/>
      <c r="AA169" s="42"/>
      <c r="AB169" s="41"/>
      <c r="AC169" s="42"/>
      <c r="AD169" s="42"/>
      <c r="AE169" s="41"/>
      <c r="AF169" s="42"/>
      <c r="AG169" s="42"/>
      <c r="AH169" s="41"/>
      <c r="AI169" s="42"/>
      <c r="AJ169" s="42"/>
      <c r="AK169" s="41"/>
      <c r="AL169" s="42"/>
      <c r="AM169" s="42"/>
      <c r="AN169" s="41">
        <f t="shared" si="14"/>
        <v>0.01856763925729443</v>
      </c>
      <c r="AO169" s="42"/>
      <c r="AP169" s="42" t="s">
        <v>57</v>
      </c>
      <c r="AQ169" s="41">
        <f t="shared" si="15"/>
        <v>0.23607427055702918</v>
      </c>
      <c r="AR169" s="42"/>
      <c r="AS169" s="42" t="s">
        <v>57</v>
      </c>
      <c r="AT169" s="41">
        <f t="shared" si="16"/>
        <v>0.023872679045092837</v>
      </c>
      <c r="AU169" s="42"/>
      <c r="AV169" s="42" t="s">
        <v>57</v>
      </c>
      <c r="AW169" s="41">
        <f t="shared" si="17"/>
        <v>0.042440318302387266</v>
      </c>
      <c r="AX169" s="42"/>
      <c r="AY169" s="42" t="s">
        <v>57</v>
      </c>
      <c r="AZ169" s="41">
        <f t="shared" si="18"/>
        <v>0.002652519893899204</v>
      </c>
      <c r="BA169" s="42" t="s">
        <v>57</v>
      </c>
      <c r="BB169" s="41">
        <f t="shared" si="19"/>
        <v>0.3050397877984085</v>
      </c>
      <c r="BC169" s="42" t="s">
        <v>57</v>
      </c>
      <c r="BD169" s="43"/>
    </row>
    <row r="170" spans="1:56" ht="9" customHeight="1">
      <c r="A170" s="9"/>
      <c r="B170" s="12" t="s">
        <v>75</v>
      </c>
      <c r="C170" s="14">
        <f t="shared" si="20"/>
        <v>0.0256797583081571</v>
      </c>
      <c r="D170" s="14">
        <f t="shared" si="20"/>
        <v>0.0075528700906344415</v>
      </c>
      <c r="E170" s="14">
        <f t="shared" si="20"/>
        <v>0.0015105740181268882</v>
      </c>
      <c r="F170" s="14">
        <f t="shared" si="20"/>
        <v>0.0030211480362537764</v>
      </c>
      <c r="G170" s="14">
        <f t="shared" si="20"/>
        <v>0.8217522658610272</v>
      </c>
      <c r="H170" s="14">
        <f t="shared" si="20"/>
        <v>0.04078549848942598</v>
      </c>
      <c r="I170" s="14">
        <f t="shared" si="20"/>
        <v>0.0015105740181268882</v>
      </c>
      <c r="J170" s="14">
        <f t="shared" si="20"/>
        <v>0</v>
      </c>
      <c r="K170" s="14">
        <f t="shared" si="20"/>
        <v>0.06646525679758308</v>
      </c>
      <c r="L170" s="14">
        <f t="shared" si="20"/>
        <v>0.015105740181268883</v>
      </c>
      <c r="M170" s="14">
        <f t="shared" si="20"/>
        <v>0.013595166163141994</v>
      </c>
      <c r="N170" s="14">
        <f t="shared" si="20"/>
        <v>0.0030211480362537764</v>
      </c>
      <c r="O170" s="14">
        <f t="shared" si="20"/>
        <v>0.09818731117824774</v>
      </c>
      <c r="P170" s="13">
        <f t="shared" si="13"/>
        <v>1.0000000000000002</v>
      </c>
      <c r="Q170" s="37"/>
      <c r="R170" s="41"/>
      <c r="S170" s="42"/>
      <c r="T170" s="42"/>
      <c r="U170" s="42"/>
      <c r="V170" s="41"/>
      <c r="W170" s="42"/>
      <c r="X170" s="42"/>
      <c r="Y170" s="41"/>
      <c r="Z170" s="42"/>
      <c r="AA170" s="42"/>
      <c r="AB170" s="41"/>
      <c r="AC170" s="42"/>
      <c r="AD170" s="42"/>
      <c r="AE170" s="41"/>
      <c r="AF170" s="42"/>
      <c r="AG170" s="42"/>
      <c r="AH170" s="41"/>
      <c r="AI170" s="42"/>
      <c r="AJ170" s="42"/>
      <c r="AK170" s="41"/>
      <c r="AL170" s="42"/>
      <c r="AM170" s="42"/>
      <c r="AN170" s="41">
        <f t="shared" si="14"/>
        <v>0.0005385029617662897</v>
      </c>
      <c r="AO170" s="42"/>
      <c r="AP170" s="42" t="s">
        <v>56</v>
      </c>
      <c r="AQ170" s="41">
        <f t="shared" si="15"/>
        <v>0.08131394722670975</v>
      </c>
      <c r="AR170" s="42"/>
      <c r="AS170" s="42" t="s">
        <v>56</v>
      </c>
      <c r="AT170" s="41">
        <f t="shared" si="16"/>
        <v>0.007000538502961767</v>
      </c>
      <c r="AU170" s="42"/>
      <c r="AV170" s="42" t="s">
        <v>56</v>
      </c>
      <c r="AW170" s="41">
        <f t="shared" si="17"/>
        <v>0.01938610662358643</v>
      </c>
      <c r="AX170" s="42"/>
      <c r="AY170" s="42" t="s">
        <v>56</v>
      </c>
      <c r="AZ170" s="41">
        <f t="shared" si="18"/>
        <v>0.004308023694130318</v>
      </c>
      <c r="BA170" s="42" t="s">
        <v>56</v>
      </c>
      <c r="BB170" s="41">
        <f t="shared" si="19"/>
        <v>0.11200861604738827</v>
      </c>
      <c r="BC170" s="42" t="s">
        <v>56</v>
      </c>
      <c r="BD170" s="43"/>
    </row>
    <row r="171" spans="1:56" ht="9" customHeight="1">
      <c r="A171" s="9"/>
      <c r="B171" s="12" t="s">
        <v>77</v>
      </c>
      <c r="C171" s="14">
        <f t="shared" si="20"/>
        <v>0.13157894736842105</v>
      </c>
      <c r="D171" s="14">
        <f t="shared" si="20"/>
        <v>0.14473684210526316</v>
      </c>
      <c r="E171" s="14">
        <f t="shared" si="20"/>
        <v>0.013157894736842105</v>
      </c>
      <c r="F171" s="14">
        <f t="shared" si="20"/>
        <v>0.013157894736842105</v>
      </c>
      <c r="G171" s="14">
        <f t="shared" si="20"/>
        <v>0.013157894736842105</v>
      </c>
      <c r="H171" s="14">
        <f t="shared" si="20"/>
        <v>0</v>
      </c>
      <c r="I171" s="14">
        <f t="shared" si="20"/>
        <v>0.05263157894736842</v>
      </c>
      <c r="J171" s="14">
        <f t="shared" si="20"/>
        <v>0.02631578947368421</v>
      </c>
      <c r="K171" s="14">
        <f t="shared" si="20"/>
        <v>0.4868421052631579</v>
      </c>
      <c r="L171" s="14">
        <f t="shared" si="20"/>
        <v>0.013157894736842105</v>
      </c>
      <c r="M171" s="14">
        <f t="shared" si="20"/>
        <v>0.06578947368421052</v>
      </c>
      <c r="N171" s="14">
        <f t="shared" si="20"/>
        <v>0.039473684210526314</v>
      </c>
      <c r="O171" s="14">
        <f t="shared" si="20"/>
        <v>0.6052631578947368</v>
      </c>
      <c r="P171" s="13">
        <f t="shared" si="13"/>
        <v>1</v>
      </c>
      <c r="Q171" s="37"/>
      <c r="R171" s="41"/>
      <c r="S171" s="42"/>
      <c r="T171" s="42"/>
      <c r="U171" s="42"/>
      <c r="V171" s="41"/>
      <c r="W171" s="42"/>
      <c r="X171" s="42"/>
      <c r="Y171" s="41"/>
      <c r="Z171" s="42"/>
      <c r="AA171" s="42"/>
      <c r="AB171" s="41"/>
      <c r="AC171" s="42"/>
      <c r="AD171" s="42"/>
      <c r="AE171" s="41"/>
      <c r="AF171" s="42"/>
      <c r="AG171" s="42"/>
      <c r="AH171" s="41"/>
      <c r="AI171" s="42"/>
      <c r="AJ171" s="42"/>
      <c r="AK171" s="41"/>
      <c r="AL171" s="42"/>
      <c r="AM171" s="42"/>
      <c r="AN171" s="41">
        <f t="shared" si="14"/>
        <v>0.05405405405405406</v>
      </c>
      <c r="AO171" s="42"/>
      <c r="AP171" s="42" t="s">
        <v>60</v>
      </c>
      <c r="AQ171" s="41">
        <f t="shared" si="15"/>
        <v>0.34594594594594597</v>
      </c>
      <c r="AR171" s="42"/>
      <c r="AS171" s="42" t="s">
        <v>60</v>
      </c>
      <c r="AT171" s="41">
        <f t="shared" si="16"/>
        <v>0.021621621621621623</v>
      </c>
      <c r="AU171" s="42"/>
      <c r="AV171" s="42" t="s">
        <v>60</v>
      </c>
      <c r="AW171" s="41">
        <f t="shared" si="17"/>
        <v>0.021621621621621623</v>
      </c>
      <c r="AX171" s="42"/>
      <c r="AY171" s="42" t="s">
        <v>60</v>
      </c>
      <c r="AZ171" s="41">
        <f t="shared" si="18"/>
        <v>0</v>
      </c>
      <c r="BA171" s="42" t="s">
        <v>60</v>
      </c>
      <c r="BB171" s="41">
        <f t="shared" si="19"/>
        <v>0.3891891891891892</v>
      </c>
      <c r="BC171" s="42" t="s">
        <v>60</v>
      </c>
      <c r="BD171" s="43"/>
    </row>
    <row r="172" spans="1:56" ht="9" customHeight="1">
      <c r="A172" s="9"/>
      <c r="B172" s="12" t="s">
        <v>25</v>
      </c>
      <c r="C172" s="14">
        <f t="shared" si="20"/>
        <v>0.09814563545906829</v>
      </c>
      <c r="D172" s="14">
        <f t="shared" si="20"/>
        <v>0.06829488919041157</v>
      </c>
      <c r="E172" s="14">
        <f t="shared" si="20"/>
        <v>0.18181818181818182</v>
      </c>
      <c r="F172" s="14">
        <f t="shared" si="20"/>
        <v>0.0013568521031207597</v>
      </c>
      <c r="G172" s="14">
        <f t="shared" si="20"/>
        <v>0.10040705563093623</v>
      </c>
      <c r="H172" s="14">
        <f t="shared" si="20"/>
        <v>0.004522840343735866</v>
      </c>
      <c r="I172" s="14">
        <f t="shared" si="20"/>
        <v>0.10266847580280417</v>
      </c>
      <c r="J172" s="14">
        <f t="shared" si="20"/>
        <v>0.0013568521031207597</v>
      </c>
      <c r="K172" s="14">
        <f t="shared" si="20"/>
        <v>0.19674355495251017</v>
      </c>
      <c r="L172" s="14">
        <f t="shared" si="20"/>
        <v>0.20985979194934418</v>
      </c>
      <c r="M172" s="14">
        <f t="shared" si="20"/>
        <v>0.033921302578018994</v>
      </c>
      <c r="N172" s="14">
        <f t="shared" si="20"/>
        <v>0.0009045680687471732</v>
      </c>
      <c r="O172" s="14">
        <f t="shared" si="20"/>
        <v>0.4414292175486205</v>
      </c>
      <c r="P172" s="13">
        <f t="shared" si="13"/>
        <v>0.9999999999999998</v>
      </c>
      <c r="Q172" s="37"/>
      <c r="R172" s="41"/>
      <c r="S172" s="42"/>
      <c r="T172" s="42"/>
      <c r="U172" s="42"/>
      <c r="V172" s="41"/>
      <c r="W172" s="42"/>
      <c r="X172" s="42"/>
      <c r="Y172" s="41"/>
      <c r="Z172" s="42"/>
      <c r="AA172" s="42"/>
      <c r="AB172" s="41"/>
      <c r="AC172" s="42"/>
      <c r="AD172" s="42"/>
      <c r="AE172" s="41"/>
      <c r="AF172" s="42"/>
      <c r="AG172" s="42"/>
      <c r="AH172" s="41"/>
      <c r="AI172" s="42"/>
      <c r="AJ172" s="42"/>
      <c r="AK172" s="41"/>
      <c r="AL172" s="42"/>
      <c r="AM172" s="42"/>
      <c r="AN172" s="41">
        <f t="shared" si="14"/>
        <v>0</v>
      </c>
      <c r="AO172" s="42"/>
      <c r="AP172" s="42" t="s">
        <v>65</v>
      </c>
      <c r="AQ172" s="41">
        <f t="shared" si="15"/>
        <v>0.125</v>
      </c>
      <c r="AR172" s="42"/>
      <c r="AS172" s="42" t="s">
        <v>65</v>
      </c>
      <c r="AT172" s="41">
        <f t="shared" si="16"/>
        <v>0</v>
      </c>
      <c r="AU172" s="42"/>
      <c r="AV172" s="42" t="s">
        <v>65</v>
      </c>
      <c r="AW172" s="41">
        <f t="shared" si="17"/>
        <v>0.10416666666666667</v>
      </c>
      <c r="AX172" s="42"/>
      <c r="AY172" s="42" t="s">
        <v>65</v>
      </c>
      <c r="AZ172" s="41">
        <f t="shared" si="18"/>
        <v>0</v>
      </c>
      <c r="BA172" s="42" t="s">
        <v>65</v>
      </c>
      <c r="BB172" s="41">
        <f t="shared" si="19"/>
        <v>0.22916666666666666</v>
      </c>
      <c r="BC172" s="42" t="s">
        <v>65</v>
      </c>
      <c r="BD172" s="43"/>
    </row>
    <row r="173" spans="1:56" ht="9" customHeight="1">
      <c r="A173" s="9"/>
      <c r="B173" s="12" t="s">
        <v>70</v>
      </c>
      <c r="C173" s="14">
        <f t="shared" si="20"/>
        <v>0.08215962441314555</v>
      </c>
      <c r="D173" s="14">
        <f t="shared" si="20"/>
        <v>0.01643192488262911</v>
      </c>
      <c r="E173" s="14">
        <f t="shared" si="20"/>
        <v>0.1431924882629108</v>
      </c>
      <c r="F173" s="14">
        <f t="shared" si="20"/>
        <v>0</v>
      </c>
      <c r="G173" s="14">
        <f t="shared" si="20"/>
        <v>0.05868544600938967</v>
      </c>
      <c r="H173" s="14">
        <f t="shared" si="20"/>
        <v>0.004694835680751174</v>
      </c>
      <c r="I173" s="14">
        <f t="shared" si="20"/>
        <v>0.4788732394366197</v>
      </c>
      <c r="J173" s="14">
        <f t="shared" si="20"/>
        <v>0.004694835680751174</v>
      </c>
      <c r="K173" s="14">
        <f t="shared" si="20"/>
        <v>0.1056338028169014</v>
      </c>
      <c r="L173" s="14">
        <f t="shared" si="20"/>
        <v>0.0892018779342723</v>
      </c>
      <c r="M173" s="14">
        <f t="shared" si="20"/>
        <v>0.01643192488262911</v>
      </c>
      <c r="N173" s="14">
        <f t="shared" si="20"/>
        <v>0</v>
      </c>
      <c r="O173" s="14">
        <f t="shared" si="20"/>
        <v>0.2112676056338028</v>
      </c>
      <c r="P173" s="13">
        <f t="shared" si="13"/>
        <v>0.9999999999999999</v>
      </c>
      <c r="Q173" s="37"/>
      <c r="R173" s="41"/>
      <c r="S173" s="42"/>
      <c r="T173" s="42"/>
      <c r="U173" s="42"/>
      <c r="V173" s="41"/>
      <c r="W173" s="42"/>
      <c r="X173" s="42"/>
      <c r="Y173" s="41"/>
      <c r="Z173" s="42"/>
      <c r="AA173" s="42"/>
      <c r="AB173" s="41"/>
      <c r="AC173" s="42"/>
      <c r="AD173" s="42"/>
      <c r="AE173" s="41"/>
      <c r="AF173" s="42"/>
      <c r="AG173" s="42"/>
      <c r="AH173" s="41"/>
      <c r="AI173" s="42"/>
      <c r="AJ173" s="42"/>
      <c r="AK173" s="41"/>
      <c r="AL173" s="42"/>
      <c r="AM173" s="42"/>
      <c r="AN173" s="41">
        <f t="shared" si="14"/>
        <v>0.04568527918781726</v>
      </c>
      <c r="AO173" s="42"/>
      <c r="AP173" s="42" t="s">
        <v>32</v>
      </c>
      <c r="AQ173" s="41">
        <f t="shared" si="15"/>
        <v>0.17258883248730963</v>
      </c>
      <c r="AR173" s="42"/>
      <c r="AS173" s="42" t="s">
        <v>32</v>
      </c>
      <c r="AT173" s="41">
        <f t="shared" si="16"/>
        <v>0.17055837563451776</v>
      </c>
      <c r="AU173" s="42"/>
      <c r="AV173" s="42" t="s">
        <v>32</v>
      </c>
      <c r="AW173" s="41">
        <f t="shared" si="17"/>
        <v>0.03248730964467005</v>
      </c>
      <c r="AX173" s="42"/>
      <c r="AY173" s="42" t="s">
        <v>32</v>
      </c>
      <c r="AZ173" s="41">
        <f t="shared" si="18"/>
        <v>0</v>
      </c>
      <c r="BA173" s="42" t="s">
        <v>32</v>
      </c>
      <c r="BB173" s="41">
        <f t="shared" si="19"/>
        <v>0.3756345177664975</v>
      </c>
      <c r="BC173" s="42" t="s">
        <v>32</v>
      </c>
      <c r="BD173" s="43"/>
    </row>
    <row r="174" spans="1:56" ht="9" customHeight="1">
      <c r="A174" s="9"/>
      <c r="B174" s="12" t="s">
        <v>35</v>
      </c>
      <c r="C174" s="14">
        <f t="shared" si="20"/>
        <v>0.08305489260143198</v>
      </c>
      <c r="D174" s="14">
        <f t="shared" si="20"/>
        <v>0.04916467780429594</v>
      </c>
      <c r="E174" s="14">
        <f t="shared" si="20"/>
        <v>0.007159904534606206</v>
      </c>
      <c r="F174" s="14">
        <f t="shared" si="20"/>
        <v>0.016229116945107397</v>
      </c>
      <c r="G174" s="14">
        <f t="shared" si="20"/>
        <v>0.10167064439140812</v>
      </c>
      <c r="H174" s="14">
        <f t="shared" si="20"/>
        <v>0.003341288782816229</v>
      </c>
      <c r="I174" s="14">
        <f t="shared" si="20"/>
        <v>0.0038186157517899762</v>
      </c>
      <c r="J174" s="14">
        <f t="shared" si="20"/>
        <v>0.4954653937947494</v>
      </c>
      <c r="K174" s="14">
        <f t="shared" si="20"/>
        <v>0.19665871121718376</v>
      </c>
      <c r="L174" s="14">
        <f t="shared" si="20"/>
        <v>0.00954653937947494</v>
      </c>
      <c r="M174" s="14">
        <f t="shared" si="20"/>
        <v>0.03198090692124105</v>
      </c>
      <c r="N174" s="14">
        <f t="shared" si="20"/>
        <v>0.0019093078758949881</v>
      </c>
      <c r="O174" s="14">
        <f t="shared" si="20"/>
        <v>0.24009546539379475</v>
      </c>
      <c r="P174" s="13">
        <f t="shared" si="13"/>
        <v>0.9999999999999999</v>
      </c>
      <c r="Q174" s="37"/>
      <c r="R174" s="41"/>
      <c r="S174" s="42"/>
      <c r="T174" s="42"/>
      <c r="U174" s="42"/>
      <c r="V174" s="41"/>
      <c r="W174" s="42"/>
      <c r="X174" s="42"/>
      <c r="Y174" s="41"/>
      <c r="Z174" s="42"/>
      <c r="AA174" s="42"/>
      <c r="AB174" s="41"/>
      <c r="AC174" s="42"/>
      <c r="AD174" s="42"/>
      <c r="AE174" s="41"/>
      <c r="AF174" s="42"/>
      <c r="AG174" s="42"/>
      <c r="AH174" s="41"/>
      <c r="AI174" s="42"/>
      <c r="AJ174" s="42"/>
      <c r="AK174" s="41"/>
      <c r="AL174" s="42"/>
      <c r="AM174" s="42"/>
      <c r="AN174" s="41">
        <f t="shared" si="14"/>
        <v>0</v>
      </c>
      <c r="AO174" s="42"/>
      <c r="AP174" s="42" t="s">
        <v>69</v>
      </c>
      <c r="AQ174" s="41">
        <f t="shared" si="15"/>
        <v>0.038461538461538464</v>
      </c>
      <c r="AR174" s="42"/>
      <c r="AS174" s="42" t="s">
        <v>69</v>
      </c>
      <c r="AT174" s="41">
        <f t="shared" si="16"/>
        <v>0</v>
      </c>
      <c r="AU174" s="42"/>
      <c r="AV174" s="42" t="s">
        <v>69</v>
      </c>
      <c r="AW174" s="41">
        <f t="shared" si="17"/>
        <v>0.01282051282051282</v>
      </c>
      <c r="AX174" s="42"/>
      <c r="AY174" s="42" t="s">
        <v>69</v>
      </c>
      <c r="AZ174" s="41">
        <f t="shared" si="18"/>
        <v>0</v>
      </c>
      <c r="BA174" s="42" t="s">
        <v>69</v>
      </c>
      <c r="BB174" s="41">
        <f t="shared" si="19"/>
        <v>0.05128205128205128</v>
      </c>
      <c r="BC174" s="42" t="s">
        <v>69</v>
      </c>
      <c r="BD174" s="43"/>
    </row>
    <row r="175" spans="1:56" ht="9" customHeight="1">
      <c r="A175" s="9"/>
      <c r="B175" s="12" t="s">
        <v>73</v>
      </c>
      <c r="C175" s="14">
        <f t="shared" si="20"/>
        <v>0.36683417085427134</v>
      </c>
      <c r="D175" s="14">
        <f t="shared" si="20"/>
        <v>0.05527638190954774</v>
      </c>
      <c r="E175" s="14">
        <f t="shared" si="20"/>
        <v>0.020100502512562814</v>
      </c>
      <c r="F175" s="14">
        <f t="shared" si="20"/>
        <v>0</v>
      </c>
      <c r="G175" s="14">
        <f t="shared" si="20"/>
        <v>0.03015075376884422</v>
      </c>
      <c r="H175" s="14">
        <f t="shared" si="20"/>
        <v>0.005025125628140704</v>
      </c>
      <c r="I175" s="14">
        <f t="shared" si="20"/>
        <v>0.04020100502512563</v>
      </c>
      <c r="J175" s="14">
        <f t="shared" si="20"/>
        <v>0.04020100502512563</v>
      </c>
      <c r="K175" s="14">
        <f t="shared" si="20"/>
        <v>0.3869346733668342</v>
      </c>
      <c r="L175" s="14">
        <f t="shared" si="20"/>
        <v>0.010050251256281407</v>
      </c>
      <c r="M175" s="14">
        <f t="shared" si="20"/>
        <v>0.04020100502512563</v>
      </c>
      <c r="N175" s="14">
        <f t="shared" si="20"/>
        <v>0.005025125628140704</v>
      </c>
      <c r="O175" s="14">
        <f t="shared" si="20"/>
        <v>0.44221105527638194</v>
      </c>
      <c r="P175" s="13">
        <f t="shared" si="13"/>
        <v>1</v>
      </c>
      <c r="Q175" s="37"/>
      <c r="R175" s="41"/>
      <c r="S175" s="42"/>
      <c r="T175" s="42"/>
      <c r="U175" s="42"/>
      <c r="V175" s="41"/>
      <c r="W175" s="42"/>
      <c r="X175" s="42"/>
      <c r="Y175" s="41"/>
      <c r="Z175" s="42"/>
      <c r="AA175" s="42"/>
      <c r="AB175" s="41"/>
      <c r="AC175" s="42"/>
      <c r="AD175" s="42"/>
      <c r="AE175" s="41"/>
      <c r="AF175" s="42"/>
      <c r="AG175" s="42"/>
      <c r="AH175" s="41"/>
      <c r="AI175" s="42"/>
      <c r="AJ175" s="42"/>
      <c r="AK175" s="41"/>
      <c r="AL175" s="42"/>
      <c r="AM175" s="42"/>
      <c r="AN175" s="41">
        <f t="shared" si="14"/>
        <v>0.09090909090909091</v>
      </c>
      <c r="AO175" s="42"/>
      <c r="AP175" s="42" t="s">
        <v>72</v>
      </c>
      <c r="AQ175" s="41">
        <f t="shared" si="15"/>
        <v>0.25874125874125875</v>
      </c>
      <c r="AR175" s="42"/>
      <c r="AS175" s="42" t="s">
        <v>72</v>
      </c>
      <c r="AT175" s="41">
        <f t="shared" si="16"/>
        <v>0.027972027972027972</v>
      </c>
      <c r="AU175" s="42"/>
      <c r="AV175" s="42" t="s">
        <v>72</v>
      </c>
      <c r="AW175" s="41">
        <f t="shared" si="17"/>
        <v>0.027972027972027972</v>
      </c>
      <c r="AX175" s="42"/>
      <c r="AY175" s="42" t="s">
        <v>72</v>
      </c>
      <c r="AZ175" s="41">
        <f t="shared" si="18"/>
        <v>0</v>
      </c>
      <c r="BA175" s="42" t="s">
        <v>72</v>
      </c>
      <c r="BB175" s="41">
        <f t="shared" si="19"/>
        <v>0.3146853146853147</v>
      </c>
      <c r="BC175" s="42" t="s">
        <v>72</v>
      </c>
      <c r="BD175" s="43"/>
    </row>
    <row r="176" spans="1:56" ht="9" customHeight="1">
      <c r="A176" s="9"/>
      <c r="B176" s="12" t="s">
        <v>53</v>
      </c>
      <c r="C176" s="14">
        <f t="shared" si="20"/>
        <v>0.05172413793103448</v>
      </c>
      <c r="D176" s="14">
        <f t="shared" si="20"/>
        <v>0.07471264367816093</v>
      </c>
      <c r="E176" s="14">
        <f t="shared" si="20"/>
        <v>0.005747126436781609</v>
      </c>
      <c r="F176" s="14">
        <f t="shared" si="20"/>
        <v>0.04597701149425287</v>
      </c>
      <c r="G176" s="14">
        <f t="shared" si="20"/>
        <v>0.3045977011494253</v>
      </c>
      <c r="H176" s="14">
        <f t="shared" si="20"/>
        <v>0.017241379310344827</v>
      </c>
      <c r="I176" s="14">
        <f t="shared" si="20"/>
        <v>0.005747126436781609</v>
      </c>
      <c r="J176" s="14">
        <f t="shared" si="20"/>
        <v>0.011494252873563218</v>
      </c>
      <c r="K176" s="14">
        <f t="shared" si="20"/>
        <v>0.16091954022988506</v>
      </c>
      <c r="L176" s="14">
        <f t="shared" si="20"/>
        <v>0.017241379310344827</v>
      </c>
      <c r="M176" s="14">
        <f t="shared" si="20"/>
        <v>0.20689655172413793</v>
      </c>
      <c r="N176" s="14">
        <f t="shared" si="20"/>
        <v>0.09770114942528736</v>
      </c>
      <c r="O176" s="14">
        <f t="shared" si="20"/>
        <v>0.4827586206896552</v>
      </c>
      <c r="P176" s="13">
        <f t="shared" si="13"/>
        <v>1</v>
      </c>
      <c r="Q176" s="37"/>
      <c r="R176" s="41"/>
      <c r="S176" s="42"/>
      <c r="T176" s="42"/>
      <c r="U176" s="42"/>
      <c r="V176" s="41"/>
      <c r="W176" s="42"/>
      <c r="X176" s="42"/>
      <c r="Y176" s="41"/>
      <c r="Z176" s="42"/>
      <c r="AA176" s="42"/>
      <c r="AB176" s="41"/>
      <c r="AC176" s="42"/>
      <c r="AD176" s="42"/>
      <c r="AE176" s="41"/>
      <c r="AF176" s="42"/>
      <c r="AG176" s="42"/>
      <c r="AH176" s="41"/>
      <c r="AI176" s="42"/>
      <c r="AJ176" s="42"/>
      <c r="AK176" s="41"/>
      <c r="AL176" s="42"/>
      <c r="AM176" s="42"/>
      <c r="AN176" s="41">
        <f t="shared" si="14"/>
        <v>0.0015105740181268882</v>
      </c>
      <c r="AO176" s="42"/>
      <c r="AP176" s="42" t="s">
        <v>75</v>
      </c>
      <c r="AQ176" s="41">
        <f t="shared" si="15"/>
        <v>0.06646525679758308</v>
      </c>
      <c r="AR176" s="42"/>
      <c r="AS176" s="42" t="s">
        <v>75</v>
      </c>
      <c r="AT176" s="41">
        <f t="shared" si="16"/>
        <v>0.015105740181268883</v>
      </c>
      <c r="AU176" s="42"/>
      <c r="AV176" s="42" t="s">
        <v>75</v>
      </c>
      <c r="AW176" s="41">
        <f t="shared" si="17"/>
        <v>0.013595166163141994</v>
      </c>
      <c r="AX176" s="42"/>
      <c r="AY176" s="42" t="s">
        <v>75</v>
      </c>
      <c r="AZ176" s="41">
        <f t="shared" si="18"/>
        <v>0.0030211480362537764</v>
      </c>
      <c r="BA176" s="42" t="s">
        <v>75</v>
      </c>
      <c r="BB176" s="41">
        <f t="shared" si="19"/>
        <v>0.09818731117824774</v>
      </c>
      <c r="BC176" s="42" t="s">
        <v>75</v>
      </c>
      <c r="BD176" s="43"/>
    </row>
    <row r="177" spans="1:56" ht="9" customHeight="1">
      <c r="A177" s="9"/>
      <c r="B177" s="12" t="s">
        <v>89</v>
      </c>
      <c r="C177" s="14">
        <f t="shared" si="20"/>
        <v>0.06521739130434782</v>
      </c>
      <c r="D177" s="14">
        <f t="shared" si="20"/>
        <v>0.007246376811594203</v>
      </c>
      <c r="E177" s="14">
        <f t="shared" si="20"/>
        <v>0</v>
      </c>
      <c r="F177" s="14">
        <f t="shared" si="20"/>
        <v>0.007246376811594203</v>
      </c>
      <c r="G177" s="14">
        <f t="shared" si="20"/>
        <v>0.427536231884058</v>
      </c>
      <c r="H177" s="14">
        <f t="shared" si="20"/>
        <v>0.4057971014492754</v>
      </c>
      <c r="I177" s="14">
        <f t="shared" si="20"/>
        <v>0</v>
      </c>
      <c r="J177" s="14">
        <f t="shared" si="20"/>
        <v>0</v>
      </c>
      <c r="K177" s="14">
        <f t="shared" si="20"/>
        <v>0.057971014492753624</v>
      </c>
      <c r="L177" s="14">
        <f t="shared" si="20"/>
        <v>0.007246376811594203</v>
      </c>
      <c r="M177" s="14">
        <f t="shared" si="20"/>
        <v>0.021739130434782608</v>
      </c>
      <c r="N177" s="14">
        <f t="shared" si="20"/>
        <v>0</v>
      </c>
      <c r="O177" s="14">
        <f t="shared" si="20"/>
        <v>0.08695652173913043</v>
      </c>
      <c r="P177" s="13">
        <f t="shared" si="13"/>
        <v>1.0000000000000002</v>
      </c>
      <c r="Q177" s="37"/>
      <c r="R177" s="41"/>
      <c r="S177" s="42"/>
      <c r="T177" s="42"/>
      <c r="U177" s="42"/>
      <c r="V177" s="41"/>
      <c r="W177" s="42"/>
      <c r="X177" s="42"/>
      <c r="Y177" s="41"/>
      <c r="Z177" s="42"/>
      <c r="AA177" s="42"/>
      <c r="AB177" s="41"/>
      <c r="AC177" s="42"/>
      <c r="AD177" s="42"/>
      <c r="AE177" s="41"/>
      <c r="AF177" s="42"/>
      <c r="AG177" s="42"/>
      <c r="AH177" s="41"/>
      <c r="AI177" s="42"/>
      <c r="AJ177" s="42"/>
      <c r="AK177" s="41"/>
      <c r="AL177" s="42"/>
      <c r="AM177" s="42"/>
      <c r="AN177" s="41">
        <f t="shared" si="14"/>
        <v>0.05263157894736842</v>
      </c>
      <c r="AO177" s="42"/>
      <c r="AP177" s="42" t="s">
        <v>77</v>
      </c>
      <c r="AQ177" s="41">
        <f t="shared" si="15"/>
        <v>0.4868421052631579</v>
      </c>
      <c r="AR177" s="42"/>
      <c r="AS177" s="42" t="s">
        <v>77</v>
      </c>
      <c r="AT177" s="41">
        <f t="shared" si="16"/>
        <v>0.013157894736842105</v>
      </c>
      <c r="AU177" s="42"/>
      <c r="AV177" s="42" t="s">
        <v>77</v>
      </c>
      <c r="AW177" s="41">
        <f t="shared" si="17"/>
        <v>0.06578947368421052</v>
      </c>
      <c r="AX177" s="42"/>
      <c r="AY177" s="42" t="s">
        <v>77</v>
      </c>
      <c r="AZ177" s="41">
        <f t="shared" si="18"/>
        <v>0.039473684210526314</v>
      </c>
      <c r="BA177" s="42" t="s">
        <v>77</v>
      </c>
      <c r="BB177" s="41">
        <f t="shared" si="19"/>
        <v>0.6052631578947368</v>
      </c>
      <c r="BC177" s="42" t="s">
        <v>77</v>
      </c>
      <c r="BD177" s="43"/>
    </row>
    <row r="178" spans="1:56" ht="9" customHeight="1">
      <c r="A178" s="9"/>
      <c r="B178" s="12" t="s">
        <v>91</v>
      </c>
      <c r="C178" s="14">
        <f t="shared" si="20"/>
        <v>0.025974025974025976</v>
      </c>
      <c r="D178" s="14">
        <f t="shared" si="20"/>
        <v>0.012987012987012988</v>
      </c>
      <c r="E178" s="14">
        <f t="shared" si="20"/>
        <v>0.006493506493506494</v>
      </c>
      <c r="F178" s="14">
        <f t="shared" si="20"/>
        <v>0</v>
      </c>
      <c r="G178" s="14">
        <f t="shared" si="20"/>
        <v>0.7987012987012987</v>
      </c>
      <c r="H178" s="14">
        <f t="shared" si="20"/>
        <v>0.05194805194805195</v>
      </c>
      <c r="I178" s="14">
        <f t="shared" si="20"/>
        <v>0.01948051948051948</v>
      </c>
      <c r="J178" s="14">
        <f t="shared" si="20"/>
        <v>0.006493506493506494</v>
      </c>
      <c r="K178" s="14">
        <f t="shared" si="20"/>
        <v>0.05844155844155844</v>
      </c>
      <c r="L178" s="14">
        <f t="shared" si="20"/>
        <v>0.012987012987012988</v>
      </c>
      <c r="M178" s="14">
        <f t="shared" si="20"/>
        <v>0.006493506493506494</v>
      </c>
      <c r="N178" s="14">
        <f t="shared" si="20"/>
        <v>0</v>
      </c>
      <c r="O178" s="14">
        <f t="shared" si="20"/>
        <v>0.07792207792207792</v>
      </c>
      <c r="P178" s="13">
        <f t="shared" si="13"/>
        <v>0.9999999999999998</v>
      </c>
      <c r="Q178" s="37"/>
      <c r="R178" s="41"/>
      <c r="S178" s="42"/>
      <c r="T178" s="42"/>
      <c r="U178" s="42"/>
      <c r="V178" s="41"/>
      <c r="W178" s="42"/>
      <c r="X178" s="42"/>
      <c r="Y178" s="41"/>
      <c r="Z178" s="42"/>
      <c r="AA178" s="42"/>
      <c r="AB178" s="41"/>
      <c r="AC178" s="42"/>
      <c r="AD178" s="42"/>
      <c r="AE178" s="41"/>
      <c r="AF178" s="42"/>
      <c r="AG178" s="42"/>
      <c r="AH178" s="41"/>
      <c r="AI178" s="42"/>
      <c r="AJ178" s="42"/>
      <c r="AK178" s="41"/>
      <c r="AL178" s="42"/>
      <c r="AM178" s="42"/>
      <c r="AN178" s="41">
        <f t="shared" si="14"/>
        <v>0.10266847580280417</v>
      </c>
      <c r="AO178" s="42"/>
      <c r="AP178" s="42" t="s">
        <v>25</v>
      </c>
      <c r="AQ178" s="41">
        <f t="shared" si="15"/>
        <v>0.19674355495251017</v>
      </c>
      <c r="AR178" s="42"/>
      <c r="AS178" s="42" t="s">
        <v>25</v>
      </c>
      <c r="AT178" s="41">
        <f t="shared" si="16"/>
        <v>0.20985979194934418</v>
      </c>
      <c r="AU178" s="42"/>
      <c r="AV178" s="42" t="s">
        <v>25</v>
      </c>
      <c r="AW178" s="41">
        <f t="shared" si="17"/>
        <v>0.033921302578018994</v>
      </c>
      <c r="AX178" s="42"/>
      <c r="AY178" s="42" t="s">
        <v>25</v>
      </c>
      <c r="AZ178" s="41">
        <f t="shared" si="18"/>
        <v>0.0009045680687471732</v>
      </c>
      <c r="BA178" s="42" t="s">
        <v>25</v>
      </c>
      <c r="BB178" s="41">
        <f t="shared" si="19"/>
        <v>0.4414292175486205</v>
      </c>
      <c r="BC178" s="42" t="s">
        <v>25</v>
      </c>
      <c r="BD178" s="43"/>
    </row>
    <row r="179" spans="1:56" ht="9" customHeight="1">
      <c r="A179" s="9"/>
      <c r="B179" s="12" t="s">
        <v>93</v>
      </c>
      <c r="C179" s="14">
        <f t="shared" si="20"/>
        <v>0.11475409836065574</v>
      </c>
      <c r="D179" s="14">
        <f t="shared" si="20"/>
        <v>0.06557377049180328</v>
      </c>
      <c r="E179" s="14">
        <f t="shared" si="20"/>
        <v>0.27049180327868855</v>
      </c>
      <c r="F179" s="14">
        <f t="shared" si="20"/>
        <v>0</v>
      </c>
      <c r="G179" s="14">
        <f t="shared" si="20"/>
        <v>0.01639344262295082</v>
      </c>
      <c r="H179" s="14">
        <f t="shared" si="20"/>
        <v>0</v>
      </c>
      <c r="I179" s="14">
        <f t="shared" si="20"/>
        <v>0.32786885245901637</v>
      </c>
      <c r="J179" s="14">
        <f t="shared" si="20"/>
        <v>0</v>
      </c>
      <c r="K179" s="14">
        <f t="shared" si="20"/>
        <v>0.1557377049180328</v>
      </c>
      <c r="L179" s="14">
        <f t="shared" si="20"/>
        <v>0.02459016393442623</v>
      </c>
      <c r="M179" s="14">
        <f t="shared" si="20"/>
        <v>0.02459016393442623</v>
      </c>
      <c r="N179" s="14">
        <f t="shared" si="20"/>
        <v>0</v>
      </c>
      <c r="O179" s="14">
        <f t="shared" si="20"/>
        <v>0.20491803278688525</v>
      </c>
      <c r="P179" s="13">
        <f t="shared" si="13"/>
        <v>1.0000000000000002</v>
      </c>
      <c r="Q179" s="37"/>
      <c r="R179" s="41"/>
      <c r="S179" s="42"/>
      <c r="T179" s="42"/>
      <c r="U179" s="42"/>
      <c r="V179" s="41"/>
      <c r="W179" s="42"/>
      <c r="X179" s="42"/>
      <c r="Y179" s="41"/>
      <c r="Z179" s="42"/>
      <c r="AA179" s="42"/>
      <c r="AB179" s="41"/>
      <c r="AC179" s="42"/>
      <c r="AD179" s="42"/>
      <c r="AE179" s="41"/>
      <c r="AF179" s="42"/>
      <c r="AG179" s="42"/>
      <c r="AH179" s="41"/>
      <c r="AI179" s="42"/>
      <c r="AJ179" s="42"/>
      <c r="AK179" s="41"/>
      <c r="AL179" s="42"/>
      <c r="AM179" s="42"/>
      <c r="AN179" s="41">
        <f t="shared" si="14"/>
        <v>0.4788732394366197</v>
      </c>
      <c r="AO179" s="42"/>
      <c r="AP179" s="42" t="s">
        <v>70</v>
      </c>
      <c r="AQ179" s="41">
        <f t="shared" si="15"/>
        <v>0.1056338028169014</v>
      </c>
      <c r="AR179" s="42"/>
      <c r="AS179" s="42" t="s">
        <v>70</v>
      </c>
      <c r="AT179" s="41">
        <f t="shared" si="16"/>
        <v>0.0892018779342723</v>
      </c>
      <c r="AU179" s="42"/>
      <c r="AV179" s="42" t="s">
        <v>70</v>
      </c>
      <c r="AW179" s="41">
        <f t="shared" si="17"/>
        <v>0.01643192488262911</v>
      </c>
      <c r="AX179" s="42"/>
      <c r="AY179" s="42" t="s">
        <v>70</v>
      </c>
      <c r="AZ179" s="41">
        <f t="shared" si="18"/>
        <v>0</v>
      </c>
      <c r="BA179" s="42" t="s">
        <v>70</v>
      </c>
      <c r="BB179" s="41">
        <f t="shared" si="19"/>
        <v>0.2112676056338028</v>
      </c>
      <c r="BC179" s="42" t="s">
        <v>70</v>
      </c>
      <c r="BD179" s="43"/>
    </row>
    <row r="180" spans="1:56" ht="9" customHeight="1">
      <c r="A180" s="9"/>
      <c r="B180" s="12" t="s">
        <v>95</v>
      </c>
      <c r="C180" s="14">
        <f t="shared" si="20"/>
        <v>0.03333333333333333</v>
      </c>
      <c r="D180" s="14">
        <f t="shared" si="20"/>
        <v>0.016666666666666666</v>
      </c>
      <c r="E180" s="14">
        <f t="shared" si="20"/>
        <v>0.09166666666666666</v>
      </c>
      <c r="F180" s="14">
        <f t="shared" si="20"/>
        <v>0</v>
      </c>
      <c r="G180" s="14">
        <f t="shared" si="20"/>
        <v>0.029166666666666667</v>
      </c>
      <c r="H180" s="14">
        <f t="shared" si="20"/>
        <v>0</v>
      </c>
      <c r="I180" s="14">
        <f t="shared" si="20"/>
        <v>0.7083333333333334</v>
      </c>
      <c r="J180" s="14">
        <f t="shared" si="20"/>
        <v>0</v>
      </c>
      <c r="K180" s="14">
        <f t="shared" si="20"/>
        <v>0.07916666666666666</v>
      </c>
      <c r="L180" s="14">
        <f t="shared" si="20"/>
        <v>0.025</v>
      </c>
      <c r="M180" s="14">
        <f t="shared" si="20"/>
        <v>0.016666666666666666</v>
      </c>
      <c r="N180" s="14">
        <f t="shared" si="20"/>
        <v>0</v>
      </c>
      <c r="O180" s="14">
        <f t="shared" si="20"/>
        <v>0.12083333333333333</v>
      </c>
      <c r="P180" s="13">
        <f t="shared" si="13"/>
        <v>1</v>
      </c>
      <c r="Q180" s="37"/>
      <c r="R180" s="41"/>
      <c r="S180" s="42"/>
      <c r="T180" s="42"/>
      <c r="U180" s="42"/>
      <c r="V180" s="41"/>
      <c r="W180" s="42"/>
      <c r="X180" s="42"/>
      <c r="Y180" s="41"/>
      <c r="Z180" s="42"/>
      <c r="AA180" s="42"/>
      <c r="AB180" s="41"/>
      <c r="AC180" s="42"/>
      <c r="AD180" s="42"/>
      <c r="AE180" s="41"/>
      <c r="AF180" s="42"/>
      <c r="AG180" s="42"/>
      <c r="AH180" s="41"/>
      <c r="AI180" s="42"/>
      <c r="AJ180" s="42"/>
      <c r="AK180" s="41"/>
      <c r="AL180" s="42"/>
      <c r="AM180" s="42"/>
      <c r="AN180" s="41">
        <f t="shared" si="14"/>
        <v>0.0038186157517899762</v>
      </c>
      <c r="AO180" s="42"/>
      <c r="AP180" s="42" t="s">
        <v>35</v>
      </c>
      <c r="AQ180" s="41">
        <f t="shared" si="15"/>
        <v>0.19665871121718376</v>
      </c>
      <c r="AR180" s="42"/>
      <c r="AS180" s="42" t="s">
        <v>35</v>
      </c>
      <c r="AT180" s="41">
        <f t="shared" si="16"/>
        <v>0.00954653937947494</v>
      </c>
      <c r="AU180" s="42"/>
      <c r="AV180" s="42" t="s">
        <v>35</v>
      </c>
      <c r="AW180" s="41">
        <f t="shared" si="17"/>
        <v>0.03198090692124105</v>
      </c>
      <c r="AX180" s="42"/>
      <c r="AY180" s="42" t="s">
        <v>35</v>
      </c>
      <c r="AZ180" s="41">
        <f t="shared" si="18"/>
        <v>0.0019093078758949881</v>
      </c>
      <c r="BA180" s="42" t="s">
        <v>35</v>
      </c>
      <c r="BB180" s="41">
        <f t="shared" si="19"/>
        <v>0.24009546539379475</v>
      </c>
      <c r="BC180" s="42" t="s">
        <v>35</v>
      </c>
      <c r="BD180" s="43"/>
    </row>
    <row r="181" spans="1:56" ht="9" customHeight="1">
      <c r="A181" s="9"/>
      <c r="B181" s="12" t="s">
        <v>52</v>
      </c>
      <c r="C181" s="14">
        <f aca="true" t="shared" si="21" ref="C181:O181">C40/$P40</f>
        <v>0.12345679012345678</v>
      </c>
      <c r="D181" s="14">
        <f t="shared" si="21"/>
        <v>0.030864197530864196</v>
      </c>
      <c r="E181" s="14">
        <f t="shared" si="21"/>
        <v>0.006172839506172839</v>
      </c>
      <c r="F181" s="14">
        <f t="shared" si="21"/>
        <v>0.024691358024691357</v>
      </c>
      <c r="G181" s="14">
        <f t="shared" si="21"/>
        <v>0.2839506172839506</v>
      </c>
      <c r="H181" s="14">
        <f t="shared" si="21"/>
        <v>0.012345679012345678</v>
      </c>
      <c r="I181" s="14">
        <f t="shared" si="21"/>
        <v>0.006172839506172839</v>
      </c>
      <c r="J181" s="14">
        <f t="shared" si="21"/>
        <v>0.043209876543209874</v>
      </c>
      <c r="K181" s="14">
        <f t="shared" si="21"/>
        <v>0.20987654320987653</v>
      </c>
      <c r="L181" s="14">
        <f t="shared" si="21"/>
        <v>0.012345679012345678</v>
      </c>
      <c r="M181" s="14">
        <f t="shared" si="21"/>
        <v>0.24074074074074073</v>
      </c>
      <c r="N181" s="14">
        <f t="shared" si="21"/>
        <v>0.006172839506172839</v>
      </c>
      <c r="O181" s="14">
        <f t="shared" si="21"/>
        <v>0.4691358024691358</v>
      </c>
      <c r="P181" s="13">
        <f t="shared" si="13"/>
        <v>1</v>
      </c>
      <c r="Q181" s="37"/>
      <c r="R181" s="41"/>
      <c r="S181" s="42"/>
      <c r="T181" s="42"/>
      <c r="U181" s="42"/>
      <c r="V181" s="41"/>
      <c r="W181" s="42"/>
      <c r="X181" s="42"/>
      <c r="Y181" s="41"/>
      <c r="Z181" s="42"/>
      <c r="AA181" s="42"/>
      <c r="AB181" s="41"/>
      <c r="AC181" s="42"/>
      <c r="AD181" s="42"/>
      <c r="AE181" s="41"/>
      <c r="AF181" s="42"/>
      <c r="AG181" s="42"/>
      <c r="AH181" s="41"/>
      <c r="AI181" s="42"/>
      <c r="AJ181" s="42"/>
      <c r="AK181" s="41"/>
      <c r="AL181" s="42"/>
      <c r="AM181" s="42"/>
      <c r="AN181" s="41">
        <f t="shared" si="14"/>
        <v>0.04020100502512563</v>
      </c>
      <c r="AO181" s="42"/>
      <c r="AP181" s="42" t="s">
        <v>73</v>
      </c>
      <c r="AQ181" s="41">
        <f t="shared" si="15"/>
        <v>0.3869346733668342</v>
      </c>
      <c r="AR181" s="42"/>
      <c r="AS181" s="42" t="s">
        <v>73</v>
      </c>
      <c r="AT181" s="41">
        <f t="shared" si="16"/>
        <v>0.010050251256281407</v>
      </c>
      <c r="AU181" s="42"/>
      <c r="AV181" s="42" t="s">
        <v>73</v>
      </c>
      <c r="AW181" s="41">
        <f t="shared" si="17"/>
        <v>0.04020100502512563</v>
      </c>
      <c r="AX181" s="42"/>
      <c r="AY181" s="42" t="s">
        <v>73</v>
      </c>
      <c r="AZ181" s="41">
        <f t="shared" si="18"/>
        <v>0.005025125628140704</v>
      </c>
      <c r="BA181" s="42" t="s">
        <v>73</v>
      </c>
      <c r="BB181" s="41">
        <f t="shared" si="19"/>
        <v>0.44221105527638194</v>
      </c>
      <c r="BC181" s="42" t="s">
        <v>73</v>
      </c>
      <c r="BD181" s="43"/>
    </row>
    <row r="182" spans="1:56" ht="9" customHeight="1">
      <c r="A182" s="9"/>
      <c r="B182" s="12" t="s">
        <v>99</v>
      </c>
      <c r="C182" s="14">
        <f aca="true" t="shared" si="22" ref="C182:O197">C46/$P46</f>
        <v>0.019801980198019802</v>
      </c>
      <c r="D182" s="14">
        <f t="shared" si="22"/>
        <v>0.019801980198019802</v>
      </c>
      <c r="E182" s="14">
        <f t="shared" si="22"/>
        <v>0</v>
      </c>
      <c r="F182" s="14">
        <f t="shared" si="22"/>
        <v>0.0297029702970297</v>
      </c>
      <c r="G182" s="14">
        <f t="shared" si="22"/>
        <v>0.7029702970297029</v>
      </c>
      <c r="H182" s="14">
        <f t="shared" si="22"/>
        <v>0.0891089108910891</v>
      </c>
      <c r="I182" s="14">
        <f t="shared" si="22"/>
        <v>0.009900990099009901</v>
      </c>
      <c r="J182" s="14">
        <f t="shared" si="22"/>
        <v>0</v>
      </c>
      <c r="K182" s="14">
        <f t="shared" si="22"/>
        <v>0.07920792079207921</v>
      </c>
      <c r="L182" s="14">
        <f t="shared" si="22"/>
        <v>0.019801980198019802</v>
      </c>
      <c r="M182" s="14">
        <f t="shared" si="22"/>
        <v>0.0297029702970297</v>
      </c>
      <c r="N182" s="14">
        <f t="shared" si="22"/>
        <v>0</v>
      </c>
      <c r="O182" s="14">
        <f t="shared" si="22"/>
        <v>0.12871287128712872</v>
      </c>
      <c r="P182" s="13">
        <f t="shared" si="13"/>
        <v>1</v>
      </c>
      <c r="Q182" s="37"/>
      <c r="R182" s="41"/>
      <c r="S182" s="42"/>
      <c r="T182" s="42"/>
      <c r="U182" s="42"/>
      <c r="V182" s="41"/>
      <c r="W182" s="42"/>
      <c r="X182" s="42"/>
      <c r="Y182" s="41"/>
      <c r="Z182" s="42"/>
      <c r="AA182" s="42"/>
      <c r="AB182" s="41"/>
      <c r="AC182" s="42"/>
      <c r="AD182" s="42"/>
      <c r="AE182" s="41"/>
      <c r="AF182" s="42"/>
      <c r="AG182" s="42"/>
      <c r="AH182" s="41"/>
      <c r="AI182" s="42"/>
      <c r="AJ182" s="42"/>
      <c r="AK182" s="41"/>
      <c r="AL182" s="42"/>
      <c r="AM182" s="42"/>
      <c r="AN182" s="41">
        <f t="shared" si="14"/>
        <v>0.005747126436781609</v>
      </c>
      <c r="AO182" s="42"/>
      <c r="AP182" s="42" t="s">
        <v>53</v>
      </c>
      <c r="AQ182" s="41">
        <f t="shared" si="15"/>
        <v>0.16091954022988506</v>
      </c>
      <c r="AR182" s="42"/>
      <c r="AS182" s="42" t="s">
        <v>53</v>
      </c>
      <c r="AT182" s="41">
        <f t="shared" si="16"/>
        <v>0.017241379310344827</v>
      </c>
      <c r="AU182" s="42"/>
      <c r="AV182" s="42" t="s">
        <v>53</v>
      </c>
      <c r="AW182" s="41">
        <f t="shared" si="17"/>
        <v>0.20689655172413793</v>
      </c>
      <c r="AX182" s="42"/>
      <c r="AY182" s="42" t="s">
        <v>53</v>
      </c>
      <c r="AZ182" s="41">
        <f t="shared" si="18"/>
        <v>0.09770114942528736</v>
      </c>
      <c r="BA182" s="42" t="s">
        <v>53</v>
      </c>
      <c r="BB182" s="41">
        <f t="shared" si="19"/>
        <v>0.4827586206896552</v>
      </c>
      <c r="BC182" s="42" t="s">
        <v>53</v>
      </c>
      <c r="BD182" s="43"/>
    </row>
    <row r="183" spans="1:56" ht="9" customHeight="1">
      <c r="A183" s="9"/>
      <c r="B183" s="12" t="s">
        <v>97</v>
      </c>
      <c r="C183" s="14">
        <f t="shared" si="22"/>
        <v>0.009950248756218905</v>
      </c>
      <c r="D183" s="14">
        <f t="shared" si="22"/>
        <v>0</v>
      </c>
      <c r="E183" s="14">
        <f t="shared" si="22"/>
        <v>0</v>
      </c>
      <c r="F183" s="14">
        <f t="shared" si="22"/>
        <v>0.5074626865671642</v>
      </c>
      <c r="G183" s="14">
        <f t="shared" si="22"/>
        <v>0.19402985074626866</v>
      </c>
      <c r="H183" s="14">
        <f t="shared" si="22"/>
        <v>0</v>
      </c>
      <c r="I183" s="14">
        <f t="shared" si="22"/>
        <v>0.009950248756218905</v>
      </c>
      <c r="J183" s="14">
        <f t="shared" si="22"/>
        <v>0.009950248756218905</v>
      </c>
      <c r="K183" s="14">
        <f t="shared" si="22"/>
        <v>0.17412935323383086</v>
      </c>
      <c r="L183" s="14">
        <f t="shared" si="22"/>
        <v>0.014925373134328358</v>
      </c>
      <c r="M183" s="14">
        <f t="shared" si="22"/>
        <v>0.05472636815920398</v>
      </c>
      <c r="N183" s="14">
        <f t="shared" si="22"/>
        <v>0.024875621890547265</v>
      </c>
      <c r="O183" s="14">
        <f t="shared" si="22"/>
        <v>0.26865671641791045</v>
      </c>
      <c r="P183" s="13">
        <f t="shared" si="13"/>
        <v>0.9999999999999999</v>
      </c>
      <c r="Q183" s="37"/>
      <c r="R183" s="41"/>
      <c r="S183" s="42"/>
      <c r="T183" s="42"/>
      <c r="U183" s="42"/>
      <c r="V183" s="41"/>
      <c r="W183" s="42"/>
      <c r="X183" s="42"/>
      <c r="Y183" s="41"/>
      <c r="Z183" s="42"/>
      <c r="AA183" s="42"/>
      <c r="AB183" s="41"/>
      <c r="AC183" s="42"/>
      <c r="AD183" s="42"/>
      <c r="AE183" s="41"/>
      <c r="AF183" s="42"/>
      <c r="AG183" s="42"/>
      <c r="AH183" s="41"/>
      <c r="AI183" s="42"/>
      <c r="AJ183" s="42"/>
      <c r="AK183" s="41"/>
      <c r="AL183" s="42"/>
      <c r="AM183" s="42"/>
      <c r="AN183" s="41">
        <f t="shared" si="14"/>
        <v>0</v>
      </c>
      <c r="AO183" s="42"/>
      <c r="AP183" s="42" t="s">
        <v>89</v>
      </c>
      <c r="AQ183" s="41">
        <f t="shared" si="15"/>
        <v>0.057971014492753624</v>
      </c>
      <c r="AR183" s="42"/>
      <c r="AS183" s="42" t="s">
        <v>89</v>
      </c>
      <c r="AT183" s="41">
        <f t="shared" si="16"/>
        <v>0.007246376811594203</v>
      </c>
      <c r="AU183" s="42"/>
      <c r="AV183" s="42" t="s">
        <v>89</v>
      </c>
      <c r="AW183" s="41">
        <f t="shared" si="17"/>
        <v>0.021739130434782608</v>
      </c>
      <c r="AX183" s="42"/>
      <c r="AY183" s="42" t="s">
        <v>89</v>
      </c>
      <c r="AZ183" s="41">
        <f t="shared" si="18"/>
        <v>0</v>
      </c>
      <c r="BA183" s="42" t="s">
        <v>89</v>
      </c>
      <c r="BB183" s="41">
        <f t="shared" si="19"/>
        <v>0.08695652173913043</v>
      </c>
      <c r="BC183" s="42" t="s">
        <v>89</v>
      </c>
      <c r="BD183" s="43"/>
    </row>
    <row r="184" spans="1:56" ht="9" customHeight="1">
      <c r="A184" s="9"/>
      <c r="B184" s="12" t="s">
        <v>36</v>
      </c>
      <c r="C184" s="14">
        <f t="shared" si="22"/>
        <v>0.08288482238966631</v>
      </c>
      <c r="D184" s="14">
        <f t="shared" si="22"/>
        <v>0.09903121636167922</v>
      </c>
      <c r="E184" s="14">
        <f t="shared" si="22"/>
        <v>0.0193756727664155</v>
      </c>
      <c r="F184" s="14">
        <f t="shared" si="22"/>
        <v>0.09580193756727665</v>
      </c>
      <c r="G184" s="14">
        <f t="shared" si="22"/>
        <v>0.20129171151776104</v>
      </c>
      <c r="H184" s="14">
        <f t="shared" si="22"/>
        <v>0.008611410118406888</v>
      </c>
      <c r="I184" s="14">
        <f t="shared" si="22"/>
        <v>0.010764262648008612</v>
      </c>
      <c r="J184" s="14">
        <f t="shared" si="22"/>
        <v>0.004305705059203444</v>
      </c>
      <c r="K184" s="14">
        <f t="shared" si="22"/>
        <v>0.21959095801937567</v>
      </c>
      <c r="L184" s="14">
        <f t="shared" si="22"/>
        <v>0.011840688912809472</v>
      </c>
      <c r="M184" s="14">
        <f t="shared" si="22"/>
        <v>0.13347685683530677</v>
      </c>
      <c r="N184" s="14">
        <f t="shared" si="22"/>
        <v>0.11302475780409042</v>
      </c>
      <c r="O184" s="14">
        <f t="shared" si="22"/>
        <v>0.47793326157158234</v>
      </c>
      <c r="P184" s="13">
        <f t="shared" si="13"/>
        <v>0.9999999999999999</v>
      </c>
      <c r="Q184" s="37"/>
      <c r="R184" s="41"/>
      <c r="S184" s="42"/>
      <c r="T184" s="42"/>
      <c r="U184" s="42"/>
      <c r="V184" s="41"/>
      <c r="W184" s="42"/>
      <c r="X184" s="42"/>
      <c r="Y184" s="41"/>
      <c r="Z184" s="42"/>
      <c r="AA184" s="42"/>
      <c r="AB184" s="41"/>
      <c r="AC184" s="42"/>
      <c r="AD184" s="42"/>
      <c r="AE184" s="41"/>
      <c r="AF184" s="42"/>
      <c r="AG184" s="42"/>
      <c r="AH184" s="41"/>
      <c r="AI184" s="42"/>
      <c r="AJ184" s="42"/>
      <c r="AK184" s="41"/>
      <c r="AL184" s="42"/>
      <c r="AM184" s="42"/>
      <c r="AN184" s="41">
        <f t="shared" si="14"/>
        <v>0.01948051948051948</v>
      </c>
      <c r="AO184" s="42"/>
      <c r="AP184" s="42" t="s">
        <v>91</v>
      </c>
      <c r="AQ184" s="41">
        <f t="shared" si="15"/>
        <v>0.05844155844155844</v>
      </c>
      <c r="AR184" s="42"/>
      <c r="AS184" s="42" t="s">
        <v>91</v>
      </c>
      <c r="AT184" s="41">
        <f t="shared" si="16"/>
        <v>0.012987012987012988</v>
      </c>
      <c r="AU184" s="42"/>
      <c r="AV184" s="42" t="s">
        <v>91</v>
      </c>
      <c r="AW184" s="41">
        <f t="shared" si="17"/>
        <v>0.006493506493506494</v>
      </c>
      <c r="AX184" s="42"/>
      <c r="AY184" s="42" t="s">
        <v>91</v>
      </c>
      <c r="AZ184" s="41">
        <f t="shared" si="18"/>
        <v>0</v>
      </c>
      <c r="BA184" s="42" t="s">
        <v>91</v>
      </c>
      <c r="BB184" s="41">
        <f t="shared" si="19"/>
        <v>0.07792207792207792</v>
      </c>
      <c r="BC184" s="42" t="s">
        <v>91</v>
      </c>
      <c r="BD184" s="43"/>
    </row>
    <row r="185" spans="1:56" ht="9" customHeight="1">
      <c r="A185" s="9"/>
      <c r="B185" s="12" t="s">
        <v>102</v>
      </c>
      <c r="C185" s="14">
        <f t="shared" si="22"/>
        <v>0.1276595744680851</v>
      </c>
      <c r="D185" s="14">
        <f t="shared" si="22"/>
        <v>0.07446808510638298</v>
      </c>
      <c r="E185" s="14">
        <f t="shared" si="22"/>
        <v>0.015957446808510637</v>
      </c>
      <c r="F185" s="14">
        <f t="shared" si="22"/>
        <v>0.03723404255319149</v>
      </c>
      <c r="G185" s="14">
        <f t="shared" si="22"/>
        <v>0.13829787234042554</v>
      </c>
      <c r="H185" s="14">
        <f t="shared" si="22"/>
        <v>0.015957446808510637</v>
      </c>
      <c r="I185" s="14">
        <f t="shared" si="22"/>
        <v>0.015957446808510637</v>
      </c>
      <c r="J185" s="14">
        <f t="shared" si="22"/>
        <v>0.1702127659574468</v>
      </c>
      <c r="K185" s="14">
        <f t="shared" si="22"/>
        <v>0.26595744680851063</v>
      </c>
      <c r="L185" s="14">
        <f t="shared" si="22"/>
        <v>0.02127659574468085</v>
      </c>
      <c r="M185" s="14">
        <f t="shared" si="22"/>
        <v>0.09574468085106383</v>
      </c>
      <c r="N185" s="14">
        <f t="shared" si="22"/>
        <v>0.02127659574468085</v>
      </c>
      <c r="O185" s="14">
        <f t="shared" si="22"/>
        <v>0.40425531914893614</v>
      </c>
      <c r="P185" s="13">
        <f t="shared" si="13"/>
        <v>1</v>
      </c>
      <c r="Q185" s="37"/>
      <c r="R185" s="41"/>
      <c r="S185" s="42"/>
      <c r="T185" s="42"/>
      <c r="U185" s="42"/>
      <c r="V185" s="41"/>
      <c r="W185" s="42"/>
      <c r="X185" s="42"/>
      <c r="Y185" s="41"/>
      <c r="Z185" s="42"/>
      <c r="AA185" s="42"/>
      <c r="AB185" s="41"/>
      <c r="AC185" s="42"/>
      <c r="AD185" s="42"/>
      <c r="AE185" s="41"/>
      <c r="AF185" s="42"/>
      <c r="AG185" s="42"/>
      <c r="AH185" s="41"/>
      <c r="AI185" s="42"/>
      <c r="AJ185" s="42"/>
      <c r="AK185" s="41"/>
      <c r="AL185" s="42"/>
      <c r="AM185" s="42"/>
      <c r="AN185" s="41">
        <f t="shared" si="14"/>
        <v>0.32786885245901637</v>
      </c>
      <c r="AO185" s="42"/>
      <c r="AP185" s="42" t="s">
        <v>93</v>
      </c>
      <c r="AQ185" s="41">
        <f t="shared" si="15"/>
        <v>0.1557377049180328</v>
      </c>
      <c r="AR185" s="42"/>
      <c r="AS185" s="42" t="s">
        <v>93</v>
      </c>
      <c r="AT185" s="41">
        <f t="shared" si="16"/>
        <v>0.02459016393442623</v>
      </c>
      <c r="AU185" s="42"/>
      <c r="AV185" s="42" t="s">
        <v>93</v>
      </c>
      <c r="AW185" s="41">
        <f t="shared" si="17"/>
        <v>0.02459016393442623</v>
      </c>
      <c r="AX185" s="42"/>
      <c r="AY185" s="42" t="s">
        <v>93</v>
      </c>
      <c r="AZ185" s="41">
        <f t="shared" si="18"/>
        <v>0</v>
      </c>
      <c r="BA185" s="42" t="s">
        <v>93</v>
      </c>
      <c r="BB185" s="41">
        <f t="shared" si="19"/>
        <v>0.20491803278688525</v>
      </c>
      <c r="BC185" s="42" t="s">
        <v>93</v>
      </c>
      <c r="BD185" s="43"/>
    </row>
    <row r="186" spans="1:56" ht="9" customHeight="1">
      <c r="A186" s="9"/>
      <c r="B186" s="12" t="s">
        <v>103</v>
      </c>
      <c r="C186" s="14">
        <f t="shared" si="22"/>
        <v>0.028089887640449437</v>
      </c>
      <c r="D186" s="14">
        <f t="shared" si="22"/>
        <v>0.02247191011235955</v>
      </c>
      <c r="E186" s="14">
        <f t="shared" si="22"/>
        <v>0.47191011235955055</v>
      </c>
      <c r="F186" s="14">
        <f t="shared" si="22"/>
        <v>0</v>
      </c>
      <c r="G186" s="14">
        <f t="shared" si="22"/>
        <v>0.0449438202247191</v>
      </c>
      <c r="H186" s="14">
        <f t="shared" si="22"/>
        <v>0</v>
      </c>
      <c r="I186" s="14">
        <f t="shared" si="22"/>
        <v>0.2808988764044944</v>
      </c>
      <c r="J186" s="14">
        <f t="shared" si="22"/>
        <v>0</v>
      </c>
      <c r="K186" s="14">
        <f t="shared" si="22"/>
        <v>0.12921348314606743</v>
      </c>
      <c r="L186" s="14">
        <f t="shared" si="22"/>
        <v>0.016853932584269662</v>
      </c>
      <c r="M186" s="14">
        <f t="shared" si="22"/>
        <v>0.0056179775280898875</v>
      </c>
      <c r="N186" s="14">
        <f t="shared" si="22"/>
        <v>0</v>
      </c>
      <c r="O186" s="14">
        <f t="shared" si="22"/>
        <v>0.15168539325842698</v>
      </c>
      <c r="P186" s="13">
        <f t="shared" si="13"/>
        <v>1</v>
      </c>
      <c r="Q186" s="37"/>
      <c r="R186" s="41"/>
      <c r="S186" s="42"/>
      <c r="T186" s="42"/>
      <c r="U186" s="42"/>
      <c r="V186" s="41"/>
      <c r="W186" s="42"/>
      <c r="X186" s="42"/>
      <c r="Y186" s="41"/>
      <c r="Z186" s="42"/>
      <c r="AA186" s="42"/>
      <c r="AB186" s="41"/>
      <c r="AC186" s="42"/>
      <c r="AD186" s="42"/>
      <c r="AE186" s="41"/>
      <c r="AF186" s="42"/>
      <c r="AG186" s="42"/>
      <c r="AH186" s="41"/>
      <c r="AI186" s="42"/>
      <c r="AJ186" s="42"/>
      <c r="AK186" s="41"/>
      <c r="AL186" s="42"/>
      <c r="AM186" s="42"/>
      <c r="AN186" s="41">
        <f t="shared" si="14"/>
        <v>0.7083333333333334</v>
      </c>
      <c r="AO186" s="42"/>
      <c r="AP186" s="42" t="s">
        <v>95</v>
      </c>
      <c r="AQ186" s="41">
        <f t="shared" si="15"/>
        <v>0.07916666666666666</v>
      </c>
      <c r="AR186" s="42"/>
      <c r="AS186" s="42" t="s">
        <v>95</v>
      </c>
      <c r="AT186" s="41">
        <f t="shared" si="16"/>
        <v>0.025</v>
      </c>
      <c r="AU186" s="42"/>
      <c r="AV186" s="42" t="s">
        <v>95</v>
      </c>
      <c r="AW186" s="41">
        <f t="shared" si="17"/>
        <v>0.016666666666666666</v>
      </c>
      <c r="AX186" s="42"/>
      <c r="AY186" s="42" t="s">
        <v>95</v>
      </c>
      <c r="AZ186" s="41">
        <f t="shared" si="18"/>
        <v>0</v>
      </c>
      <c r="BA186" s="42" t="s">
        <v>95</v>
      </c>
      <c r="BB186" s="41">
        <f t="shared" si="19"/>
        <v>0.12083333333333333</v>
      </c>
      <c r="BC186" s="42" t="s">
        <v>95</v>
      </c>
      <c r="BD186" s="43"/>
    </row>
    <row r="187" spans="1:56" ht="9" customHeight="1">
      <c r="A187" s="9"/>
      <c r="B187" s="12" t="s">
        <v>39</v>
      </c>
      <c r="C187" s="14">
        <f t="shared" si="22"/>
        <v>0.010693970420932878</v>
      </c>
      <c r="D187" s="14">
        <f t="shared" si="22"/>
        <v>0.008418657565415245</v>
      </c>
      <c r="E187" s="14">
        <f t="shared" si="22"/>
        <v>0.0013651877133105802</v>
      </c>
      <c r="F187" s="14">
        <f t="shared" si="22"/>
        <v>0.0029579067121729237</v>
      </c>
      <c r="G187" s="14">
        <f t="shared" si="22"/>
        <v>0.8293515358361775</v>
      </c>
      <c r="H187" s="14">
        <f t="shared" si="22"/>
        <v>0.021387940841865755</v>
      </c>
      <c r="I187" s="14">
        <f t="shared" si="22"/>
        <v>0.0011376564277588168</v>
      </c>
      <c r="J187" s="14">
        <f t="shared" si="22"/>
        <v>0.00022753128555176336</v>
      </c>
      <c r="K187" s="14">
        <f t="shared" si="22"/>
        <v>0.08282138794084186</v>
      </c>
      <c r="L187" s="14">
        <f t="shared" si="22"/>
        <v>0.010921501706484642</v>
      </c>
      <c r="M187" s="14">
        <f t="shared" si="22"/>
        <v>0.027531285551763367</v>
      </c>
      <c r="N187" s="14">
        <f t="shared" si="22"/>
        <v>0.0031854379977246873</v>
      </c>
      <c r="O187" s="14">
        <f t="shared" si="22"/>
        <v>0.12445961319681456</v>
      </c>
      <c r="P187" s="13">
        <f t="shared" si="13"/>
        <v>1</v>
      </c>
      <c r="Q187" s="37"/>
      <c r="R187" s="41"/>
      <c r="S187" s="42"/>
      <c r="T187" s="42"/>
      <c r="U187" s="42"/>
      <c r="V187" s="41"/>
      <c r="W187" s="42"/>
      <c r="X187" s="42"/>
      <c r="Y187" s="41"/>
      <c r="Z187" s="42"/>
      <c r="AA187" s="42"/>
      <c r="AB187" s="41"/>
      <c r="AC187" s="42"/>
      <c r="AD187" s="42"/>
      <c r="AE187" s="41"/>
      <c r="AF187" s="42"/>
      <c r="AG187" s="42"/>
      <c r="AH187" s="41"/>
      <c r="AI187" s="42"/>
      <c r="AJ187" s="42"/>
      <c r="AK187" s="41"/>
      <c r="AL187" s="42"/>
      <c r="AM187" s="42"/>
      <c r="AN187" s="41">
        <f t="shared" si="14"/>
        <v>0.006172839506172839</v>
      </c>
      <c r="AO187" s="42"/>
      <c r="AP187" s="42" t="s">
        <v>52</v>
      </c>
      <c r="AQ187" s="41">
        <f t="shared" si="15"/>
        <v>0.20987654320987653</v>
      </c>
      <c r="AR187" s="42"/>
      <c r="AS187" s="42" t="s">
        <v>52</v>
      </c>
      <c r="AT187" s="41">
        <f t="shared" si="16"/>
        <v>0.012345679012345678</v>
      </c>
      <c r="AU187" s="42"/>
      <c r="AV187" s="42" t="s">
        <v>52</v>
      </c>
      <c r="AW187" s="41">
        <f t="shared" si="17"/>
        <v>0.24074074074074073</v>
      </c>
      <c r="AX187" s="42"/>
      <c r="AY187" s="42" t="s">
        <v>52</v>
      </c>
      <c r="AZ187" s="41">
        <f t="shared" si="18"/>
        <v>0.006172839506172839</v>
      </c>
      <c r="BA187" s="42" t="s">
        <v>52</v>
      </c>
      <c r="BB187" s="41">
        <f t="shared" si="19"/>
        <v>0.4691358024691358</v>
      </c>
      <c r="BC187" s="42" t="s">
        <v>52</v>
      </c>
      <c r="BD187" s="43"/>
    </row>
    <row r="188" spans="1:56" ht="9" customHeight="1">
      <c r="A188" s="9"/>
      <c r="B188" s="12" t="s">
        <v>106</v>
      </c>
      <c r="C188" s="14">
        <f t="shared" si="22"/>
        <v>0.06766917293233082</v>
      </c>
      <c r="D188" s="14">
        <f t="shared" si="22"/>
        <v>0.05263157894736842</v>
      </c>
      <c r="E188" s="14">
        <f t="shared" si="22"/>
        <v>0.17293233082706766</v>
      </c>
      <c r="F188" s="14">
        <f t="shared" si="22"/>
        <v>0</v>
      </c>
      <c r="G188" s="14">
        <f t="shared" si="22"/>
        <v>0.07518796992481203</v>
      </c>
      <c r="H188" s="14">
        <f t="shared" si="22"/>
        <v>0</v>
      </c>
      <c r="I188" s="14">
        <f t="shared" si="22"/>
        <v>0.3383458646616541</v>
      </c>
      <c r="J188" s="14">
        <f t="shared" si="22"/>
        <v>0</v>
      </c>
      <c r="K188" s="14">
        <f t="shared" si="22"/>
        <v>0.2857142857142857</v>
      </c>
      <c r="L188" s="14">
        <f t="shared" si="22"/>
        <v>0.007518796992481203</v>
      </c>
      <c r="M188" s="14">
        <f t="shared" si="22"/>
        <v>0</v>
      </c>
      <c r="N188" s="14">
        <f t="shared" si="22"/>
        <v>0</v>
      </c>
      <c r="O188" s="14">
        <f t="shared" si="22"/>
        <v>0.2932330827067669</v>
      </c>
      <c r="P188" s="13">
        <f t="shared" si="13"/>
        <v>1</v>
      </c>
      <c r="Q188" s="37"/>
      <c r="R188" s="41"/>
      <c r="S188" s="42"/>
      <c r="T188" s="42"/>
      <c r="U188" s="42"/>
      <c r="V188" s="41"/>
      <c r="W188" s="42"/>
      <c r="X188" s="42"/>
      <c r="Y188" s="41"/>
      <c r="Z188" s="42"/>
      <c r="AA188" s="42"/>
      <c r="AB188" s="41"/>
      <c r="AC188" s="42"/>
      <c r="AD188" s="42"/>
      <c r="AE188" s="41"/>
      <c r="AF188" s="42"/>
      <c r="AG188" s="42"/>
      <c r="AH188" s="41"/>
      <c r="AI188" s="42"/>
      <c r="AJ188" s="42"/>
      <c r="AK188" s="41"/>
      <c r="AL188" s="42"/>
      <c r="AM188" s="42"/>
      <c r="AN188" s="41">
        <f t="shared" si="14"/>
        <v>0.009900990099009901</v>
      </c>
      <c r="AO188" s="42"/>
      <c r="AP188" s="42" t="s">
        <v>99</v>
      </c>
      <c r="AQ188" s="41">
        <f t="shared" si="15"/>
        <v>0.07920792079207921</v>
      </c>
      <c r="AR188" s="42"/>
      <c r="AS188" s="42" t="s">
        <v>99</v>
      </c>
      <c r="AT188" s="41">
        <f t="shared" si="16"/>
        <v>0.019801980198019802</v>
      </c>
      <c r="AU188" s="42"/>
      <c r="AV188" s="42" t="s">
        <v>99</v>
      </c>
      <c r="AW188" s="41">
        <f t="shared" si="17"/>
        <v>0.0297029702970297</v>
      </c>
      <c r="AX188" s="42"/>
      <c r="AY188" s="42" t="s">
        <v>99</v>
      </c>
      <c r="AZ188" s="41">
        <f t="shared" si="18"/>
        <v>0</v>
      </c>
      <c r="BA188" s="42" t="s">
        <v>99</v>
      </c>
      <c r="BB188" s="41">
        <f t="shared" si="19"/>
        <v>0.12871287128712872</v>
      </c>
      <c r="BC188" s="42" t="s">
        <v>99</v>
      </c>
      <c r="BD188" s="43"/>
    </row>
    <row r="189" spans="1:56" ht="9" customHeight="1">
      <c r="A189" s="9"/>
      <c r="B189" s="12" t="s">
        <v>107</v>
      </c>
      <c r="C189" s="14">
        <f t="shared" si="22"/>
        <v>0.11009174311926606</v>
      </c>
      <c r="D189" s="14">
        <f t="shared" si="22"/>
        <v>0</v>
      </c>
      <c r="E189" s="14">
        <f t="shared" si="22"/>
        <v>0.43119266055045874</v>
      </c>
      <c r="F189" s="14">
        <f t="shared" si="22"/>
        <v>0</v>
      </c>
      <c r="G189" s="14">
        <f t="shared" si="22"/>
        <v>0.03669724770642202</v>
      </c>
      <c r="H189" s="14">
        <f t="shared" si="22"/>
        <v>0</v>
      </c>
      <c r="I189" s="14">
        <f t="shared" si="22"/>
        <v>0.30275229357798167</v>
      </c>
      <c r="J189" s="14">
        <f t="shared" si="22"/>
        <v>0</v>
      </c>
      <c r="K189" s="14">
        <f t="shared" si="22"/>
        <v>0.07339449541284404</v>
      </c>
      <c r="L189" s="14">
        <f t="shared" si="22"/>
        <v>0.027522935779816515</v>
      </c>
      <c r="M189" s="14">
        <f t="shared" si="22"/>
        <v>0.01834862385321101</v>
      </c>
      <c r="N189" s="14">
        <f t="shared" si="22"/>
        <v>0</v>
      </c>
      <c r="O189" s="14">
        <f t="shared" si="22"/>
        <v>0.11926605504587157</v>
      </c>
      <c r="P189" s="13">
        <f t="shared" si="13"/>
        <v>1</v>
      </c>
      <c r="Q189" s="37"/>
      <c r="R189" s="41"/>
      <c r="S189" s="42"/>
      <c r="T189" s="42"/>
      <c r="U189" s="42"/>
      <c r="V189" s="41"/>
      <c r="W189" s="42"/>
      <c r="X189" s="42"/>
      <c r="Y189" s="41"/>
      <c r="Z189" s="42"/>
      <c r="AA189" s="42"/>
      <c r="AB189" s="41"/>
      <c r="AC189" s="42"/>
      <c r="AD189" s="42"/>
      <c r="AE189" s="41"/>
      <c r="AF189" s="42"/>
      <c r="AG189" s="42"/>
      <c r="AH189" s="41"/>
      <c r="AI189" s="42"/>
      <c r="AJ189" s="42"/>
      <c r="AK189" s="41"/>
      <c r="AL189" s="42"/>
      <c r="AM189" s="42"/>
      <c r="AN189" s="41">
        <f t="shared" si="14"/>
        <v>0.009950248756218905</v>
      </c>
      <c r="AO189" s="42"/>
      <c r="AP189" s="42" t="s">
        <v>97</v>
      </c>
      <c r="AQ189" s="41">
        <f t="shared" si="15"/>
        <v>0.17412935323383086</v>
      </c>
      <c r="AR189" s="42"/>
      <c r="AS189" s="42" t="s">
        <v>97</v>
      </c>
      <c r="AT189" s="41">
        <f t="shared" si="16"/>
        <v>0.014925373134328358</v>
      </c>
      <c r="AU189" s="42"/>
      <c r="AV189" s="42" t="s">
        <v>97</v>
      </c>
      <c r="AW189" s="41">
        <f t="shared" si="17"/>
        <v>0.05472636815920398</v>
      </c>
      <c r="AX189" s="42"/>
      <c r="AY189" s="42" t="s">
        <v>97</v>
      </c>
      <c r="AZ189" s="41">
        <f t="shared" si="18"/>
        <v>0.024875621890547265</v>
      </c>
      <c r="BA189" s="42" t="s">
        <v>97</v>
      </c>
      <c r="BB189" s="41">
        <f t="shared" si="19"/>
        <v>0.26865671641791045</v>
      </c>
      <c r="BC189" s="42" t="s">
        <v>97</v>
      </c>
      <c r="BD189" s="43"/>
    </row>
    <row r="190" spans="1:56" ht="9" customHeight="1">
      <c r="A190" s="9"/>
      <c r="B190" s="12" t="s">
        <v>82</v>
      </c>
      <c r="C190" s="14">
        <f t="shared" si="22"/>
        <v>0.6739130434782609</v>
      </c>
      <c r="D190" s="14">
        <f t="shared" si="22"/>
        <v>0.021739130434782608</v>
      </c>
      <c r="E190" s="14">
        <f t="shared" si="22"/>
        <v>0.01932367149758454</v>
      </c>
      <c r="F190" s="14">
        <f t="shared" si="22"/>
        <v>0.0024154589371980675</v>
      </c>
      <c r="G190" s="14">
        <f t="shared" si="22"/>
        <v>0.11835748792270531</v>
      </c>
      <c r="H190" s="14">
        <f t="shared" si="22"/>
        <v>0.016908212560386472</v>
      </c>
      <c r="I190" s="14">
        <f t="shared" si="22"/>
        <v>0.00966183574879227</v>
      </c>
      <c r="J190" s="14">
        <f t="shared" si="22"/>
        <v>0.0024154589371980675</v>
      </c>
      <c r="K190" s="14">
        <f t="shared" si="22"/>
        <v>0.0821256038647343</v>
      </c>
      <c r="L190" s="14">
        <f t="shared" si="22"/>
        <v>0.021739130434782608</v>
      </c>
      <c r="M190" s="14">
        <f t="shared" si="22"/>
        <v>0.03140096618357488</v>
      </c>
      <c r="N190" s="14">
        <f t="shared" si="22"/>
        <v>0</v>
      </c>
      <c r="O190" s="14">
        <f t="shared" si="22"/>
        <v>0.13526570048309178</v>
      </c>
      <c r="P190" s="13">
        <f t="shared" si="13"/>
        <v>1</v>
      </c>
      <c r="Q190" s="37"/>
      <c r="R190" s="41"/>
      <c r="S190" s="42"/>
      <c r="T190" s="42"/>
      <c r="U190" s="42"/>
      <c r="V190" s="41"/>
      <c r="W190" s="42"/>
      <c r="X190" s="42"/>
      <c r="Y190" s="41"/>
      <c r="Z190" s="42"/>
      <c r="AA190" s="42"/>
      <c r="AB190" s="41"/>
      <c r="AC190" s="42"/>
      <c r="AD190" s="42"/>
      <c r="AE190" s="41"/>
      <c r="AF190" s="42"/>
      <c r="AG190" s="42"/>
      <c r="AH190" s="41"/>
      <c r="AI190" s="42"/>
      <c r="AJ190" s="42"/>
      <c r="AK190" s="41"/>
      <c r="AL190" s="42"/>
      <c r="AM190" s="42"/>
      <c r="AN190" s="41">
        <f t="shared" si="14"/>
        <v>0.010764262648008612</v>
      </c>
      <c r="AO190" s="42"/>
      <c r="AP190" s="42" t="s">
        <v>36</v>
      </c>
      <c r="AQ190" s="41">
        <f t="shared" si="15"/>
        <v>0.21959095801937567</v>
      </c>
      <c r="AR190" s="42"/>
      <c r="AS190" s="42" t="s">
        <v>36</v>
      </c>
      <c r="AT190" s="41">
        <f t="shared" si="16"/>
        <v>0.011840688912809472</v>
      </c>
      <c r="AU190" s="42"/>
      <c r="AV190" s="42" t="s">
        <v>36</v>
      </c>
      <c r="AW190" s="41">
        <f t="shared" si="17"/>
        <v>0.13347685683530677</v>
      </c>
      <c r="AX190" s="42"/>
      <c r="AY190" s="42" t="s">
        <v>36</v>
      </c>
      <c r="AZ190" s="41">
        <f t="shared" si="18"/>
        <v>0.11302475780409042</v>
      </c>
      <c r="BA190" s="42" t="s">
        <v>36</v>
      </c>
      <c r="BB190" s="41">
        <f t="shared" si="19"/>
        <v>0.47793326157158234</v>
      </c>
      <c r="BC190" s="42" t="s">
        <v>36</v>
      </c>
      <c r="BD190" s="43"/>
    </row>
    <row r="191" spans="1:56" ht="9" customHeight="1">
      <c r="A191" s="9"/>
      <c r="B191" s="12" t="s">
        <v>108</v>
      </c>
      <c r="C191" s="14">
        <f t="shared" si="22"/>
        <v>0.29411764705882354</v>
      </c>
      <c r="D191" s="14">
        <f t="shared" si="22"/>
        <v>0.0392156862745098</v>
      </c>
      <c r="E191" s="14">
        <f t="shared" si="22"/>
        <v>0.0196078431372549</v>
      </c>
      <c r="F191" s="14">
        <f t="shared" si="22"/>
        <v>0</v>
      </c>
      <c r="G191" s="14">
        <f t="shared" si="22"/>
        <v>0.45098039215686275</v>
      </c>
      <c r="H191" s="14">
        <f t="shared" si="22"/>
        <v>0.0196078431372549</v>
      </c>
      <c r="I191" s="14">
        <f t="shared" si="22"/>
        <v>0</v>
      </c>
      <c r="J191" s="14">
        <f t="shared" si="22"/>
        <v>0</v>
      </c>
      <c r="K191" s="14">
        <f t="shared" si="22"/>
        <v>0.17647058823529413</v>
      </c>
      <c r="L191" s="14">
        <f t="shared" si="22"/>
        <v>0</v>
      </c>
      <c r="M191" s="14">
        <f t="shared" si="22"/>
        <v>0</v>
      </c>
      <c r="N191" s="14">
        <f t="shared" si="22"/>
        <v>0</v>
      </c>
      <c r="O191" s="14">
        <f t="shared" si="22"/>
        <v>0.17647058823529413</v>
      </c>
      <c r="P191" s="13">
        <f t="shared" si="13"/>
        <v>1</v>
      </c>
      <c r="Q191" s="37"/>
      <c r="R191" s="41"/>
      <c r="S191" s="42"/>
      <c r="T191" s="42"/>
      <c r="U191" s="42"/>
      <c r="V191" s="41"/>
      <c r="W191" s="42"/>
      <c r="X191" s="42"/>
      <c r="Y191" s="41"/>
      <c r="Z191" s="42"/>
      <c r="AA191" s="42"/>
      <c r="AB191" s="41"/>
      <c r="AC191" s="42"/>
      <c r="AD191" s="42"/>
      <c r="AE191" s="41"/>
      <c r="AF191" s="42"/>
      <c r="AG191" s="42"/>
      <c r="AH191" s="41"/>
      <c r="AI191" s="42"/>
      <c r="AJ191" s="42"/>
      <c r="AK191" s="41"/>
      <c r="AL191" s="42"/>
      <c r="AM191" s="42"/>
      <c r="AN191" s="41">
        <f t="shared" si="14"/>
        <v>0.015957446808510637</v>
      </c>
      <c r="AO191" s="42"/>
      <c r="AP191" s="42" t="s">
        <v>102</v>
      </c>
      <c r="AQ191" s="41">
        <f t="shared" si="15"/>
        <v>0.26595744680851063</v>
      </c>
      <c r="AR191" s="42"/>
      <c r="AS191" s="42" t="s">
        <v>102</v>
      </c>
      <c r="AT191" s="41">
        <f t="shared" si="16"/>
        <v>0.02127659574468085</v>
      </c>
      <c r="AU191" s="42"/>
      <c r="AV191" s="42" t="s">
        <v>102</v>
      </c>
      <c r="AW191" s="41">
        <f t="shared" si="17"/>
        <v>0.09574468085106383</v>
      </c>
      <c r="AX191" s="42"/>
      <c r="AY191" s="42" t="s">
        <v>102</v>
      </c>
      <c r="AZ191" s="41">
        <f t="shared" si="18"/>
        <v>0.02127659574468085</v>
      </c>
      <c r="BA191" s="42" t="s">
        <v>102</v>
      </c>
      <c r="BB191" s="41">
        <f t="shared" si="19"/>
        <v>0.40425531914893614</v>
      </c>
      <c r="BC191" s="42" t="s">
        <v>102</v>
      </c>
      <c r="BD191" s="43"/>
    </row>
    <row r="192" spans="1:56" ht="9" customHeight="1">
      <c r="A192" s="9"/>
      <c r="B192" s="12" t="s">
        <v>111</v>
      </c>
      <c r="C192" s="14">
        <f t="shared" si="22"/>
        <v>0.02040816326530612</v>
      </c>
      <c r="D192" s="14">
        <f t="shared" si="22"/>
        <v>0.006802721088435374</v>
      </c>
      <c r="E192" s="14">
        <f t="shared" si="22"/>
        <v>0.42857142857142855</v>
      </c>
      <c r="F192" s="14">
        <f t="shared" si="22"/>
        <v>0</v>
      </c>
      <c r="G192" s="14">
        <f t="shared" si="22"/>
        <v>0.027210884353741496</v>
      </c>
      <c r="H192" s="14">
        <f t="shared" si="22"/>
        <v>0.006802721088435374</v>
      </c>
      <c r="I192" s="14">
        <f t="shared" si="22"/>
        <v>0.38095238095238093</v>
      </c>
      <c r="J192" s="14">
        <f t="shared" si="22"/>
        <v>0</v>
      </c>
      <c r="K192" s="14">
        <f t="shared" si="22"/>
        <v>0.10204081632653061</v>
      </c>
      <c r="L192" s="14">
        <f t="shared" si="22"/>
        <v>0.02040816326530612</v>
      </c>
      <c r="M192" s="14">
        <f t="shared" si="22"/>
        <v>0.006802721088435374</v>
      </c>
      <c r="N192" s="14">
        <f t="shared" si="22"/>
        <v>0</v>
      </c>
      <c r="O192" s="14">
        <f t="shared" si="22"/>
        <v>0.1292517006802721</v>
      </c>
      <c r="P192" s="13">
        <f t="shared" si="13"/>
        <v>0.9999999999999999</v>
      </c>
      <c r="Q192" s="37"/>
      <c r="R192" s="41"/>
      <c r="S192" s="42"/>
      <c r="T192" s="42"/>
      <c r="U192" s="42"/>
      <c r="V192" s="41"/>
      <c r="W192" s="42"/>
      <c r="X192" s="42"/>
      <c r="Y192" s="41"/>
      <c r="Z192" s="42"/>
      <c r="AA192" s="42"/>
      <c r="AB192" s="41"/>
      <c r="AC192" s="42"/>
      <c r="AD192" s="42"/>
      <c r="AE192" s="41"/>
      <c r="AF192" s="42"/>
      <c r="AG192" s="42"/>
      <c r="AH192" s="41"/>
      <c r="AI192" s="42"/>
      <c r="AJ192" s="42"/>
      <c r="AK192" s="41"/>
      <c r="AL192" s="42"/>
      <c r="AM192" s="42"/>
      <c r="AN192" s="41">
        <f t="shared" si="14"/>
        <v>0.2808988764044944</v>
      </c>
      <c r="AO192" s="42"/>
      <c r="AP192" s="42" t="s">
        <v>103</v>
      </c>
      <c r="AQ192" s="41">
        <f t="shared" si="15"/>
        <v>0.12921348314606743</v>
      </c>
      <c r="AR192" s="42"/>
      <c r="AS192" s="42" t="s">
        <v>103</v>
      </c>
      <c r="AT192" s="41">
        <f t="shared" si="16"/>
        <v>0.016853932584269662</v>
      </c>
      <c r="AU192" s="42"/>
      <c r="AV192" s="42" t="s">
        <v>103</v>
      </c>
      <c r="AW192" s="41">
        <f t="shared" si="17"/>
        <v>0.0056179775280898875</v>
      </c>
      <c r="AX192" s="42"/>
      <c r="AY192" s="42" t="s">
        <v>103</v>
      </c>
      <c r="AZ192" s="41">
        <f t="shared" si="18"/>
        <v>0</v>
      </c>
      <c r="BA192" s="42" t="s">
        <v>103</v>
      </c>
      <c r="BB192" s="41">
        <f t="shared" si="19"/>
        <v>0.15168539325842698</v>
      </c>
      <c r="BC192" s="42" t="s">
        <v>103</v>
      </c>
      <c r="BD192" s="43"/>
    </row>
    <row r="193" spans="1:56" ht="9" customHeight="1">
      <c r="A193" s="9"/>
      <c r="B193" s="12" t="s">
        <v>100</v>
      </c>
      <c r="C193" s="14">
        <f t="shared" si="22"/>
        <v>0.23008849557522124</v>
      </c>
      <c r="D193" s="14">
        <f t="shared" si="22"/>
        <v>0.07079646017699115</v>
      </c>
      <c r="E193" s="14">
        <f t="shared" si="22"/>
        <v>0.08849557522123894</v>
      </c>
      <c r="F193" s="14">
        <f t="shared" si="22"/>
        <v>0</v>
      </c>
      <c r="G193" s="14">
        <f t="shared" si="22"/>
        <v>0.07964601769911504</v>
      </c>
      <c r="H193" s="14">
        <f t="shared" si="22"/>
        <v>0.008849557522123894</v>
      </c>
      <c r="I193" s="14">
        <f t="shared" si="22"/>
        <v>0.02654867256637168</v>
      </c>
      <c r="J193" s="14">
        <f t="shared" si="22"/>
        <v>0.035398230088495575</v>
      </c>
      <c r="K193" s="14">
        <f t="shared" si="22"/>
        <v>0.4247787610619469</v>
      </c>
      <c r="L193" s="14">
        <f t="shared" si="22"/>
        <v>0.008849557522123894</v>
      </c>
      <c r="M193" s="14">
        <f t="shared" si="22"/>
        <v>0.02654867256637168</v>
      </c>
      <c r="N193" s="14">
        <f t="shared" si="22"/>
        <v>0</v>
      </c>
      <c r="O193" s="14">
        <f t="shared" si="22"/>
        <v>0.46017699115044247</v>
      </c>
      <c r="P193" s="13">
        <f t="shared" si="13"/>
        <v>1.0000000000000002</v>
      </c>
      <c r="Q193" s="37"/>
      <c r="R193" s="41"/>
      <c r="S193" s="42"/>
      <c r="T193" s="42"/>
      <c r="U193" s="42"/>
      <c r="V193" s="41"/>
      <c r="W193" s="42"/>
      <c r="X193" s="42"/>
      <c r="Y193" s="41"/>
      <c r="Z193" s="42"/>
      <c r="AA193" s="42"/>
      <c r="AB193" s="41"/>
      <c r="AC193" s="42"/>
      <c r="AD193" s="42"/>
      <c r="AE193" s="41"/>
      <c r="AF193" s="42"/>
      <c r="AG193" s="42"/>
      <c r="AH193" s="41"/>
      <c r="AI193" s="42"/>
      <c r="AJ193" s="42"/>
      <c r="AK193" s="41"/>
      <c r="AL193" s="42"/>
      <c r="AM193" s="42"/>
      <c r="AN193" s="41">
        <f t="shared" si="14"/>
        <v>0.0011376564277588168</v>
      </c>
      <c r="AO193" s="42"/>
      <c r="AP193" s="42" t="s">
        <v>39</v>
      </c>
      <c r="AQ193" s="41">
        <f t="shared" si="15"/>
        <v>0.08282138794084186</v>
      </c>
      <c r="AR193" s="42"/>
      <c r="AS193" s="42" t="s">
        <v>39</v>
      </c>
      <c r="AT193" s="41">
        <f t="shared" si="16"/>
        <v>0.010921501706484642</v>
      </c>
      <c r="AU193" s="42"/>
      <c r="AV193" s="42" t="s">
        <v>39</v>
      </c>
      <c r="AW193" s="41">
        <f t="shared" si="17"/>
        <v>0.027531285551763367</v>
      </c>
      <c r="AX193" s="42"/>
      <c r="AY193" s="42" t="s">
        <v>39</v>
      </c>
      <c r="AZ193" s="41">
        <f t="shared" si="18"/>
        <v>0.0031854379977246873</v>
      </c>
      <c r="BA193" s="42" t="s">
        <v>39</v>
      </c>
      <c r="BB193" s="41">
        <f t="shared" si="19"/>
        <v>0.12445961319681456</v>
      </c>
      <c r="BC193" s="42" t="s">
        <v>39</v>
      </c>
      <c r="BD193" s="43"/>
    </row>
    <row r="194" spans="1:56" ht="9" customHeight="1">
      <c r="A194" s="9"/>
      <c r="B194" s="12" t="s">
        <v>63</v>
      </c>
      <c r="C194" s="14">
        <f t="shared" si="22"/>
        <v>0.03812316715542522</v>
      </c>
      <c r="D194" s="14">
        <f t="shared" si="22"/>
        <v>0.03225806451612903</v>
      </c>
      <c r="E194" s="14">
        <f t="shared" si="22"/>
        <v>0.008797653958944282</v>
      </c>
      <c r="F194" s="14">
        <f t="shared" si="22"/>
        <v>0.02346041055718475</v>
      </c>
      <c r="G194" s="14">
        <f t="shared" si="22"/>
        <v>0.6451612903225806</v>
      </c>
      <c r="H194" s="14">
        <f t="shared" si="22"/>
        <v>0.020527859237536656</v>
      </c>
      <c r="I194" s="14">
        <f t="shared" si="22"/>
        <v>0</v>
      </c>
      <c r="J194" s="14">
        <f t="shared" si="22"/>
        <v>0.002932551319648094</v>
      </c>
      <c r="K194" s="14">
        <f t="shared" si="22"/>
        <v>0.13196480938416422</v>
      </c>
      <c r="L194" s="14">
        <f t="shared" si="22"/>
        <v>0.005865102639296188</v>
      </c>
      <c r="M194" s="14">
        <f t="shared" si="22"/>
        <v>0.09090909090909091</v>
      </c>
      <c r="N194" s="14">
        <f t="shared" si="22"/>
        <v>0</v>
      </c>
      <c r="O194" s="14">
        <f t="shared" si="22"/>
        <v>0.2287390029325513</v>
      </c>
      <c r="P194" s="13">
        <f t="shared" si="13"/>
        <v>1</v>
      </c>
      <c r="Q194" s="37"/>
      <c r="R194" s="41"/>
      <c r="S194" s="42"/>
      <c r="T194" s="42"/>
      <c r="U194" s="42"/>
      <c r="V194" s="41"/>
      <c r="W194" s="42"/>
      <c r="X194" s="42"/>
      <c r="Y194" s="41"/>
      <c r="Z194" s="42"/>
      <c r="AA194" s="42"/>
      <c r="AB194" s="41"/>
      <c r="AC194" s="42"/>
      <c r="AD194" s="42"/>
      <c r="AE194" s="41"/>
      <c r="AF194" s="42"/>
      <c r="AG194" s="42"/>
      <c r="AH194" s="41"/>
      <c r="AI194" s="42"/>
      <c r="AJ194" s="42"/>
      <c r="AK194" s="41"/>
      <c r="AL194" s="42"/>
      <c r="AM194" s="42"/>
      <c r="AN194" s="41">
        <f t="shared" si="14"/>
        <v>0.3383458646616541</v>
      </c>
      <c r="AO194" s="42"/>
      <c r="AP194" s="42" t="s">
        <v>106</v>
      </c>
      <c r="AQ194" s="41">
        <f t="shared" si="15"/>
        <v>0.2857142857142857</v>
      </c>
      <c r="AR194" s="42"/>
      <c r="AS194" s="42" t="s">
        <v>106</v>
      </c>
      <c r="AT194" s="41">
        <f t="shared" si="16"/>
        <v>0.007518796992481203</v>
      </c>
      <c r="AU194" s="42"/>
      <c r="AV194" s="42" t="s">
        <v>106</v>
      </c>
      <c r="AW194" s="41">
        <f t="shared" si="17"/>
        <v>0</v>
      </c>
      <c r="AX194" s="42"/>
      <c r="AY194" s="42" t="s">
        <v>106</v>
      </c>
      <c r="AZ194" s="41">
        <f t="shared" si="18"/>
        <v>0</v>
      </c>
      <c r="BA194" s="42" t="s">
        <v>106</v>
      </c>
      <c r="BB194" s="41">
        <f t="shared" si="19"/>
        <v>0.2932330827067669</v>
      </c>
      <c r="BC194" s="42" t="s">
        <v>106</v>
      </c>
      <c r="BD194" s="43"/>
    </row>
    <row r="195" spans="1:56" ht="9" customHeight="1">
      <c r="A195" s="9"/>
      <c r="B195" s="12" t="s">
        <v>81</v>
      </c>
      <c r="C195" s="14">
        <f t="shared" si="22"/>
        <v>0.011627906976744186</v>
      </c>
      <c r="D195" s="14">
        <f t="shared" si="22"/>
        <v>0.046511627906976744</v>
      </c>
      <c r="E195" s="14">
        <f t="shared" si="22"/>
        <v>0</v>
      </c>
      <c r="F195" s="14">
        <f t="shared" si="22"/>
        <v>0.5348837209302325</v>
      </c>
      <c r="G195" s="14">
        <f t="shared" si="22"/>
        <v>0.12790697674418605</v>
      </c>
      <c r="H195" s="14">
        <f t="shared" si="22"/>
        <v>0.011627906976744186</v>
      </c>
      <c r="I195" s="14">
        <f t="shared" si="22"/>
        <v>0</v>
      </c>
      <c r="J195" s="14">
        <f t="shared" si="22"/>
        <v>0.023255813953488372</v>
      </c>
      <c r="K195" s="14">
        <f t="shared" si="22"/>
        <v>0.11627906976744186</v>
      </c>
      <c r="L195" s="14">
        <f t="shared" si="22"/>
        <v>0</v>
      </c>
      <c r="M195" s="14">
        <f t="shared" si="22"/>
        <v>0.09302325581395349</v>
      </c>
      <c r="N195" s="14">
        <f t="shared" si="22"/>
        <v>0.03488372093023256</v>
      </c>
      <c r="O195" s="14">
        <f t="shared" si="22"/>
        <v>0.2441860465116279</v>
      </c>
      <c r="P195" s="13">
        <f t="shared" si="13"/>
        <v>0.9999999999999999</v>
      </c>
      <c r="Q195" s="37"/>
      <c r="R195" s="41"/>
      <c r="S195" s="42"/>
      <c r="T195" s="42"/>
      <c r="U195" s="42"/>
      <c r="V195" s="41"/>
      <c r="W195" s="42"/>
      <c r="X195" s="42"/>
      <c r="Y195" s="41"/>
      <c r="Z195" s="42"/>
      <c r="AA195" s="42"/>
      <c r="AB195" s="41"/>
      <c r="AC195" s="42"/>
      <c r="AD195" s="42"/>
      <c r="AE195" s="41"/>
      <c r="AF195" s="42"/>
      <c r="AG195" s="42"/>
      <c r="AH195" s="41"/>
      <c r="AI195" s="42"/>
      <c r="AJ195" s="42"/>
      <c r="AK195" s="41"/>
      <c r="AL195" s="42"/>
      <c r="AM195" s="42"/>
      <c r="AN195" s="41">
        <f t="shared" si="14"/>
        <v>0.30275229357798167</v>
      </c>
      <c r="AO195" s="42"/>
      <c r="AP195" s="42" t="s">
        <v>107</v>
      </c>
      <c r="AQ195" s="41">
        <f t="shared" si="15"/>
        <v>0.07339449541284404</v>
      </c>
      <c r="AR195" s="42"/>
      <c r="AS195" s="42" t="s">
        <v>107</v>
      </c>
      <c r="AT195" s="41">
        <f t="shared" si="16"/>
        <v>0.027522935779816515</v>
      </c>
      <c r="AU195" s="42"/>
      <c r="AV195" s="42" t="s">
        <v>107</v>
      </c>
      <c r="AW195" s="41">
        <f t="shared" si="17"/>
        <v>0.01834862385321101</v>
      </c>
      <c r="AX195" s="42"/>
      <c r="AY195" s="42" t="s">
        <v>107</v>
      </c>
      <c r="AZ195" s="41">
        <f t="shared" si="18"/>
        <v>0</v>
      </c>
      <c r="BA195" s="42" t="s">
        <v>107</v>
      </c>
      <c r="BB195" s="41">
        <f t="shared" si="19"/>
        <v>0.11926605504587157</v>
      </c>
      <c r="BC195" s="42" t="s">
        <v>107</v>
      </c>
      <c r="BD195" s="43"/>
    </row>
    <row r="196" spans="1:56" ht="9" customHeight="1">
      <c r="A196" s="9"/>
      <c r="B196" s="12" t="s">
        <v>21</v>
      </c>
      <c r="C196" s="14">
        <f t="shared" si="22"/>
        <v>0.2130192188468692</v>
      </c>
      <c r="D196" s="14">
        <f t="shared" si="22"/>
        <v>0.04600123992560446</v>
      </c>
      <c r="E196" s="14">
        <f t="shared" si="22"/>
        <v>0.057532548047117174</v>
      </c>
      <c r="F196" s="14">
        <f t="shared" si="22"/>
        <v>0.0018598884066955983</v>
      </c>
      <c r="G196" s="14">
        <f t="shared" si="22"/>
        <v>0.0865468071915685</v>
      </c>
      <c r="H196" s="14">
        <f t="shared" si="22"/>
        <v>0.018226906385616862</v>
      </c>
      <c r="I196" s="14">
        <f t="shared" si="22"/>
        <v>0.035709857408555486</v>
      </c>
      <c r="J196" s="14">
        <f t="shared" si="22"/>
        <v>0.01190328580285183</v>
      </c>
      <c r="K196" s="14">
        <f t="shared" si="22"/>
        <v>0.16230626162430253</v>
      </c>
      <c r="L196" s="14">
        <f t="shared" si="22"/>
        <v>0.33763174209547425</v>
      </c>
      <c r="M196" s="14">
        <f t="shared" si="22"/>
        <v>0.02814631122132672</v>
      </c>
      <c r="N196" s="14">
        <f t="shared" si="22"/>
        <v>0.001115933044017359</v>
      </c>
      <c r="O196" s="14">
        <f t="shared" si="22"/>
        <v>0.5292002479851209</v>
      </c>
      <c r="P196" s="13">
        <f t="shared" si="13"/>
        <v>1</v>
      </c>
      <c r="Q196" s="37"/>
      <c r="R196" s="41"/>
      <c r="S196" s="42"/>
      <c r="T196" s="42"/>
      <c r="U196" s="42"/>
      <c r="V196" s="41"/>
      <c r="W196" s="42"/>
      <c r="X196" s="42"/>
      <c r="Y196" s="41"/>
      <c r="Z196" s="42"/>
      <c r="AA196" s="42"/>
      <c r="AB196" s="41"/>
      <c r="AC196" s="42"/>
      <c r="AD196" s="42"/>
      <c r="AE196" s="41"/>
      <c r="AF196" s="42"/>
      <c r="AG196" s="42"/>
      <c r="AH196" s="41"/>
      <c r="AI196" s="42"/>
      <c r="AJ196" s="42"/>
      <c r="AK196" s="41"/>
      <c r="AL196" s="42"/>
      <c r="AM196" s="42"/>
      <c r="AN196" s="41">
        <f t="shared" si="14"/>
        <v>0.00966183574879227</v>
      </c>
      <c r="AO196" s="42"/>
      <c r="AP196" s="42" t="s">
        <v>82</v>
      </c>
      <c r="AQ196" s="41">
        <f t="shared" si="15"/>
        <v>0.0821256038647343</v>
      </c>
      <c r="AR196" s="42"/>
      <c r="AS196" s="42" t="s">
        <v>82</v>
      </c>
      <c r="AT196" s="41">
        <f t="shared" si="16"/>
        <v>0.021739130434782608</v>
      </c>
      <c r="AU196" s="42"/>
      <c r="AV196" s="42" t="s">
        <v>82</v>
      </c>
      <c r="AW196" s="41">
        <f t="shared" si="17"/>
        <v>0.03140096618357488</v>
      </c>
      <c r="AX196" s="42"/>
      <c r="AY196" s="42" t="s">
        <v>82</v>
      </c>
      <c r="AZ196" s="41">
        <f t="shared" si="18"/>
        <v>0</v>
      </c>
      <c r="BA196" s="42" t="s">
        <v>82</v>
      </c>
      <c r="BB196" s="41">
        <f t="shared" si="19"/>
        <v>0.13526570048309178</v>
      </c>
      <c r="BC196" s="42" t="s">
        <v>82</v>
      </c>
      <c r="BD196" s="43"/>
    </row>
    <row r="197" spans="1:56" ht="9" customHeight="1">
      <c r="A197" s="9"/>
      <c r="B197" s="12" t="s">
        <v>51</v>
      </c>
      <c r="C197" s="14">
        <f t="shared" si="22"/>
        <v>0.005124701059104886</v>
      </c>
      <c r="D197" s="14">
        <f t="shared" si="22"/>
        <v>0.005466347796378545</v>
      </c>
      <c r="E197" s="14">
        <f t="shared" si="22"/>
        <v>0.0017082336863682953</v>
      </c>
      <c r="F197" s="14">
        <f t="shared" si="22"/>
        <v>0.0023915271609156134</v>
      </c>
      <c r="G197" s="14">
        <f t="shared" si="22"/>
        <v>0.0567133583874274</v>
      </c>
      <c r="H197" s="14">
        <f t="shared" si="22"/>
        <v>0.8636829518278101</v>
      </c>
      <c r="I197" s="14">
        <f t="shared" si="22"/>
        <v>0.0013665869490946361</v>
      </c>
      <c r="J197" s="14">
        <f t="shared" si="22"/>
        <v>0</v>
      </c>
      <c r="K197" s="14">
        <f t="shared" si="22"/>
        <v>0.039631021523744446</v>
      </c>
      <c r="L197" s="14">
        <f t="shared" si="22"/>
        <v>0.016399043389135635</v>
      </c>
      <c r="M197" s="14">
        <f t="shared" si="22"/>
        <v>0.006832934745473181</v>
      </c>
      <c r="N197" s="14">
        <f t="shared" si="22"/>
        <v>0.0006832934745473181</v>
      </c>
      <c r="O197" s="14">
        <f t="shared" si="22"/>
        <v>0.06354629313290058</v>
      </c>
      <c r="P197" s="13">
        <f t="shared" si="13"/>
        <v>1</v>
      </c>
      <c r="Q197" s="37"/>
      <c r="R197" s="41"/>
      <c r="S197" s="42"/>
      <c r="T197" s="42"/>
      <c r="U197" s="42"/>
      <c r="V197" s="41"/>
      <c r="W197" s="42"/>
      <c r="X197" s="42"/>
      <c r="Y197" s="41"/>
      <c r="Z197" s="42"/>
      <c r="AA197" s="42"/>
      <c r="AB197" s="41"/>
      <c r="AC197" s="42"/>
      <c r="AD197" s="42"/>
      <c r="AE197" s="41"/>
      <c r="AF197" s="42"/>
      <c r="AG197" s="42"/>
      <c r="AH197" s="41"/>
      <c r="AI197" s="42"/>
      <c r="AJ197" s="42"/>
      <c r="AK197" s="41"/>
      <c r="AL197" s="42"/>
      <c r="AM197" s="42"/>
      <c r="AN197" s="41">
        <f t="shared" si="14"/>
        <v>0</v>
      </c>
      <c r="AO197" s="42"/>
      <c r="AP197" s="42" t="s">
        <v>108</v>
      </c>
      <c r="AQ197" s="41">
        <f t="shared" si="15"/>
        <v>0.17647058823529413</v>
      </c>
      <c r="AR197" s="42"/>
      <c r="AS197" s="42" t="s">
        <v>108</v>
      </c>
      <c r="AT197" s="41">
        <f t="shared" si="16"/>
        <v>0</v>
      </c>
      <c r="AU197" s="42"/>
      <c r="AV197" s="42" t="s">
        <v>108</v>
      </c>
      <c r="AW197" s="41">
        <f t="shared" si="17"/>
        <v>0</v>
      </c>
      <c r="AX197" s="42"/>
      <c r="AY197" s="42" t="s">
        <v>108</v>
      </c>
      <c r="AZ197" s="41">
        <f t="shared" si="18"/>
        <v>0</v>
      </c>
      <c r="BA197" s="42" t="s">
        <v>108</v>
      </c>
      <c r="BB197" s="41">
        <f t="shared" si="19"/>
        <v>0.17647058823529413</v>
      </c>
      <c r="BC197" s="42" t="s">
        <v>108</v>
      </c>
      <c r="BD197" s="43"/>
    </row>
    <row r="198" spans="1:56" ht="9" customHeight="1">
      <c r="A198" s="9"/>
      <c r="B198" s="12" t="s">
        <v>33</v>
      </c>
      <c r="C198" s="14">
        <f aca="true" t="shared" si="23" ref="C198:O213">C62/$P62</f>
        <v>0.05299684542586751</v>
      </c>
      <c r="D198" s="14">
        <f t="shared" si="23"/>
        <v>0.0694006309148265</v>
      </c>
      <c r="E198" s="14">
        <f t="shared" si="23"/>
        <v>0.0037854889589905363</v>
      </c>
      <c r="F198" s="14">
        <f t="shared" si="23"/>
        <v>0.2473186119873817</v>
      </c>
      <c r="G198" s="14">
        <f t="shared" si="23"/>
        <v>0.13501577287066246</v>
      </c>
      <c r="H198" s="14">
        <f t="shared" si="23"/>
        <v>0.004416403785488959</v>
      </c>
      <c r="I198" s="14">
        <f t="shared" si="23"/>
        <v>0.004416403785488959</v>
      </c>
      <c r="J198" s="14">
        <f t="shared" si="23"/>
        <v>0</v>
      </c>
      <c r="K198" s="14">
        <f t="shared" si="23"/>
        <v>0.17665615141955837</v>
      </c>
      <c r="L198" s="14">
        <f t="shared" si="23"/>
        <v>0.011987381703470032</v>
      </c>
      <c r="M198" s="14">
        <f t="shared" si="23"/>
        <v>0.07381703470031546</v>
      </c>
      <c r="N198" s="14">
        <f t="shared" si="23"/>
        <v>0.22018927444794953</v>
      </c>
      <c r="O198" s="14">
        <f t="shared" si="23"/>
        <v>0.48264984227129337</v>
      </c>
      <c r="P198" s="13">
        <f t="shared" si="13"/>
        <v>0.9999999999999999</v>
      </c>
      <c r="Q198" s="37"/>
      <c r="R198" s="41"/>
      <c r="S198" s="42"/>
      <c r="T198" s="42"/>
      <c r="U198" s="42"/>
      <c r="V198" s="41"/>
      <c r="W198" s="42"/>
      <c r="X198" s="42"/>
      <c r="Y198" s="41"/>
      <c r="Z198" s="42"/>
      <c r="AA198" s="42"/>
      <c r="AB198" s="41"/>
      <c r="AC198" s="42"/>
      <c r="AD198" s="42"/>
      <c r="AE198" s="41"/>
      <c r="AF198" s="42"/>
      <c r="AG198" s="42"/>
      <c r="AH198" s="41"/>
      <c r="AI198" s="42"/>
      <c r="AJ198" s="42"/>
      <c r="AK198" s="41"/>
      <c r="AL198" s="42"/>
      <c r="AM198" s="42"/>
      <c r="AN198" s="41">
        <f t="shared" si="14"/>
        <v>0.38095238095238093</v>
      </c>
      <c r="AO198" s="42"/>
      <c r="AP198" s="42" t="s">
        <v>111</v>
      </c>
      <c r="AQ198" s="41">
        <f t="shared" si="15"/>
        <v>0.10204081632653061</v>
      </c>
      <c r="AR198" s="42"/>
      <c r="AS198" s="42" t="s">
        <v>111</v>
      </c>
      <c r="AT198" s="41">
        <f t="shared" si="16"/>
        <v>0.02040816326530612</v>
      </c>
      <c r="AU198" s="42"/>
      <c r="AV198" s="42" t="s">
        <v>111</v>
      </c>
      <c r="AW198" s="41">
        <f t="shared" si="17"/>
        <v>0.006802721088435374</v>
      </c>
      <c r="AX198" s="42"/>
      <c r="AY198" s="42" t="s">
        <v>111</v>
      </c>
      <c r="AZ198" s="41">
        <f t="shared" si="18"/>
        <v>0</v>
      </c>
      <c r="BA198" s="42" t="s">
        <v>111</v>
      </c>
      <c r="BB198" s="41">
        <f t="shared" si="19"/>
        <v>0.1292517006802721</v>
      </c>
      <c r="BC198" s="42" t="s">
        <v>111</v>
      </c>
      <c r="BD198" s="43"/>
    </row>
    <row r="199" spans="1:56" ht="9" customHeight="1">
      <c r="A199" s="9"/>
      <c r="B199" s="12" t="s">
        <v>55</v>
      </c>
      <c r="C199" s="14">
        <f t="shared" si="23"/>
        <v>0.884844473858372</v>
      </c>
      <c r="D199" s="14">
        <f t="shared" si="23"/>
        <v>0.004632693580410324</v>
      </c>
      <c r="E199" s="14">
        <f t="shared" si="23"/>
        <v>0.0026472534745201853</v>
      </c>
      <c r="F199" s="14">
        <f t="shared" si="23"/>
        <v>0.001985440105890139</v>
      </c>
      <c r="G199" s="14">
        <f t="shared" si="23"/>
        <v>0.01654533421575116</v>
      </c>
      <c r="H199" s="14">
        <f t="shared" si="23"/>
        <v>0.0013236267372600927</v>
      </c>
      <c r="I199" s="14">
        <f t="shared" si="23"/>
        <v>0.0033090668431502318</v>
      </c>
      <c r="J199" s="14">
        <f t="shared" si="23"/>
        <v>0.0006618133686300463</v>
      </c>
      <c r="K199" s="14">
        <f t="shared" si="23"/>
        <v>0.0641958967571145</v>
      </c>
      <c r="L199" s="14">
        <f t="shared" si="23"/>
        <v>0.008603573792190603</v>
      </c>
      <c r="M199" s="14">
        <f t="shared" si="23"/>
        <v>0.011250827266710787</v>
      </c>
      <c r="N199" s="14">
        <f t="shared" si="23"/>
        <v>0</v>
      </c>
      <c r="O199" s="14">
        <f t="shared" si="23"/>
        <v>0.08405029781601589</v>
      </c>
      <c r="P199" s="13">
        <f t="shared" si="13"/>
        <v>0.9999999999999999</v>
      </c>
      <c r="Q199" s="37"/>
      <c r="R199" s="41"/>
      <c r="S199" s="42"/>
      <c r="T199" s="42"/>
      <c r="U199" s="42"/>
      <c r="V199" s="41"/>
      <c r="W199" s="42"/>
      <c r="X199" s="42"/>
      <c r="Y199" s="41"/>
      <c r="Z199" s="42"/>
      <c r="AA199" s="42"/>
      <c r="AB199" s="41"/>
      <c r="AC199" s="42"/>
      <c r="AD199" s="42"/>
      <c r="AE199" s="41"/>
      <c r="AF199" s="42"/>
      <c r="AG199" s="42"/>
      <c r="AH199" s="41"/>
      <c r="AI199" s="42"/>
      <c r="AJ199" s="42"/>
      <c r="AK199" s="41"/>
      <c r="AL199" s="42"/>
      <c r="AM199" s="42"/>
      <c r="AN199" s="41">
        <f t="shared" si="14"/>
        <v>0.02654867256637168</v>
      </c>
      <c r="AO199" s="42"/>
      <c r="AP199" s="42" t="s">
        <v>100</v>
      </c>
      <c r="AQ199" s="41">
        <f t="shared" si="15"/>
        <v>0.4247787610619469</v>
      </c>
      <c r="AR199" s="42"/>
      <c r="AS199" s="42" t="s">
        <v>100</v>
      </c>
      <c r="AT199" s="41">
        <f t="shared" si="16"/>
        <v>0.008849557522123894</v>
      </c>
      <c r="AU199" s="42"/>
      <c r="AV199" s="42" t="s">
        <v>100</v>
      </c>
      <c r="AW199" s="41">
        <f t="shared" si="17"/>
        <v>0.02654867256637168</v>
      </c>
      <c r="AX199" s="42"/>
      <c r="AY199" s="42" t="s">
        <v>100</v>
      </c>
      <c r="AZ199" s="41">
        <f t="shared" si="18"/>
        <v>0</v>
      </c>
      <c r="BA199" s="42" t="s">
        <v>100</v>
      </c>
      <c r="BB199" s="41">
        <f t="shared" si="19"/>
        <v>0.46017699115044247</v>
      </c>
      <c r="BC199" s="42" t="s">
        <v>100</v>
      </c>
      <c r="BD199" s="43"/>
    </row>
    <row r="200" spans="1:56" ht="9" customHeight="1">
      <c r="A200" s="9"/>
      <c r="B200" s="12" t="s">
        <v>116</v>
      </c>
      <c r="C200" s="14">
        <f t="shared" si="23"/>
        <v>0.08333333333333333</v>
      </c>
      <c r="D200" s="14">
        <f t="shared" si="23"/>
        <v>0.5</v>
      </c>
      <c r="E200" s="14">
        <f t="shared" si="23"/>
        <v>0.03333333333333333</v>
      </c>
      <c r="F200" s="14">
        <f t="shared" si="23"/>
        <v>0</v>
      </c>
      <c r="G200" s="14">
        <f t="shared" si="23"/>
        <v>0.05</v>
      </c>
      <c r="H200" s="14">
        <f t="shared" si="23"/>
        <v>0</v>
      </c>
      <c r="I200" s="14">
        <f t="shared" si="23"/>
        <v>0.16666666666666666</v>
      </c>
      <c r="J200" s="14">
        <f t="shared" si="23"/>
        <v>0</v>
      </c>
      <c r="K200" s="14">
        <f t="shared" si="23"/>
        <v>0.11666666666666667</v>
      </c>
      <c r="L200" s="14">
        <f t="shared" si="23"/>
        <v>0</v>
      </c>
      <c r="M200" s="14">
        <f t="shared" si="23"/>
        <v>0.05</v>
      </c>
      <c r="N200" s="14">
        <f t="shared" si="23"/>
        <v>0</v>
      </c>
      <c r="O200" s="14">
        <f t="shared" si="23"/>
        <v>0.16666666666666666</v>
      </c>
      <c r="P200" s="13">
        <f t="shared" si="13"/>
        <v>1</v>
      </c>
      <c r="Q200" s="37"/>
      <c r="R200" s="41"/>
      <c r="S200" s="42"/>
      <c r="T200" s="42"/>
      <c r="U200" s="42"/>
      <c r="V200" s="41"/>
      <c r="W200" s="42"/>
      <c r="X200" s="42"/>
      <c r="Y200" s="41"/>
      <c r="Z200" s="42"/>
      <c r="AA200" s="42"/>
      <c r="AB200" s="41"/>
      <c r="AC200" s="42"/>
      <c r="AD200" s="42"/>
      <c r="AE200" s="41"/>
      <c r="AF200" s="42"/>
      <c r="AG200" s="42"/>
      <c r="AH200" s="41"/>
      <c r="AI200" s="42"/>
      <c r="AJ200" s="42"/>
      <c r="AK200" s="41"/>
      <c r="AL200" s="42"/>
      <c r="AM200" s="42"/>
      <c r="AN200" s="41">
        <f t="shared" si="14"/>
        <v>0</v>
      </c>
      <c r="AO200" s="42"/>
      <c r="AP200" s="42" t="s">
        <v>63</v>
      </c>
      <c r="AQ200" s="41">
        <f t="shared" si="15"/>
        <v>0.13196480938416422</v>
      </c>
      <c r="AR200" s="42"/>
      <c r="AS200" s="42" t="s">
        <v>63</v>
      </c>
      <c r="AT200" s="41">
        <f t="shared" si="16"/>
        <v>0.005865102639296188</v>
      </c>
      <c r="AU200" s="42"/>
      <c r="AV200" s="42" t="s">
        <v>63</v>
      </c>
      <c r="AW200" s="41">
        <f t="shared" si="17"/>
        <v>0.09090909090909091</v>
      </c>
      <c r="AX200" s="42"/>
      <c r="AY200" s="42" t="s">
        <v>63</v>
      </c>
      <c r="AZ200" s="41">
        <f t="shared" si="18"/>
        <v>0</v>
      </c>
      <c r="BA200" s="42" t="s">
        <v>63</v>
      </c>
      <c r="BB200" s="41">
        <f t="shared" si="19"/>
        <v>0.2287390029325513</v>
      </c>
      <c r="BC200" s="42" t="s">
        <v>63</v>
      </c>
      <c r="BD200" s="43"/>
    </row>
    <row r="201" spans="1:56" ht="9" customHeight="1">
      <c r="A201" s="9"/>
      <c r="B201" s="12" t="s">
        <v>105</v>
      </c>
      <c r="C201" s="14">
        <f t="shared" si="23"/>
        <v>0.08611111111111111</v>
      </c>
      <c r="D201" s="14">
        <f t="shared" si="23"/>
        <v>0.016666666666666666</v>
      </c>
      <c r="E201" s="14">
        <f t="shared" si="23"/>
        <v>0.013888888888888888</v>
      </c>
      <c r="F201" s="14">
        <f t="shared" si="23"/>
        <v>0.013888888888888888</v>
      </c>
      <c r="G201" s="14">
        <f t="shared" si="23"/>
        <v>0.6194444444444445</v>
      </c>
      <c r="H201" s="14">
        <f t="shared" si="23"/>
        <v>0.06666666666666667</v>
      </c>
      <c r="I201" s="14">
        <f t="shared" si="23"/>
        <v>0.008333333333333333</v>
      </c>
      <c r="J201" s="14">
        <f t="shared" si="23"/>
        <v>0.002777777777777778</v>
      </c>
      <c r="K201" s="14">
        <f t="shared" si="23"/>
        <v>0.10555555555555556</v>
      </c>
      <c r="L201" s="14">
        <f t="shared" si="23"/>
        <v>0.005555555555555556</v>
      </c>
      <c r="M201" s="14">
        <f t="shared" si="23"/>
        <v>0.05</v>
      </c>
      <c r="N201" s="14">
        <f t="shared" si="23"/>
        <v>0.011111111111111112</v>
      </c>
      <c r="O201" s="14">
        <f t="shared" si="23"/>
        <v>0.17222222222222222</v>
      </c>
      <c r="P201" s="13">
        <f t="shared" si="13"/>
        <v>0.9999999999999999</v>
      </c>
      <c r="Q201" s="37"/>
      <c r="R201" s="41"/>
      <c r="S201" s="42"/>
      <c r="T201" s="42"/>
      <c r="U201" s="42"/>
      <c r="V201" s="41"/>
      <c r="W201" s="42"/>
      <c r="X201" s="42"/>
      <c r="Y201" s="41"/>
      <c r="Z201" s="42"/>
      <c r="AA201" s="42"/>
      <c r="AB201" s="41"/>
      <c r="AC201" s="42"/>
      <c r="AD201" s="42"/>
      <c r="AE201" s="41"/>
      <c r="AF201" s="42"/>
      <c r="AG201" s="42"/>
      <c r="AH201" s="41"/>
      <c r="AI201" s="42"/>
      <c r="AJ201" s="42"/>
      <c r="AK201" s="41"/>
      <c r="AL201" s="42"/>
      <c r="AM201" s="42"/>
      <c r="AN201" s="41">
        <f t="shared" si="14"/>
        <v>0</v>
      </c>
      <c r="AO201" s="42"/>
      <c r="AP201" s="42" t="s">
        <v>81</v>
      </c>
      <c r="AQ201" s="41">
        <f t="shared" si="15"/>
        <v>0.11627906976744186</v>
      </c>
      <c r="AR201" s="42"/>
      <c r="AS201" s="42" t="s">
        <v>81</v>
      </c>
      <c r="AT201" s="41">
        <f t="shared" si="16"/>
        <v>0</v>
      </c>
      <c r="AU201" s="42"/>
      <c r="AV201" s="42" t="s">
        <v>81</v>
      </c>
      <c r="AW201" s="41">
        <f t="shared" si="17"/>
        <v>0.09302325581395349</v>
      </c>
      <c r="AX201" s="42"/>
      <c r="AY201" s="42" t="s">
        <v>81</v>
      </c>
      <c r="AZ201" s="41">
        <f t="shared" si="18"/>
        <v>0.03488372093023256</v>
      </c>
      <c r="BA201" s="42" t="s">
        <v>81</v>
      </c>
      <c r="BB201" s="41">
        <f t="shared" si="19"/>
        <v>0.2441860465116279</v>
      </c>
      <c r="BC201" s="42" t="s">
        <v>81</v>
      </c>
      <c r="BD201" s="43"/>
    </row>
    <row r="202" spans="1:56" ht="9" customHeight="1">
      <c r="A202" s="9"/>
      <c r="B202" s="12" t="s">
        <v>46</v>
      </c>
      <c r="C202" s="14">
        <f t="shared" si="23"/>
        <v>0.5996810207336523</v>
      </c>
      <c r="D202" s="14">
        <f t="shared" si="23"/>
        <v>0.017543859649122806</v>
      </c>
      <c r="E202" s="14">
        <f t="shared" si="23"/>
        <v>0.03189792663476874</v>
      </c>
      <c r="F202" s="14">
        <f t="shared" si="23"/>
        <v>0</v>
      </c>
      <c r="G202" s="14">
        <f t="shared" si="23"/>
        <v>0.05422647527910686</v>
      </c>
      <c r="H202" s="14">
        <f t="shared" si="23"/>
        <v>0.001594896331738437</v>
      </c>
      <c r="I202" s="14">
        <f t="shared" si="23"/>
        <v>0.022328548644338118</v>
      </c>
      <c r="J202" s="14">
        <f t="shared" si="23"/>
        <v>0</v>
      </c>
      <c r="K202" s="14">
        <f t="shared" si="23"/>
        <v>0.2025518341307815</v>
      </c>
      <c r="L202" s="14">
        <f t="shared" si="23"/>
        <v>0.03987240829346093</v>
      </c>
      <c r="M202" s="14">
        <f t="shared" si="23"/>
        <v>0.030303030303030304</v>
      </c>
      <c r="N202" s="14">
        <f t="shared" si="23"/>
        <v>0</v>
      </c>
      <c r="O202" s="14">
        <f t="shared" si="23"/>
        <v>0.2727272727272727</v>
      </c>
      <c r="P202" s="13">
        <f t="shared" si="13"/>
        <v>1</v>
      </c>
      <c r="Q202" s="37"/>
      <c r="R202" s="41"/>
      <c r="S202" s="42"/>
      <c r="T202" s="42"/>
      <c r="U202" s="42"/>
      <c r="V202" s="41"/>
      <c r="W202" s="42"/>
      <c r="X202" s="42"/>
      <c r="Y202" s="41"/>
      <c r="Z202" s="42"/>
      <c r="AA202" s="42"/>
      <c r="AB202" s="41"/>
      <c r="AC202" s="42"/>
      <c r="AD202" s="42"/>
      <c r="AE202" s="41"/>
      <c r="AF202" s="42"/>
      <c r="AG202" s="42"/>
      <c r="AH202" s="41"/>
      <c r="AI202" s="42"/>
      <c r="AJ202" s="42"/>
      <c r="AK202" s="41"/>
      <c r="AL202" s="42"/>
      <c r="AM202" s="42"/>
      <c r="AN202" s="41">
        <f t="shared" si="14"/>
        <v>0.035709857408555486</v>
      </c>
      <c r="AO202" s="42"/>
      <c r="AP202" s="42" t="s">
        <v>21</v>
      </c>
      <c r="AQ202" s="41">
        <f t="shared" si="15"/>
        <v>0.16230626162430253</v>
      </c>
      <c r="AR202" s="42"/>
      <c r="AS202" s="42" t="s">
        <v>21</v>
      </c>
      <c r="AT202" s="41">
        <f t="shared" si="16"/>
        <v>0.33763174209547425</v>
      </c>
      <c r="AU202" s="42"/>
      <c r="AV202" s="42" t="s">
        <v>21</v>
      </c>
      <c r="AW202" s="41">
        <f t="shared" si="17"/>
        <v>0.02814631122132672</v>
      </c>
      <c r="AX202" s="42"/>
      <c r="AY202" s="42" t="s">
        <v>21</v>
      </c>
      <c r="AZ202" s="41">
        <f t="shared" si="18"/>
        <v>0.001115933044017359</v>
      </c>
      <c r="BA202" s="42" t="s">
        <v>21</v>
      </c>
      <c r="BB202" s="41">
        <f t="shared" si="19"/>
        <v>0.5292002479851209</v>
      </c>
      <c r="BC202" s="42" t="s">
        <v>21</v>
      </c>
      <c r="BD202" s="43"/>
    </row>
    <row r="203" spans="1:56" ht="9" customHeight="1">
      <c r="A203" s="9"/>
      <c r="B203" s="12" t="s">
        <v>110</v>
      </c>
      <c r="C203" s="14">
        <f t="shared" si="23"/>
        <v>0.021442495126705652</v>
      </c>
      <c r="D203" s="14">
        <f t="shared" si="23"/>
        <v>0.007797270955165692</v>
      </c>
      <c r="E203" s="14">
        <f t="shared" si="23"/>
        <v>0.01949317738791423</v>
      </c>
      <c r="F203" s="14">
        <f t="shared" si="23"/>
        <v>0.015594541910331383</v>
      </c>
      <c r="G203" s="14">
        <f t="shared" si="23"/>
        <v>0.4152046783625731</v>
      </c>
      <c r="H203" s="14">
        <f t="shared" si="23"/>
        <v>0.4191033138401559</v>
      </c>
      <c r="I203" s="14">
        <f t="shared" si="23"/>
        <v>0</v>
      </c>
      <c r="J203" s="14">
        <f t="shared" si="23"/>
        <v>0</v>
      </c>
      <c r="K203" s="14">
        <f t="shared" si="23"/>
        <v>0.07797270955165692</v>
      </c>
      <c r="L203" s="14">
        <f t="shared" si="23"/>
        <v>0.003898635477582846</v>
      </c>
      <c r="M203" s="14">
        <f t="shared" si="23"/>
        <v>0.01949317738791423</v>
      </c>
      <c r="N203" s="14">
        <f t="shared" si="23"/>
        <v>0</v>
      </c>
      <c r="O203" s="14">
        <f t="shared" si="23"/>
        <v>0.10136452241715399</v>
      </c>
      <c r="P203" s="13">
        <f t="shared" si="13"/>
        <v>1</v>
      </c>
      <c r="Q203" s="37"/>
      <c r="R203" s="41"/>
      <c r="S203" s="42"/>
      <c r="T203" s="42"/>
      <c r="U203" s="42"/>
      <c r="V203" s="41"/>
      <c r="W203" s="42"/>
      <c r="X203" s="42"/>
      <c r="Y203" s="41"/>
      <c r="Z203" s="42"/>
      <c r="AA203" s="42"/>
      <c r="AB203" s="41"/>
      <c r="AC203" s="42"/>
      <c r="AD203" s="42"/>
      <c r="AE203" s="41"/>
      <c r="AF203" s="42"/>
      <c r="AG203" s="42"/>
      <c r="AH203" s="41"/>
      <c r="AI203" s="42"/>
      <c r="AJ203" s="42"/>
      <c r="AK203" s="41"/>
      <c r="AL203" s="42"/>
      <c r="AM203" s="42"/>
      <c r="AN203" s="41">
        <f t="shared" si="14"/>
        <v>0.0013665869490946361</v>
      </c>
      <c r="AO203" s="42"/>
      <c r="AP203" s="42" t="s">
        <v>51</v>
      </c>
      <c r="AQ203" s="41">
        <f t="shared" si="15"/>
        <v>0.039631021523744446</v>
      </c>
      <c r="AR203" s="42"/>
      <c r="AS203" s="42" t="s">
        <v>51</v>
      </c>
      <c r="AT203" s="41">
        <f t="shared" si="16"/>
        <v>0.016399043389135635</v>
      </c>
      <c r="AU203" s="42"/>
      <c r="AV203" s="42" t="s">
        <v>51</v>
      </c>
      <c r="AW203" s="41">
        <f t="shared" si="17"/>
        <v>0.006832934745473181</v>
      </c>
      <c r="AX203" s="42"/>
      <c r="AY203" s="42" t="s">
        <v>51</v>
      </c>
      <c r="AZ203" s="41">
        <f t="shared" si="18"/>
        <v>0.0006832934745473181</v>
      </c>
      <c r="BA203" s="42" t="s">
        <v>51</v>
      </c>
      <c r="BB203" s="41">
        <f t="shared" si="19"/>
        <v>0.06354629313290058</v>
      </c>
      <c r="BC203" s="42" t="s">
        <v>51</v>
      </c>
      <c r="BD203" s="43"/>
    </row>
    <row r="204" spans="1:56" ht="9" customHeight="1">
      <c r="A204" s="9"/>
      <c r="B204" s="12" t="s">
        <v>117</v>
      </c>
      <c r="C204" s="14">
        <f t="shared" si="23"/>
        <v>0.10465116279069768</v>
      </c>
      <c r="D204" s="14">
        <f t="shared" si="23"/>
        <v>0.18604651162790697</v>
      </c>
      <c r="E204" s="14">
        <f t="shared" si="23"/>
        <v>0.011627906976744186</v>
      </c>
      <c r="F204" s="14">
        <f t="shared" si="23"/>
        <v>0.011627906976744186</v>
      </c>
      <c r="G204" s="14">
        <f t="shared" si="23"/>
        <v>0.046511627906976744</v>
      </c>
      <c r="H204" s="14">
        <f t="shared" si="23"/>
        <v>0</v>
      </c>
      <c r="I204" s="14">
        <f t="shared" si="23"/>
        <v>0.12790697674418605</v>
      </c>
      <c r="J204" s="14">
        <f t="shared" si="23"/>
        <v>0</v>
      </c>
      <c r="K204" s="14">
        <f t="shared" si="23"/>
        <v>0.43023255813953487</v>
      </c>
      <c r="L204" s="14">
        <f t="shared" si="23"/>
        <v>0.011627906976744186</v>
      </c>
      <c r="M204" s="14">
        <f t="shared" si="23"/>
        <v>0.046511627906976744</v>
      </c>
      <c r="N204" s="14">
        <f t="shared" si="23"/>
        <v>0.023255813953488372</v>
      </c>
      <c r="O204" s="14">
        <f t="shared" si="23"/>
        <v>0.5116279069767442</v>
      </c>
      <c r="P204" s="13">
        <f t="shared" si="13"/>
        <v>1</v>
      </c>
      <c r="Q204" s="37"/>
      <c r="R204" s="41"/>
      <c r="S204" s="42"/>
      <c r="T204" s="42"/>
      <c r="U204" s="42"/>
      <c r="V204" s="41"/>
      <c r="W204" s="42"/>
      <c r="X204" s="42"/>
      <c r="Y204" s="41"/>
      <c r="Z204" s="42"/>
      <c r="AA204" s="42"/>
      <c r="AB204" s="41"/>
      <c r="AC204" s="42"/>
      <c r="AD204" s="42"/>
      <c r="AE204" s="41"/>
      <c r="AF204" s="42"/>
      <c r="AG204" s="42"/>
      <c r="AH204" s="41"/>
      <c r="AI204" s="42"/>
      <c r="AJ204" s="42"/>
      <c r="AK204" s="41"/>
      <c r="AL204" s="42"/>
      <c r="AM204" s="42"/>
      <c r="AN204" s="41">
        <f t="shared" si="14"/>
        <v>0.004416403785488959</v>
      </c>
      <c r="AO204" s="42"/>
      <c r="AP204" s="42" t="s">
        <v>33</v>
      </c>
      <c r="AQ204" s="41">
        <f t="shared" si="15"/>
        <v>0.17665615141955837</v>
      </c>
      <c r="AR204" s="42"/>
      <c r="AS204" s="42" t="s">
        <v>33</v>
      </c>
      <c r="AT204" s="41">
        <f t="shared" si="16"/>
        <v>0.011987381703470032</v>
      </c>
      <c r="AU204" s="42"/>
      <c r="AV204" s="42" t="s">
        <v>33</v>
      </c>
      <c r="AW204" s="41">
        <f t="shared" si="17"/>
        <v>0.07381703470031546</v>
      </c>
      <c r="AX204" s="42"/>
      <c r="AY204" s="42" t="s">
        <v>33</v>
      </c>
      <c r="AZ204" s="41">
        <f t="shared" si="18"/>
        <v>0.22018927444794953</v>
      </c>
      <c r="BA204" s="42" t="s">
        <v>33</v>
      </c>
      <c r="BB204" s="41">
        <f t="shared" si="19"/>
        <v>0.48264984227129337</v>
      </c>
      <c r="BC204" s="42" t="s">
        <v>33</v>
      </c>
      <c r="BD204" s="43"/>
    </row>
    <row r="205" spans="1:56" ht="9" customHeight="1">
      <c r="A205" s="9"/>
      <c r="B205" s="12" t="s">
        <v>12</v>
      </c>
      <c r="C205" s="14">
        <f t="shared" si="23"/>
        <v>0.13355048859934854</v>
      </c>
      <c r="D205" s="14">
        <f t="shared" si="23"/>
        <v>0.11726384364820847</v>
      </c>
      <c r="E205" s="14">
        <f t="shared" si="23"/>
        <v>0.009771986970684038</v>
      </c>
      <c r="F205" s="14">
        <f t="shared" si="23"/>
        <v>0.05863192182410423</v>
      </c>
      <c r="G205" s="14">
        <f t="shared" si="23"/>
        <v>0.11400651465798045</v>
      </c>
      <c r="H205" s="14">
        <f t="shared" si="23"/>
        <v>0.003257328990228013</v>
      </c>
      <c r="I205" s="14">
        <f t="shared" si="23"/>
        <v>0.016286644951140065</v>
      </c>
      <c r="J205" s="14">
        <f t="shared" si="23"/>
        <v>0</v>
      </c>
      <c r="K205" s="14">
        <f t="shared" si="23"/>
        <v>0.32247557003257327</v>
      </c>
      <c r="L205" s="14">
        <f t="shared" si="23"/>
        <v>0.013029315960912053</v>
      </c>
      <c r="M205" s="14">
        <f t="shared" si="23"/>
        <v>0.05211726384364821</v>
      </c>
      <c r="N205" s="14">
        <f t="shared" si="23"/>
        <v>0.15960912052117263</v>
      </c>
      <c r="O205" s="14">
        <f t="shared" si="23"/>
        <v>0.5472312703583062</v>
      </c>
      <c r="P205" s="13">
        <f t="shared" si="13"/>
        <v>1</v>
      </c>
      <c r="Q205" s="37"/>
      <c r="R205" s="41"/>
      <c r="S205" s="42"/>
      <c r="T205" s="42"/>
      <c r="U205" s="42"/>
      <c r="V205" s="41"/>
      <c r="W205" s="42"/>
      <c r="X205" s="42"/>
      <c r="Y205" s="41"/>
      <c r="Z205" s="42"/>
      <c r="AA205" s="42"/>
      <c r="AB205" s="41"/>
      <c r="AC205" s="42"/>
      <c r="AD205" s="42"/>
      <c r="AE205" s="41"/>
      <c r="AF205" s="42"/>
      <c r="AG205" s="42"/>
      <c r="AH205" s="41"/>
      <c r="AI205" s="42"/>
      <c r="AJ205" s="42"/>
      <c r="AK205" s="41"/>
      <c r="AL205" s="42"/>
      <c r="AM205" s="42"/>
      <c r="AN205" s="41">
        <f t="shared" si="14"/>
        <v>0.0033090668431502318</v>
      </c>
      <c r="AO205" s="42"/>
      <c r="AP205" s="42" t="s">
        <v>55</v>
      </c>
      <c r="AQ205" s="41">
        <f t="shared" si="15"/>
        <v>0.0641958967571145</v>
      </c>
      <c r="AR205" s="42"/>
      <c r="AS205" s="42" t="s">
        <v>55</v>
      </c>
      <c r="AT205" s="41">
        <f t="shared" si="16"/>
        <v>0.008603573792190603</v>
      </c>
      <c r="AU205" s="42"/>
      <c r="AV205" s="42" t="s">
        <v>55</v>
      </c>
      <c r="AW205" s="41">
        <f t="shared" si="17"/>
        <v>0.011250827266710787</v>
      </c>
      <c r="AX205" s="42"/>
      <c r="AY205" s="42" t="s">
        <v>55</v>
      </c>
      <c r="AZ205" s="41">
        <f t="shared" si="18"/>
        <v>0</v>
      </c>
      <c r="BA205" s="42" t="s">
        <v>55</v>
      </c>
      <c r="BB205" s="41">
        <f t="shared" si="19"/>
        <v>0.08405029781601589</v>
      </c>
      <c r="BC205" s="42" t="s">
        <v>55</v>
      </c>
      <c r="BD205" s="43"/>
    </row>
    <row r="206" spans="1:56" ht="9" customHeight="1">
      <c r="A206" s="9"/>
      <c r="B206" s="12" t="s">
        <v>98</v>
      </c>
      <c r="C206" s="14">
        <f t="shared" si="23"/>
        <v>0.10084033613445378</v>
      </c>
      <c r="D206" s="14">
        <f t="shared" si="23"/>
        <v>0.08403361344537816</v>
      </c>
      <c r="E206" s="14">
        <f t="shared" si="23"/>
        <v>0.09243697478991597</v>
      </c>
      <c r="F206" s="14">
        <f t="shared" si="23"/>
        <v>0</v>
      </c>
      <c r="G206" s="14">
        <f t="shared" si="23"/>
        <v>0.12184873949579832</v>
      </c>
      <c r="H206" s="14">
        <f t="shared" si="23"/>
        <v>0</v>
      </c>
      <c r="I206" s="14">
        <f t="shared" si="23"/>
        <v>0.2857142857142857</v>
      </c>
      <c r="J206" s="14">
        <f t="shared" si="23"/>
        <v>0</v>
      </c>
      <c r="K206" s="14">
        <f t="shared" si="23"/>
        <v>0.2689075630252101</v>
      </c>
      <c r="L206" s="14">
        <f t="shared" si="23"/>
        <v>0.02100840336134454</v>
      </c>
      <c r="M206" s="14">
        <f t="shared" si="23"/>
        <v>0.025210084033613446</v>
      </c>
      <c r="N206" s="14">
        <f t="shared" si="23"/>
        <v>0</v>
      </c>
      <c r="O206" s="14">
        <f t="shared" si="23"/>
        <v>0.31512605042016806</v>
      </c>
      <c r="P206" s="13">
        <f t="shared" si="13"/>
        <v>1</v>
      </c>
      <c r="Q206" s="37"/>
      <c r="R206" s="41"/>
      <c r="S206" s="42"/>
      <c r="T206" s="42"/>
      <c r="U206" s="42"/>
      <c r="V206" s="41"/>
      <c r="W206" s="42"/>
      <c r="X206" s="42"/>
      <c r="Y206" s="41"/>
      <c r="Z206" s="42"/>
      <c r="AA206" s="42"/>
      <c r="AB206" s="41"/>
      <c r="AC206" s="42"/>
      <c r="AD206" s="42"/>
      <c r="AE206" s="41"/>
      <c r="AF206" s="42"/>
      <c r="AG206" s="42"/>
      <c r="AH206" s="41"/>
      <c r="AI206" s="42"/>
      <c r="AJ206" s="42"/>
      <c r="AK206" s="41"/>
      <c r="AL206" s="42"/>
      <c r="AM206" s="42"/>
      <c r="AN206" s="41">
        <f t="shared" si="14"/>
        <v>0.16666666666666666</v>
      </c>
      <c r="AO206" s="42"/>
      <c r="AP206" s="42" t="s">
        <v>116</v>
      </c>
      <c r="AQ206" s="41">
        <f t="shared" si="15"/>
        <v>0.11666666666666667</v>
      </c>
      <c r="AR206" s="42"/>
      <c r="AS206" s="42" t="s">
        <v>116</v>
      </c>
      <c r="AT206" s="41">
        <f t="shared" si="16"/>
        <v>0</v>
      </c>
      <c r="AU206" s="42"/>
      <c r="AV206" s="42" t="s">
        <v>116</v>
      </c>
      <c r="AW206" s="41">
        <f t="shared" si="17"/>
        <v>0.05</v>
      </c>
      <c r="AX206" s="42"/>
      <c r="AY206" s="42" t="s">
        <v>116</v>
      </c>
      <c r="AZ206" s="41">
        <f t="shared" si="18"/>
        <v>0</v>
      </c>
      <c r="BA206" s="42" t="s">
        <v>116</v>
      </c>
      <c r="BB206" s="41">
        <f t="shared" si="19"/>
        <v>0.16666666666666666</v>
      </c>
      <c r="BC206" s="42" t="s">
        <v>116</v>
      </c>
      <c r="BD206" s="43"/>
    </row>
    <row r="207" spans="1:56" ht="9" customHeight="1">
      <c r="A207" s="9"/>
      <c r="B207" s="12" t="s">
        <v>109</v>
      </c>
      <c r="C207" s="14">
        <f t="shared" si="23"/>
        <v>0.1115702479338843</v>
      </c>
      <c r="D207" s="14">
        <f t="shared" si="23"/>
        <v>0.06198347107438017</v>
      </c>
      <c r="E207" s="14">
        <f t="shared" si="23"/>
        <v>0.16115702479338842</v>
      </c>
      <c r="F207" s="14">
        <f t="shared" si="23"/>
        <v>0.012396694214876033</v>
      </c>
      <c r="G207" s="14">
        <f t="shared" si="23"/>
        <v>0.10330578512396695</v>
      </c>
      <c r="H207" s="14">
        <f t="shared" si="23"/>
        <v>0</v>
      </c>
      <c r="I207" s="14">
        <f t="shared" si="23"/>
        <v>0.2809917355371901</v>
      </c>
      <c r="J207" s="14">
        <f t="shared" si="23"/>
        <v>0.004132231404958678</v>
      </c>
      <c r="K207" s="14">
        <f t="shared" si="23"/>
        <v>0.2066115702479339</v>
      </c>
      <c r="L207" s="14">
        <f t="shared" si="23"/>
        <v>0.0371900826446281</v>
      </c>
      <c r="M207" s="14">
        <f t="shared" si="23"/>
        <v>0.02066115702479339</v>
      </c>
      <c r="N207" s="14">
        <f t="shared" si="23"/>
        <v>0</v>
      </c>
      <c r="O207" s="14">
        <f t="shared" si="23"/>
        <v>0.2644628099173554</v>
      </c>
      <c r="P207" s="13">
        <f t="shared" si="13"/>
        <v>1</v>
      </c>
      <c r="Q207" s="37"/>
      <c r="R207" s="41"/>
      <c r="S207" s="42"/>
      <c r="T207" s="42"/>
      <c r="U207" s="42"/>
      <c r="V207" s="41"/>
      <c r="W207" s="42"/>
      <c r="X207" s="42"/>
      <c r="Y207" s="41"/>
      <c r="Z207" s="42"/>
      <c r="AA207" s="42"/>
      <c r="AB207" s="41"/>
      <c r="AC207" s="42"/>
      <c r="AD207" s="42"/>
      <c r="AE207" s="41"/>
      <c r="AF207" s="42"/>
      <c r="AG207" s="42"/>
      <c r="AH207" s="41"/>
      <c r="AI207" s="42"/>
      <c r="AJ207" s="42"/>
      <c r="AK207" s="41"/>
      <c r="AL207" s="42"/>
      <c r="AM207" s="42"/>
      <c r="AN207" s="41">
        <f t="shared" si="14"/>
        <v>0.008333333333333333</v>
      </c>
      <c r="AO207" s="42"/>
      <c r="AP207" s="42" t="s">
        <v>105</v>
      </c>
      <c r="AQ207" s="41">
        <f t="shared" si="15"/>
        <v>0.10555555555555556</v>
      </c>
      <c r="AR207" s="42"/>
      <c r="AS207" s="42" t="s">
        <v>105</v>
      </c>
      <c r="AT207" s="41">
        <f t="shared" si="16"/>
        <v>0.005555555555555556</v>
      </c>
      <c r="AU207" s="42"/>
      <c r="AV207" s="42" t="s">
        <v>105</v>
      </c>
      <c r="AW207" s="41">
        <f t="shared" si="17"/>
        <v>0.05</v>
      </c>
      <c r="AX207" s="42"/>
      <c r="AY207" s="42" t="s">
        <v>105</v>
      </c>
      <c r="AZ207" s="41">
        <f t="shared" si="18"/>
        <v>0.011111111111111112</v>
      </c>
      <c r="BA207" s="42" t="s">
        <v>105</v>
      </c>
      <c r="BB207" s="41">
        <f t="shared" si="19"/>
        <v>0.17222222222222222</v>
      </c>
      <c r="BC207" s="42" t="s">
        <v>105</v>
      </c>
      <c r="BD207" s="43"/>
    </row>
    <row r="208" spans="1:56" ht="9" customHeight="1">
      <c r="A208" s="9"/>
      <c r="B208" s="12" t="s">
        <v>115</v>
      </c>
      <c r="C208" s="14">
        <f t="shared" si="23"/>
        <v>0.049586776859504134</v>
      </c>
      <c r="D208" s="14">
        <f t="shared" si="23"/>
        <v>0</v>
      </c>
      <c r="E208" s="14">
        <f t="shared" si="23"/>
        <v>0.008264462809917356</v>
      </c>
      <c r="F208" s="14">
        <f t="shared" si="23"/>
        <v>0.008264462809917356</v>
      </c>
      <c r="G208" s="14">
        <f t="shared" si="23"/>
        <v>0.19008264462809918</v>
      </c>
      <c r="H208" s="14">
        <f t="shared" si="23"/>
        <v>0.6694214876033058</v>
      </c>
      <c r="I208" s="14">
        <f t="shared" si="23"/>
        <v>0.008264462809917356</v>
      </c>
      <c r="J208" s="14">
        <f t="shared" si="23"/>
        <v>0</v>
      </c>
      <c r="K208" s="14">
        <f t="shared" si="23"/>
        <v>0.03305785123966942</v>
      </c>
      <c r="L208" s="14">
        <f t="shared" si="23"/>
        <v>0</v>
      </c>
      <c r="M208" s="14">
        <f t="shared" si="23"/>
        <v>0.03305785123966942</v>
      </c>
      <c r="N208" s="14">
        <f t="shared" si="23"/>
        <v>0</v>
      </c>
      <c r="O208" s="14">
        <f t="shared" si="23"/>
        <v>0.06611570247933884</v>
      </c>
      <c r="P208" s="13">
        <f t="shared" si="13"/>
        <v>1</v>
      </c>
      <c r="Q208" s="37"/>
      <c r="R208" s="41"/>
      <c r="S208" s="42"/>
      <c r="T208" s="42"/>
      <c r="U208" s="42"/>
      <c r="V208" s="41"/>
      <c r="W208" s="42"/>
      <c r="X208" s="42"/>
      <c r="Y208" s="41"/>
      <c r="Z208" s="42"/>
      <c r="AA208" s="42"/>
      <c r="AB208" s="41"/>
      <c r="AC208" s="42"/>
      <c r="AD208" s="42"/>
      <c r="AE208" s="41"/>
      <c r="AF208" s="42"/>
      <c r="AG208" s="42"/>
      <c r="AH208" s="41"/>
      <c r="AI208" s="42"/>
      <c r="AJ208" s="42"/>
      <c r="AK208" s="41"/>
      <c r="AL208" s="42"/>
      <c r="AM208" s="42"/>
      <c r="AN208" s="41">
        <f t="shared" si="14"/>
        <v>0.022328548644338118</v>
      </c>
      <c r="AO208" s="42"/>
      <c r="AP208" s="42" t="s">
        <v>46</v>
      </c>
      <c r="AQ208" s="41">
        <f t="shared" si="15"/>
        <v>0.2025518341307815</v>
      </c>
      <c r="AR208" s="42"/>
      <c r="AS208" s="42" t="s">
        <v>46</v>
      </c>
      <c r="AT208" s="41">
        <f t="shared" si="16"/>
        <v>0.03987240829346093</v>
      </c>
      <c r="AU208" s="42"/>
      <c r="AV208" s="42" t="s">
        <v>46</v>
      </c>
      <c r="AW208" s="41">
        <f t="shared" si="17"/>
        <v>0.030303030303030304</v>
      </c>
      <c r="AX208" s="42"/>
      <c r="AY208" s="42" t="s">
        <v>46</v>
      </c>
      <c r="AZ208" s="41">
        <f t="shared" si="18"/>
        <v>0</v>
      </c>
      <c r="BA208" s="42" t="s">
        <v>46</v>
      </c>
      <c r="BB208" s="41">
        <f t="shared" si="19"/>
        <v>0.2727272727272727</v>
      </c>
      <c r="BC208" s="42" t="s">
        <v>46</v>
      </c>
      <c r="BD208" s="43"/>
    </row>
    <row r="209" spans="1:56" ht="9" customHeight="1">
      <c r="A209" s="9"/>
      <c r="B209" s="12" t="s">
        <v>84</v>
      </c>
      <c r="C209" s="14">
        <f t="shared" si="23"/>
        <v>0.07211538461538461</v>
      </c>
      <c r="D209" s="14">
        <f t="shared" si="23"/>
        <v>0.22596153846153846</v>
      </c>
      <c r="E209" s="14">
        <f t="shared" si="23"/>
        <v>0.04326923076923077</v>
      </c>
      <c r="F209" s="14">
        <f t="shared" si="23"/>
        <v>0.009615384615384616</v>
      </c>
      <c r="G209" s="14">
        <f t="shared" si="23"/>
        <v>0.09134615384615384</v>
      </c>
      <c r="H209" s="14">
        <f t="shared" si="23"/>
        <v>0</v>
      </c>
      <c r="I209" s="14">
        <f t="shared" si="23"/>
        <v>0.15865384615384615</v>
      </c>
      <c r="J209" s="14">
        <f t="shared" si="23"/>
        <v>0</v>
      </c>
      <c r="K209" s="14">
        <f t="shared" si="23"/>
        <v>0.33653846153846156</v>
      </c>
      <c r="L209" s="14">
        <f t="shared" si="23"/>
        <v>0.038461538461538464</v>
      </c>
      <c r="M209" s="14">
        <f t="shared" si="23"/>
        <v>0.02403846153846154</v>
      </c>
      <c r="N209" s="14">
        <f t="shared" si="23"/>
        <v>0</v>
      </c>
      <c r="O209" s="14">
        <f t="shared" si="23"/>
        <v>0.39903846153846156</v>
      </c>
      <c r="P209" s="13">
        <f t="shared" si="13"/>
        <v>1</v>
      </c>
      <c r="Q209" s="37"/>
      <c r="R209" s="41"/>
      <c r="S209" s="42"/>
      <c r="T209" s="42"/>
      <c r="U209" s="42"/>
      <c r="V209" s="41"/>
      <c r="W209" s="42"/>
      <c r="X209" s="42"/>
      <c r="Y209" s="41"/>
      <c r="Z209" s="42"/>
      <c r="AA209" s="42"/>
      <c r="AB209" s="41"/>
      <c r="AC209" s="42"/>
      <c r="AD209" s="42"/>
      <c r="AE209" s="41"/>
      <c r="AF209" s="42"/>
      <c r="AG209" s="42"/>
      <c r="AH209" s="41"/>
      <c r="AI209" s="42"/>
      <c r="AJ209" s="42"/>
      <c r="AK209" s="41"/>
      <c r="AL209" s="42"/>
      <c r="AM209" s="42"/>
      <c r="AN209" s="41">
        <f t="shared" si="14"/>
        <v>0</v>
      </c>
      <c r="AO209" s="42"/>
      <c r="AP209" s="42" t="s">
        <v>110</v>
      </c>
      <c r="AQ209" s="41">
        <f t="shared" si="15"/>
        <v>0.07797270955165692</v>
      </c>
      <c r="AR209" s="42"/>
      <c r="AS209" s="42" t="s">
        <v>110</v>
      </c>
      <c r="AT209" s="41">
        <f t="shared" si="16"/>
        <v>0.003898635477582846</v>
      </c>
      <c r="AU209" s="42"/>
      <c r="AV209" s="42" t="s">
        <v>110</v>
      </c>
      <c r="AW209" s="41">
        <f t="shared" si="17"/>
        <v>0.01949317738791423</v>
      </c>
      <c r="AX209" s="42"/>
      <c r="AY209" s="42" t="s">
        <v>110</v>
      </c>
      <c r="AZ209" s="41">
        <f t="shared" si="18"/>
        <v>0</v>
      </c>
      <c r="BA209" s="42" t="s">
        <v>110</v>
      </c>
      <c r="BB209" s="41">
        <f t="shared" si="19"/>
        <v>0.10136452241715399</v>
      </c>
      <c r="BC209" s="42" t="s">
        <v>110</v>
      </c>
      <c r="BD209" s="43"/>
    </row>
    <row r="210" spans="1:56" ht="9" customHeight="1">
      <c r="A210" s="9"/>
      <c r="B210" s="12" t="s">
        <v>94</v>
      </c>
      <c r="C210" s="14">
        <f t="shared" si="23"/>
        <v>0.04878048780487805</v>
      </c>
      <c r="D210" s="14">
        <f t="shared" si="23"/>
        <v>0.012195121951219513</v>
      </c>
      <c r="E210" s="14">
        <f t="shared" si="23"/>
        <v>0</v>
      </c>
      <c r="F210" s="14">
        <f t="shared" si="23"/>
        <v>0.5609756097560976</v>
      </c>
      <c r="G210" s="14">
        <f t="shared" si="23"/>
        <v>0.15853658536585366</v>
      </c>
      <c r="H210" s="14">
        <f t="shared" si="23"/>
        <v>0</v>
      </c>
      <c r="I210" s="14">
        <f t="shared" si="23"/>
        <v>0</v>
      </c>
      <c r="J210" s="14">
        <f t="shared" si="23"/>
        <v>0.012195121951219513</v>
      </c>
      <c r="K210" s="14">
        <f t="shared" si="23"/>
        <v>0.10975609756097561</v>
      </c>
      <c r="L210" s="14">
        <f t="shared" si="23"/>
        <v>0.012195121951219513</v>
      </c>
      <c r="M210" s="14">
        <f t="shared" si="23"/>
        <v>0.06097560975609756</v>
      </c>
      <c r="N210" s="14">
        <f t="shared" si="23"/>
        <v>0.024390243902439025</v>
      </c>
      <c r="O210" s="14">
        <f t="shared" si="23"/>
        <v>0.2073170731707317</v>
      </c>
      <c r="P210" s="13">
        <f t="shared" si="13"/>
        <v>1.0000000000000002</v>
      </c>
      <c r="Q210" s="37"/>
      <c r="R210" s="41"/>
      <c r="S210" s="42"/>
      <c r="T210" s="42"/>
      <c r="U210" s="42"/>
      <c r="V210" s="41"/>
      <c r="W210" s="42"/>
      <c r="X210" s="42"/>
      <c r="Y210" s="41"/>
      <c r="Z210" s="42"/>
      <c r="AA210" s="42"/>
      <c r="AB210" s="41"/>
      <c r="AC210" s="42"/>
      <c r="AD210" s="42"/>
      <c r="AE210" s="41"/>
      <c r="AF210" s="42"/>
      <c r="AG210" s="42"/>
      <c r="AH210" s="41"/>
      <c r="AI210" s="42"/>
      <c r="AJ210" s="42"/>
      <c r="AK210" s="41"/>
      <c r="AL210" s="42"/>
      <c r="AM210" s="42"/>
      <c r="AN210" s="41">
        <f t="shared" si="14"/>
        <v>0.12790697674418605</v>
      </c>
      <c r="AO210" s="42"/>
      <c r="AP210" s="42" t="s">
        <v>117</v>
      </c>
      <c r="AQ210" s="41">
        <f t="shared" si="15"/>
        <v>0.43023255813953487</v>
      </c>
      <c r="AR210" s="42"/>
      <c r="AS210" s="42" t="s">
        <v>117</v>
      </c>
      <c r="AT210" s="41">
        <f t="shared" si="16"/>
        <v>0.011627906976744186</v>
      </c>
      <c r="AU210" s="42"/>
      <c r="AV210" s="42" t="s">
        <v>117</v>
      </c>
      <c r="AW210" s="41">
        <f t="shared" si="17"/>
        <v>0.046511627906976744</v>
      </c>
      <c r="AX210" s="42"/>
      <c r="AY210" s="42" t="s">
        <v>117</v>
      </c>
      <c r="AZ210" s="41">
        <f t="shared" si="18"/>
        <v>0.023255813953488372</v>
      </c>
      <c r="BA210" s="42" t="s">
        <v>117</v>
      </c>
      <c r="BB210" s="41">
        <f t="shared" si="19"/>
        <v>0.5116279069767442</v>
      </c>
      <c r="BC210" s="42" t="s">
        <v>117</v>
      </c>
      <c r="BD210" s="43"/>
    </row>
    <row r="211" spans="1:56" ht="9" customHeight="1">
      <c r="A211" s="9"/>
      <c r="B211" s="12" t="s">
        <v>79</v>
      </c>
      <c r="C211" s="14">
        <f t="shared" si="23"/>
        <v>0.14864864864864866</v>
      </c>
      <c r="D211" s="14">
        <f t="shared" si="23"/>
        <v>0.006756756756756757</v>
      </c>
      <c r="E211" s="14">
        <f t="shared" si="23"/>
        <v>0</v>
      </c>
      <c r="F211" s="14">
        <f t="shared" si="23"/>
        <v>0.02027027027027027</v>
      </c>
      <c r="G211" s="15">
        <f t="shared" si="23"/>
        <v>0.08108108108108109</v>
      </c>
      <c r="H211" s="14">
        <f t="shared" si="23"/>
        <v>0.006756756756756757</v>
      </c>
      <c r="I211" s="14">
        <f t="shared" si="23"/>
        <v>0.006756756756756757</v>
      </c>
      <c r="J211" s="14">
        <f t="shared" si="23"/>
        <v>0.32432432432432434</v>
      </c>
      <c r="K211" s="14">
        <f t="shared" si="23"/>
        <v>0.20270270270270271</v>
      </c>
      <c r="L211" s="14">
        <f t="shared" si="23"/>
        <v>0.006756756756756757</v>
      </c>
      <c r="M211" s="15">
        <f t="shared" si="23"/>
        <v>0.18243243243243243</v>
      </c>
      <c r="N211" s="14">
        <f t="shared" si="23"/>
        <v>0.013513513513513514</v>
      </c>
      <c r="O211" s="14">
        <f t="shared" si="23"/>
        <v>0.40540540540540543</v>
      </c>
      <c r="P211" s="13">
        <f t="shared" si="13"/>
        <v>1.0000000000000002</v>
      </c>
      <c r="Q211" s="37"/>
      <c r="R211" s="41"/>
      <c r="S211" s="42"/>
      <c r="T211" s="42"/>
      <c r="U211" s="42"/>
      <c r="V211" s="41"/>
      <c r="W211" s="42"/>
      <c r="X211" s="42"/>
      <c r="Y211" s="41"/>
      <c r="Z211" s="42"/>
      <c r="AA211" s="42"/>
      <c r="AB211" s="41"/>
      <c r="AC211" s="42"/>
      <c r="AD211" s="42"/>
      <c r="AE211" s="41"/>
      <c r="AF211" s="42"/>
      <c r="AG211" s="42"/>
      <c r="AH211" s="41"/>
      <c r="AI211" s="42"/>
      <c r="AJ211" s="42"/>
      <c r="AK211" s="41"/>
      <c r="AL211" s="42"/>
      <c r="AM211" s="42"/>
      <c r="AN211" s="41">
        <f t="shared" si="14"/>
        <v>0.016286644951140065</v>
      </c>
      <c r="AO211" s="42"/>
      <c r="AP211" s="42" t="s">
        <v>12</v>
      </c>
      <c r="AQ211" s="41">
        <f t="shared" si="15"/>
        <v>0.32247557003257327</v>
      </c>
      <c r="AR211" s="42"/>
      <c r="AS211" s="42" t="s">
        <v>12</v>
      </c>
      <c r="AT211" s="41">
        <f t="shared" si="16"/>
        <v>0.013029315960912053</v>
      </c>
      <c r="AU211" s="42"/>
      <c r="AV211" s="42" t="s">
        <v>12</v>
      </c>
      <c r="AW211" s="41">
        <f t="shared" si="17"/>
        <v>0.05211726384364821</v>
      </c>
      <c r="AX211" s="42"/>
      <c r="AY211" s="42" t="s">
        <v>12</v>
      </c>
      <c r="AZ211" s="41">
        <f t="shared" si="18"/>
        <v>0.15960912052117263</v>
      </c>
      <c r="BA211" s="42" t="s">
        <v>12</v>
      </c>
      <c r="BB211" s="41">
        <f t="shared" si="19"/>
        <v>0.5472312703583062</v>
      </c>
      <c r="BC211" s="42" t="s">
        <v>12</v>
      </c>
      <c r="BD211" s="43"/>
    </row>
    <row r="212" spans="1:56" ht="9" customHeight="1">
      <c r="A212" s="9"/>
      <c r="B212" s="12" t="s">
        <v>61</v>
      </c>
      <c r="C212" s="14">
        <f t="shared" si="23"/>
        <v>0.11604095563139932</v>
      </c>
      <c r="D212" s="14">
        <f t="shared" si="23"/>
        <v>0.11604095563139932</v>
      </c>
      <c r="E212" s="14">
        <f t="shared" si="23"/>
        <v>0.07849829351535836</v>
      </c>
      <c r="F212" s="14">
        <f t="shared" si="23"/>
        <v>0.027303754266211604</v>
      </c>
      <c r="G212" s="14">
        <f t="shared" si="23"/>
        <v>0.15358361774744028</v>
      </c>
      <c r="H212" s="14">
        <f t="shared" si="23"/>
        <v>0</v>
      </c>
      <c r="I212" s="14">
        <f t="shared" si="23"/>
        <v>0.030716723549488054</v>
      </c>
      <c r="J212" s="14">
        <f t="shared" si="23"/>
        <v>0.006825938566552901</v>
      </c>
      <c r="K212" s="14">
        <f t="shared" si="23"/>
        <v>0.3310580204778157</v>
      </c>
      <c r="L212" s="14">
        <f t="shared" si="23"/>
        <v>0.017064846416382253</v>
      </c>
      <c r="M212" s="14">
        <f t="shared" si="23"/>
        <v>0.09556313993174062</v>
      </c>
      <c r="N212" s="14">
        <f t="shared" si="23"/>
        <v>0.027303754266211604</v>
      </c>
      <c r="O212" s="14">
        <f t="shared" si="23"/>
        <v>0.4709897610921502</v>
      </c>
      <c r="P212" s="13">
        <f t="shared" si="13"/>
        <v>0.9999999999999999</v>
      </c>
      <c r="Q212" s="37"/>
      <c r="R212" s="41"/>
      <c r="S212" s="42"/>
      <c r="T212" s="42"/>
      <c r="U212" s="42"/>
      <c r="V212" s="41"/>
      <c r="W212" s="42"/>
      <c r="X212" s="42"/>
      <c r="Y212" s="41"/>
      <c r="Z212" s="42"/>
      <c r="AA212" s="42"/>
      <c r="AB212" s="41"/>
      <c r="AC212" s="42"/>
      <c r="AD212" s="42"/>
      <c r="AE212" s="41"/>
      <c r="AF212" s="42"/>
      <c r="AG212" s="42"/>
      <c r="AH212" s="41"/>
      <c r="AI212" s="42"/>
      <c r="AJ212" s="42"/>
      <c r="AK212" s="41"/>
      <c r="AL212" s="42"/>
      <c r="AM212" s="42"/>
      <c r="AN212" s="41">
        <f t="shared" si="14"/>
        <v>0.2857142857142857</v>
      </c>
      <c r="AO212" s="42"/>
      <c r="AP212" s="42" t="s">
        <v>98</v>
      </c>
      <c r="AQ212" s="41">
        <f t="shared" si="15"/>
        <v>0.2689075630252101</v>
      </c>
      <c r="AR212" s="42"/>
      <c r="AS212" s="42" t="s">
        <v>98</v>
      </c>
      <c r="AT212" s="41">
        <f t="shared" si="16"/>
        <v>0.02100840336134454</v>
      </c>
      <c r="AU212" s="42"/>
      <c r="AV212" s="42" t="s">
        <v>98</v>
      </c>
      <c r="AW212" s="41">
        <f t="shared" si="17"/>
        <v>0.025210084033613446</v>
      </c>
      <c r="AX212" s="42"/>
      <c r="AY212" s="42" t="s">
        <v>98</v>
      </c>
      <c r="AZ212" s="41">
        <f t="shared" si="18"/>
        <v>0</v>
      </c>
      <c r="BA212" s="42" t="s">
        <v>98</v>
      </c>
      <c r="BB212" s="41">
        <f t="shared" si="19"/>
        <v>0.31512605042016806</v>
      </c>
      <c r="BC212" s="42" t="s">
        <v>98</v>
      </c>
      <c r="BD212" s="43"/>
    </row>
    <row r="213" spans="1:56" ht="9" customHeight="1">
      <c r="A213" s="9"/>
      <c r="B213" s="12" t="s">
        <v>125</v>
      </c>
      <c r="C213" s="14">
        <f t="shared" si="23"/>
        <v>0.0425531914893617</v>
      </c>
      <c r="D213" s="14">
        <f t="shared" si="23"/>
        <v>0.0425531914893617</v>
      </c>
      <c r="E213" s="14">
        <f t="shared" si="23"/>
        <v>0.3191489361702128</v>
      </c>
      <c r="F213" s="14">
        <f t="shared" si="23"/>
        <v>0</v>
      </c>
      <c r="G213" s="14">
        <f t="shared" si="23"/>
        <v>0.06382978723404255</v>
      </c>
      <c r="H213" s="14">
        <f t="shared" si="23"/>
        <v>0</v>
      </c>
      <c r="I213" s="14">
        <f t="shared" si="23"/>
        <v>0.0851063829787234</v>
      </c>
      <c r="J213" s="14">
        <f t="shared" si="23"/>
        <v>0</v>
      </c>
      <c r="K213" s="14">
        <f t="shared" si="23"/>
        <v>0.3404255319148936</v>
      </c>
      <c r="L213" s="14">
        <f t="shared" si="23"/>
        <v>0.02127659574468085</v>
      </c>
      <c r="M213" s="14">
        <f t="shared" si="23"/>
        <v>0.0851063829787234</v>
      </c>
      <c r="N213" s="14">
        <f t="shared" si="23"/>
        <v>0</v>
      </c>
      <c r="O213" s="14">
        <f t="shared" si="23"/>
        <v>0.44680851063829785</v>
      </c>
      <c r="P213" s="13">
        <f aca="true" t="shared" si="24" ref="P213:P264">SUM(C213:N213)</f>
        <v>1</v>
      </c>
      <c r="Q213" s="37"/>
      <c r="R213" s="41"/>
      <c r="S213" s="42"/>
      <c r="T213" s="42"/>
      <c r="U213" s="42"/>
      <c r="V213" s="41"/>
      <c r="W213" s="42"/>
      <c r="X213" s="42"/>
      <c r="Y213" s="41"/>
      <c r="Z213" s="42"/>
      <c r="AA213" s="42"/>
      <c r="AB213" s="41"/>
      <c r="AC213" s="42"/>
      <c r="AD213" s="42"/>
      <c r="AE213" s="41"/>
      <c r="AF213" s="42"/>
      <c r="AG213" s="42"/>
      <c r="AH213" s="41"/>
      <c r="AI213" s="42"/>
      <c r="AJ213" s="42"/>
      <c r="AK213" s="41"/>
      <c r="AL213" s="42"/>
      <c r="AM213" s="42"/>
      <c r="AN213" s="41">
        <f t="shared" si="14"/>
        <v>0.2809917355371901</v>
      </c>
      <c r="AO213" s="42"/>
      <c r="AP213" s="42" t="s">
        <v>109</v>
      </c>
      <c r="AQ213" s="41">
        <f t="shared" si="15"/>
        <v>0.2066115702479339</v>
      </c>
      <c r="AR213" s="42"/>
      <c r="AS213" s="42" t="s">
        <v>109</v>
      </c>
      <c r="AT213" s="41">
        <f t="shared" si="16"/>
        <v>0.0371900826446281</v>
      </c>
      <c r="AU213" s="42"/>
      <c r="AV213" s="42" t="s">
        <v>109</v>
      </c>
      <c r="AW213" s="41">
        <f t="shared" si="17"/>
        <v>0.02066115702479339</v>
      </c>
      <c r="AX213" s="42"/>
      <c r="AY213" s="42" t="s">
        <v>109</v>
      </c>
      <c r="AZ213" s="41">
        <f t="shared" si="18"/>
        <v>0</v>
      </c>
      <c r="BA213" s="42" t="s">
        <v>109</v>
      </c>
      <c r="BB213" s="41">
        <f t="shared" si="19"/>
        <v>0.2644628099173554</v>
      </c>
      <c r="BC213" s="42" t="s">
        <v>109</v>
      </c>
      <c r="BD213" s="43"/>
    </row>
    <row r="214" spans="1:56" ht="9" customHeight="1">
      <c r="A214" s="9"/>
      <c r="B214" s="12" t="s">
        <v>96</v>
      </c>
      <c r="C214" s="14">
        <f aca="true" t="shared" si="25" ref="C214:O215">C78/$P78</f>
        <v>0.17159763313609466</v>
      </c>
      <c r="D214" s="14">
        <f t="shared" si="25"/>
        <v>0.029585798816568046</v>
      </c>
      <c r="E214" s="14">
        <f t="shared" si="25"/>
        <v>0.005917159763313609</v>
      </c>
      <c r="F214" s="14">
        <f t="shared" si="25"/>
        <v>0.005917159763313609</v>
      </c>
      <c r="G214" s="14">
        <f t="shared" si="25"/>
        <v>0.17455621301775148</v>
      </c>
      <c r="H214" s="14">
        <f t="shared" si="25"/>
        <v>0.020710059171597635</v>
      </c>
      <c r="I214" s="14">
        <f t="shared" si="25"/>
        <v>0.0029585798816568047</v>
      </c>
      <c r="J214" s="14">
        <f t="shared" si="25"/>
        <v>0.3668639053254438</v>
      </c>
      <c r="K214" s="14">
        <f t="shared" si="25"/>
        <v>0.17159763313609466</v>
      </c>
      <c r="L214" s="14">
        <f t="shared" si="25"/>
        <v>0.005917159763313609</v>
      </c>
      <c r="M214" s="14">
        <f t="shared" si="25"/>
        <v>0.03550295857988166</v>
      </c>
      <c r="N214" s="14">
        <f t="shared" si="25"/>
        <v>0.008875739644970414</v>
      </c>
      <c r="O214" s="14">
        <f t="shared" si="25"/>
        <v>0.22189349112426035</v>
      </c>
      <c r="P214" s="13">
        <f t="shared" si="24"/>
        <v>1</v>
      </c>
      <c r="Q214" s="37"/>
      <c r="R214" s="41"/>
      <c r="S214" s="42"/>
      <c r="T214" s="42"/>
      <c r="U214" s="42"/>
      <c r="V214" s="41"/>
      <c r="W214" s="42"/>
      <c r="X214" s="42"/>
      <c r="Y214" s="41"/>
      <c r="Z214" s="42"/>
      <c r="AA214" s="42"/>
      <c r="AB214" s="41"/>
      <c r="AC214" s="42"/>
      <c r="AD214" s="42"/>
      <c r="AE214" s="41"/>
      <c r="AF214" s="42"/>
      <c r="AG214" s="42"/>
      <c r="AH214" s="41"/>
      <c r="AI214" s="42"/>
      <c r="AJ214" s="42"/>
      <c r="AK214" s="41"/>
      <c r="AL214" s="42"/>
      <c r="AM214" s="42"/>
      <c r="AN214" s="41">
        <f t="shared" si="14"/>
        <v>0.008264462809917356</v>
      </c>
      <c r="AO214" s="42"/>
      <c r="AP214" s="42" t="s">
        <v>115</v>
      </c>
      <c r="AQ214" s="41">
        <f t="shared" si="15"/>
        <v>0.03305785123966942</v>
      </c>
      <c r="AR214" s="42"/>
      <c r="AS214" s="42" t="s">
        <v>115</v>
      </c>
      <c r="AT214" s="41">
        <f t="shared" si="16"/>
        <v>0</v>
      </c>
      <c r="AU214" s="42"/>
      <c r="AV214" s="42" t="s">
        <v>115</v>
      </c>
      <c r="AW214" s="41">
        <f t="shared" si="17"/>
        <v>0.03305785123966942</v>
      </c>
      <c r="AX214" s="42"/>
      <c r="AY214" s="42" t="s">
        <v>115</v>
      </c>
      <c r="AZ214" s="41">
        <f t="shared" si="18"/>
        <v>0</v>
      </c>
      <c r="BA214" s="42" t="s">
        <v>115</v>
      </c>
      <c r="BB214" s="41">
        <f t="shared" si="19"/>
        <v>0.06611570247933884</v>
      </c>
      <c r="BC214" s="42" t="s">
        <v>115</v>
      </c>
      <c r="BD214" s="43"/>
    </row>
    <row r="215" spans="1:56" ht="9" customHeight="1">
      <c r="A215" s="9"/>
      <c r="B215" s="12" t="s">
        <v>119</v>
      </c>
      <c r="C215" s="14">
        <f t="shared" si="25"/>
        <v>0</v>
      </c>
      <c r="D215" s="14">
        <f t="shared" si="25"/>
        <v>0.010471204188481676</v>
      </c>
      <c r="E215" s="14">
        <f t="shared" si="25"/>
        <v>0.010471204188481676</v>
      </c>
      <c r="F215" s="14">
        <f t="shared" si="25"/>
        <v>0.8219895287958116</v>
      </c>
      <c r="G215" s="14">
        <f t="shared" si="25"/>
        <v>0.015706806282722512</v>
      </c>
      <c r="H215" s="14">
        <f t="shared" si="25"/>
        <v>0.010471204188481676</v>
      </c>
      <c r="I215" s="14">
        <f t="shared" si="25"/>
        <v>0.005235602094240838</v>
      </c>
      <c r="J215" s="14">
        <f t="shared" si="25"/>
        <v>0.010471204188481676</v>
      </c>
      <c r="K215" s="14">
        <f t="shared" si="25"/>
        <v>0.07329842931937172</v>
      </c>
      <c r="L215" s="14">
        <f t="shared" si="25"/>
        <v>0.005235602094240838</v>
      </c>
      <c r="M215" s="14">
        <f t="shared" si="25"/>
        <v>0.03664921465968586</v>
      </c>
      <c r="N215" s="14">
        <f t="shared" si="25"/>
        <v>0</v>
      </c>
      <c r="O215" s="14">
        <f t="shared" si="25"/>
        <v>0.11518324607329843</v>
      </c>
      <c r="P215" s="13">
        <f t="shared" si="24"/>
        <v>0.9999999999999999</v>
      </c>
      <c r="Q215" s="37"/>
      <c r="R215" s="41"/>
      <c r="S215" s="42"/>
      <c r="T215" s="42"/>
      <c r="U215" s="42"/>
      <c r="V215" s="41"/>
      <c r="W215" s="42"/>
      <c r="X215" s="42"/>
      <c r="Y215" s="41"/>
      <c r="Z215" s="42"/>
      <c r="AA215" s="42"/>
      <c r="AB215" s="41"/>
      <c r="AC215" s="42"/>
      <c r="AD215" s="42"/>
      <c r="AE215" s="41"/>
      <c r="AF215" s="42"/>
      <c r="AG215" s="42"/>
      <c r="AH215" s="41"/>
      <c r="AI215" s="42"/>
      <c r="AJ215" s="42"/>
      <c r="AK215" s="41"/>
      <c r="AL215" s="42"/>
      <c r="AM215" s="42"/>
      <c r="AN215" s="41">
        <f t="shared" si="14"/>
        <v>0.15865384615384615</v>
      </c>
      <c r="AO215" s="42"/>
      <c r="AP215" s="42" t="s">
        <v>84</v>
      </c>
      <c r="AQ215" s="41">
        <f t="shared" si="15"/>
        <v>0.33653846153846156</v>
      </c>
      <c r="AR215" s="42"/>
      <c r="AS215" s="42" t="s">
        <v>84</v>
      </c>
      <c r="AT215" s="41">
        <f t="shared" si="16"/>
        <v>0.038461538461538464</v>
      </c>
      <c r="AU215" s="42"/>
      <c r="AV215" s="42" t="s">
        <v>84</v>
      </c>
      <c r="AW215" s="41">
        <f t="shared" si="17"/>
        <v>0.02403846153846154</v>
      </c>
      <c r="AX215" s="42"/>
      <c r="AY215" s="42" t="s">
        <v>84</v>
      </c>
      <c r="AZ215" s="41">
        <f t="shared" si="18"/>
        <v>0</v>
      </c>
      <c r="BA215" s="42" t="s">
        <v>84</v>
      </c>
      <c r="BB215" s="41">
        <f t="shared" si="19"/>
        <v>0.39903846153846156</v>
      </c>
      <c r="BC215" s="42" t="s">
        <v>84</v>
      </c>
      <c r="BD215" s="43"/>
    </row>
    <row r="216" spans="1:56" ht="9" customHeight="1">
      <c r="A216" s="9"/>
      <c r="B216" s="12" t="s">
        <v>104</v>
      </c>
      <c r="C216" s="14">
        <f aca="true" t="shared" si="26" ref="C216:O231">C85/$P85</f>
        <v>0.3333333333333333</v>
      </c>
      <c r="D216" s="14">
        <f t="shared" si="26"/>
        <v>0.01893939393939394</v>
      </c>
      <c r="E216" s="14">
        <f t="shared" si="26"/>
        <v>0.007575757575757576</v>
      </c>
      <c r="F216" s="14">
        <f t="shared" si="26"/>
        <v>0.003787878787878788</v>
      </c>
      <c r="G216" s="14">
        <f t="shared" si="26"/>
        <v>0.07196969696969698</v>
      </c>
      <c r="H216" s="14">
        <f t="shared" si="26"/>
        <v>0.003787878787878788</v>
      </c>
      <c r="I216" s="14">
        <f t="shared" si="26"/>
        <v>0</v>
      </c>
      <c r="J216" s="14">
        <f t="shared" si="26"/>
        <v>0.30303030303030304</v>
      </c>
      <c r="K216" s="14">
        <f t="shared" si="26"/>
        <v>0.22727272727272727</v>
      </c>
      <c r="L216" s="14">
        <f t="shared" si="26"/>
        <v>0.007575757575757576</v>
      </c>
      <c r="M216" s="14">
        <f t="shared" si="26"/>
        <v>0.022727272727272728</v>
      </c>
      <c r="N216" s="14">
        <f t="shared" si="26"/>
        <v>0</v>
      </c>
      <c r="O216" s="14">
        <f t="shared" si="26"/>
        <v>0.25757575757575757</v>
      </c>
      <c r="P216" s="13">
        <f t="shared" si="24"/>
        <v>1</v>
      </c>
      <c r="Q216" s="37"/>
      <c r="R216" s="41"/>
      <c r="S216" s="42"/>
      <c r="T216" s="42"/>
      <c r="U216" s="42"/>
      <c r="V216" s="41"/>
      <c r="W216" s="42"/>
      <c r="X216" s="42"/>
      <c r="Y216" s="41"/>
      <c r="Z216" s="42"/>
      <c r="AA216" s="42"/>
      <c r="AB216" s="41"/>
      <c r="AC216" s="42"/>
      <c r="AD216" s="42"/>
      <c r="AE216" s="41"/>
      <c r="AF216" s="42"/>
      <c r="AG216" s="42"/>
      <c r="AH216" s="41"/>
      <c r="AI216" s="42"/>
      <c r="AJ216" s="42"/>
      <c r="AK216" s="41"/>
      <c r="AL216" s="42"/>
      <c r="AM216" s="42"/>
      <c r="AN216" s="41">
        <f t="shared" si="14"/>
        <v>0</v>
      </c>
      <c r="AO216" s="42"/>
      <c r="AP216" s="42" t="s">
        <v>94</v>
      </c>
      <c r="AQ216" s="41">
        <f t="shared" si="15"/>
        <v>0.10975609756097561</v>
      </c>
      <c r="AR216" s="42"/>
      <c r="AS216" s="42" t="s">
        <v>94</v>
      </c>
      <c r="AT216" s="41">
        <f t="shared" si="16"/>
        <v>0.012195121951219513</v>
      </c>
      <c r="AU216" s="42"/>
      <c r="AV216" s="42" t="s">
        <v>94</v>
      </c>
      <c r="AW216" s="41">
        <f t="shared" si="17"/>
        <v>0.06097560975609756</v>
      </c>
      <c r="AX216" s="42"/>
      <c r="AY216" s="42" t="s">
        <v>94</v>
      </c>
      <c r="AZ216" s="41">
        <f t="shared" si="18"/>
        <v>0.024390243902439025</v>
      </c>
      <c r="BA216" s="42" t="s">
        <v>94</v>
      </c>
      <c r="BB216" s="41">
        <f t="shared" si="19"/>
        <v>0.2073170731707317</v>
      </c>
      <c r="BC216" s="42" t="s">
        <v>94</v>
      </c>
      <c r="BD216" s="43"/>
    </row>
    <row r="217" spans="1:56" ht="9" customHeight="1">
      <c r="A217" s="9"/>
      <c r="B217" s="12" t="s">
        <v>112</v>
      </c>
      <c r="C217" s="14">
        <f t="shared" si="26"/>
        <v>0.11570247933884298</v>
      </c>
      <c r="D217" s="14">
        <f t="shared" si="26"/>
        <v>0.1322314049586777</v>
      </c>
      <c r="E217" s="14">
        <f t="shared" si="26"/>
        <v>0.024793388429752067</v>
      </c>
      <c r="F217" s="14">
        <f t="shared" si="26"/>
        <v>0.008264462809917356</v>
      </c>
      <c r="G217" s="14">
        <f t="shared" si="26"/>
        <v>0.21487603305785125</v>
      </c>
      <c r="H217" s="14">
        <f t="shared" si="26"/>
        <v>0</v>
      </c>
      <c r="I217" s="14">
        <f t="shared" si="26"/>
        <v>0.06611570247933884</v>
      </c>
      <c r="J217" s="14">
        <f t="shared" si="26"/>
        <v>0</v>
      </c>
      <c r="K217" s="14">
        <f t="shared" si="26"/>
        <v>0.39669421487603307</v>
      </c>
      <c r="L217" s="14">
        <f t="shared" si="26"/>
        <v>0</v>
      </c>
      <c r="M217" s="14">
        <f t="shared" si="26"/>
        <v>0.04132231404958678</v>
      </c>
      <c r="N217" s="14">
        <f t="shared" si="26"/>
        <v>0</v>
      </c>
      <c r="O217" s="14">
        <f t="shared" si="26"/>
        <v>0.4380165289256198</v>
      </c>
      <c r="P217" s="13">
        <f t="shared" si="24"/>
        <v>0.9999999999999999</v>
      </c>
      <c r="Q217" s="37"/>
      <c r="R217" s="41"/>
      <c r="S217" s="42"/>
      <c r="T217" s="42"/>
      <c r="U217" s="42"/>
      <c r="V217" s="41"/>
      <c r="W217" s="42"/>
      <c r="X217" s="42"/>
      <c r="Y217" s="41"/>
      <c r="Z217" s="42"/>
      <c r="AA217" s="42"/>
      <c r="AB217" s="41"/>
      <c r="AC217" s="42"/>
      <c r="AD217" s="42"/>
      <c r="AE217" s="41"/>
      <c r="AF217" s="42"/>
      <c r="AG217" s="42"/>
      <c r="AH217" s="41"/>
      <c r="AI217" s="42"/>
      <c r="AJ217" s="42"/>
      <c r="AK217" s="41"/>
      <c r="AL217" s="42"/>
      <c r="AM217" s="42"/>
      <c r="AN217" s="41">
        <f t="shared" si="14"/>
        <v>0.006756756756756757</v>
      </c>
      <c r="AO217" s="42"/>
      <c r="AP217" s="42" t="s">
        <v>79</v>
      </c>
      <c r="AQ217" s="41">
        <f t="shared" si="15"/>
        <v>0.20270270270270271</v>
      </c>
      <c r="AR217" s="42"/>
      <c r="AS217" s="42" t="s">
        <v>79</v>
      </c>
      <c r="AT217" s="41">
        <f t="shared" si="16"/>
        <v>0.006756756756756757</v>
      </c>
      <c r="AU217" s="42"/>
      <c r="AV217" s="42" t="s">
        <v>79</v>
      </c>
      <c r="AW217" s="41">
        <f t="shared" si="17"/>
        <v>0.18243243243243243</v>
      </c>
      <c r="AX217" s="42"/>
      <c r="AY217" s="42" t="s">
        <v>79</v>
      </c>
      <c r="AZ217" s="41">
        <f t="shared" si="18"/>
        <v>0.013513513513513514</v>
      </c>
      <c r="BA217" s="42" t="s">
        <v>79</v>
      </c>
      <c r="BB217" s="41">
        <f t="shared" si="19"/>
        <v>0.40540540540540543</v>
      </c>
      <c r="BC217" s="42" t="s">
        <v>79</v>
      </c>
      <c r="BD217" s="43"/>
    </row>
    <row r="218" spans="1:56" ht="9" customHeight="1">
      <c r="A218" s="9"/>
      <c r="B218" s="12" t="s">
        <v>80</v>
      </c>
      <c r="C218" s="14">
        <f t="shared" si="26"/>
        <v>0.15527950310559005</v>
      </c>
      <c r="D218" s="14">
        <f t="shared" si="26"/>
        <v>0.049689440993788817</v>
      </c>
      <c r="E218" s="14">
        <f t="shared" si="26"/>
        <v>0.024844720496894408</v>
      </c>
      <c r="F218" s="14">
        <f t="shared" si="26"/>
        <v>0.031055900621118012</v>
      </c>
      <c r="G218" s="14">
        <f t="shared" si="26"/>
        <v>0.13043478260869565</v>
      </c>
      <c r="H218" s="14">
        <f t="shared" si="26"/>
        <v>0.006211180124223602</v>
      </c>
      <c r="I218" s="14">
        <f t="shared" si="26"/>
        <v>0.012422360248447204</v>
      </c>
      <c r="J218" s="14">
        <f t="shared" si="26"/>
        <v>0.012422360248447204</v>
      </c>
      <c r="K218" s="14">
        <f t="shared" si="26"/>
        <v>0.4968944099378882</v>
      </c>
      <c r="L218" s="14">
        <f t="shared" si="26"/>
        <v>0.012422360248447204</v>
      </c>
      <c r="M218" s="14">
        <f t="shared" si="26"/>
        <v>0.043478260869565216</v>
      </c>
      <c r="N218" s="14">
        <f t="shared" si="26"/>
        <v>0.024844720496894408</v>
      </c>
      <c r="O218" s="14">
        <f t="shared" si="26"/>
        <v>0.577639751552795</v>
      </c>
      <c r="P218" s="13">
        <f t="shared" si="24"/>
        <v>1</v>
      </c>
      <c r="Q218" s="37"/>
      <c r="R218" s="41"/>
      <c r="S218" s="42"/>
      <c r="T218" s="42"/>
      <c r="U218" s="42"/>
      <c r="V218" s="41"/>
      <c r="W218" s="42"/>
      <c r="X218" s="42"/>
      <c r="Y218" s="41"/>
      <c r="Z218" s="42"/>
      <c r="AA218" s="42"/>
      <c r="AB218" s="41"/>
      <c r="AC218" s="42"/>
      <c r="AD218" s="42"/>
      <c r="AE218" s="41"/>
      <c r="AF218" s="42"/>
      <c r="AG218" s="42"/>
      <c r="AH218" s="41"/>
      <c r="AI218" s="42"/>
      <c r="AJ218" s="42"/>
      <c r="AK218" s="41"/>
      <c r="AL218" s="42"/>
      <c r="AM218" s="42"/>
      <c r="AN218" s="41">
        <f t="shared" si="14"/>
        <v>0.030716723549488054</v>
      </c>
      <c r="AO218" s="42"/>
      <c r="AP218" s="42" t="s">
        <v>61</v>
      </c>
      <c r="AQ218" s="41">
        <f t="shared" si="15"/>
        <v>0.3310580204778157</v>
      </c>
      <c r="AR218" s="42"/>
      <c r="AS218" s="42" t="s">
        <v>61</v>
      </c>
      <c r="AT218" s="41">
        <f t="shared" si="16"/>
        <v>0.017064846416382253</v>
      </c>
      <c r="AU218" s="42"/>
      <c r="AV218" s="42" t="s">
        <v>61</v>
      </c>
      <c r="AW218" s="41">
        <f t="shared" si="17"/>
        <v>0.09556313993174062</v>
      </c>
      <c r="AX218" s="42"/>
      <c r="AY218" s="42" t="s">
        <v>61</v>
      </c>
      <c r="AZ218" s="41">
        <f t="shared" si="18"/>
        <v>0.027303754266211604</v>
      </c>
      <c r="BA218" s="42" t="s">
        <v>61</v>
      </c>
      <c r="BB218" s="41">
        <f t="shared" si="19"/>
        <v>0.4709897610921502</v>
      </c>
      <c r="BC218" s="42" t="s">
        <v>61</v>
      </c>
      <c r="BD218" s="43"/>
    </row>
    <row r="219" spans="1:56" ht="9" customHeight="1">
      <c r="A219" s="9"/>
      <c r="B219" s="12" t="s">
        <v>129</v>
      </c>
      <c r="C219" s="14">
        <f t="shared" si="26"/>
        <v>0.43870967741935485</v>
      </c>
      <c r="D219" s="14">
        <f t="shared" si="26"/>
        <v>0.012903225806451613</v>
      </c>
      <c r="E219" s="14">
        <f t="shared" si="26"/>
        <v>0.025806451612903226</v>
      </c>
      <c r="F219" s="14">
        <f t="shared" si="26"/>
        <v>0.0064516129032258064</v>
      </c>
      <c r="G219" s="14">
        <f t="shared" si="26"/>
        <v>0.11612903225806452</v>
      </c>
      <c r="H219" s="14">
        <f t="shared" si="26"/>
        <v>0.012903225806451613</v>
      </c>
      <c r="I219" s="14">
        <f t="shared" si="26"/>
        <v>0.012903225806451613</v>
      </c>
      <c r="J219" s="14">
        <f t="shared" si="26"/>
        <v>0.14193548387096774</v>
      </c>
      <c r="K219" s="14">
        <f t="shared" si="26"/>
        <v>0.16774193548387098</v>
      </c>
      <c r="L219" s="14">
        <f t="shared" si="26"/>
        <v>0.03225806451612903</v>
      </c>
      <c r="M219" s="14">
        <f t="shared" si="26"/>
        <v>0.03225806451612903</v>
      </c>
      <c r="N219" s="14">
        <f t="shared" si="26"/>
        <v>0</v>
      </c>
      <c r="O219" s="14">
        <f t="shared" si="26"/>
        <v>0.23225806451612904</v>
      </c>
      <c r="P219" s="13">
        <f t="shared" si="24"/>
        <v>1</v>
      </c>
      <c r="Q219" s="37"/>
      <c r="R219" s="41"/>
      <c r="S219" s="42"/>
      <c r="T219" s="42"/>
      <c r="U219" s="42"/>
      <c r="V219" s="41"/>
      <c r="W219" s="42"/>
      <c r="X219" s="42"/>
      <c r="Y219" s="41"/>
      <c r="Z219" s="42"/>
      <c r="AA219" s="42"/>
      <c r="AB219" s="41"/>
      <c r="AC219" s="42"/>
      <c r="AD219" s="42"/>
      <c r="AE219" s="41"/>
      <c r="AF219" s="42"/>
      <c r="AG219" s="42"/>
      <c r="AH219" s="41"/>
      <c r="AI219" s="42"/>
      <c r="AJ219" s="42"/>
      <c r="AK219" s="41"/>
      <c r="AL219" s="42"/>
      <c r="AM219" s="42"/>
      <c r="AN219" s="41">
        <f aca="true" t="shared" si="27" ref="AN219:AN270">I213</f>
        <v>0.0851063829787234</v>
      </c>
      <c r="AO219" s="42"/>
      <c r="AP219" s="42" t="s">
        <v>125</v>
      </c>
      <c r="AQ219" s="41">
        <f aca="true" t="shared" si="28" ref="AQ219:AQ270">K213</f>
        <v>0.3404255319148936</v>
      </c>
      <c r="AR219" s="42"/>
      <c r="AS219" s="42" t="s">
        <v>125</v>
      </c>
      <c r="AT219" s="41">
        <f aca="true" t="shared" si="29" ref="AT219:AT270">L213</f>
        <v>0.02127659574468085</v>
      </c>
      <c r="AU219" s="42"/>
      <c r="AV219" s="42" t="s">
        <v>125</v>
      </c>
      <c r="AW219" s="41">
        <f aca="true" t="shared" si="30" ref="AW219:AW270">M213</f>
        <v>0.0851063829787234</v>
      </c>
      <c r="AX219" s="42"/>
      <c r="AY219" s="42" t="s">
        <v>125</v>
      </c>
      <c r="AZ219" s="41">
        <f aca="true" t="shared" si="31" ref="AZ219:AZ270">N213</f>
        <v>0</v>
      </c>
      <c r="BA219" s="42" t="s">
        <v>125</v>
      </c>
      <c r="BB219" s="41">
        <f aca="true" t="shared" si="32" ref="BB219:BB270">O213</f>
        <v>0.44680851063829785</v>
      </c>
      <c r="BC219" s="42" t="s">
        <v>125</v>
      </c>
      <c r="BD219" s="43"/>
    </row>
    <row r="220" spans="1:56" ht="9" customHeight="1">
      <c r="A220" s="9"/>
      <c r="B220" s="12" t="s">
        <v>59</v>
      </c>
      <c r="C220" s="14">
        <f t="shared" si="26"/>
        <v>0.006779661016949152</v>
      </c>
      <c r="D220" s="14">
        <f t="shared" si="26"/>
        <v>0.013559322033898305</v>
      </c>
      <c r="E220" s="14">
        <f t="shared" si="26"/>
        <v>0</v>
      </c>
      <c r="F220" s="14">
        <f t="shared" si="26"/>
        <v>0.7728813559322034</v>
      </c>
      <c r="G220" s="14">
        <f t="shared" si="26"/>
        <v>0.023728813559322035</v>
      </c>
      <c r="H220" s="14">
        <f t="shared" si="26"/>
        <v>0</v>
      </c>
      <c r="I220" s="14">
        <f t="shared" si="26"/>
        <v>0</v>
      </c>
      <c r="J220" s="14">
        <f t="shared" si="26"/>
        <v>0.020338983050847456</v>
      </c>
      <c r="K220" s="14">
        <f t="shared" si="26"/>
        <v>0.1016949152542373</v>
      </c>
      <c r="L220" s="14">
        <f t="shared" si="26"/>
        <v>0.013559322033898305</v>
      </c>
      <c r="M220" s="14">
        <f t="shared" si="26"/>
        <v>0.04067796610169491</v>
      </c>
      <c r="N220" s="14">
        <f t="shared" si="26"/>
        <v>0.006779661016949152</v>
      </c>
      <c r="O220" s="14">
        <f t="shared" si="26"/>
        <v>0.16271186440677965</v>
      </c>
      <c r="P220" s="13">
        <f t="shared" si="24"/>
        <v>1</v>
      </c>
      <c r="Q220" s="37"/>
      <c r="R220" s="41"/>
      <c r="S220" s="42"/>
      <c r="T220" s="42"/>
      <c r="U220" s="42"/>
      <c r="V220" s="41"/>
      <c r="W220" s="42"/>
      <c r="X220" s="42"/>
      <c r="Y220" s="41"/>
      <c r="Z220" s="42"/>
      <c r="AA220" s="42"/>
      <c r="AB220" s="41"/>
      <c r="AC220" s="42"/>
      <c r="AD220" s="42"/>
      <c r="AE220" s="41"/>
      <c r="AF220" s="42"/>
      <c r="AG220" s="42"/>
      <c r="AH220" s="41"/>
      <c r="AI220" s="42"/>
      <c r="AJ220" s="42"/>
      <c r="AK220" s="41"/>
      <c r="AL220" s="42"/>
      <c r="AM220" s="42"/>
      <c r="AN220" s="41">
        <f t="shared" si="27"/>
        <v>0.0029585798816568047</v>
      </c>
      <c r="AO220" s="42"/>
      <c r="AP220" s="42" t="s">
        <v>96</v>
      </c>
      <c r="AQ220" s="41">
        <f t="shared" si="28"/>
        <v>0.17159763313609466</v>
      </c>
      <c r="AR220" s="42"/>
      <c r="AS220" s="42" t="s">
        <v>96</v>
      </c>
      <c r="AT220" s="41">
        <f t="shared" si="29"/>
        <v>0.005917159763313609</v>
      </c>
      <c r="AU220" s="42"/>
      <c r="AV220" s="42" t="s">
        <v>96</v>
      </c>
      <c r="AW220" s="41">
        <f t="shared" si="30"/>
        <v>0.03550295857988166</v>
      </c>
      <c r="AX220" s="42"/>
      <c r="AY220" s="42" t="s">
        <v>96</v>
      </c>
      <c r="AZ220" s="41">
        <f t="shared" si="31"/>
        <v>0.008875739644970414</v>
      </c>
      <c r="BA220" s="42" t="s">
        <v>96</v>
      </c>
      <c r="BB220" s="41">
        <f t="shared" si="32"/>
        <v>0.22189349112426035</v>
      </c>
      <c r="BC220" s="42" t="s">
        <v>96</v>
      </c>
      <c r="BD220" s="43"/>
    </row>
    <row r="221" spans="1:56" ht="9" customHeight="1">
      <c r="A221" s="9"/>
      <c r="B221" s="12" t="s">
        <v>58</v>
      </c>
      <c r="C221" s="14">
        <f t="shared" si="26"/>
        <v>0.007945516458569807</v>
      </c>
      <c r="D221" s="14">
        <f t="shared" si="26"/>
        <v>0.004540295119182747</v>
      </c>
      <c r="E221" s="14">
        <f t="shared" si="26"/>
        <v>0.004540295119182747</v>
      </c>
      <c r="F221" s="14">
        <f t="shared" si="26"/>
        <v>0.0022701475595913734</v>
      </c>
      <c r="G221" s="14">
        <f t="shared" si="26"/>
        <v>0.07832009080590238</v>
      </c>
      <c r="H221" s="14">
        <f t="shared" si="26"/>
        <v>0.8059023836549376</v>
      </c>
      <c r="I221" s="14">
        <f t="shared" si="26"/>
        <v>0</v>
      </c>
      <c r="J221" s="14">
        <f t="shared" si="26"/>
        <v>0.0011350737797956867</v>
      </c>
      <c r="K221" s="14">
        <f t="shared" si="26"/>
        <v>0.04426787741203178</v>
      </c>
      <c r="L221" s="14">
        <f t="shared" si="26"/>
        <v>0.026106696935300794</v>
      </c>
      <c r="M221" s="14">
        <f t="shared" si="26"/>
        <v>0.024971623155505107</v>
      </c>
      <c r="N221" s="14">
        <f t="shared" si="26"/>
        <v>0</v>
      </c>
      <c r="O221" s="14">
        <f t="shared" si="26"/>
        <v>0.09534619750283768</v>
      </c>
      <c r="P221" s="13">
        <f t="shared" si="24"/>
        <v>1</v>
      </c>
      <c r="Q221" s="37"/>
      <c r="R221" s="41"/>
      <c r="S221" s="42"/>
      <c r="T221" s="42"/>
      <c r="U221" s="42"/>
      <c r="V221" s="41"/>
      <c r="W221" s="42"/>
      <c r="X221" s="42"/>
      <c r="Y221" s="41"/>
      <c r="Z221" s="42"/>
      <c r="AA221" s="42"/>
      <c r="AB221" s="41"/>
      <c r="AC221" s="42"/>
      <c r="AD221" s="42"/>
      <c r="AE221" s="41"/>
      <c r="AF221" s="42"/>
      <c r="AG221" s="42"/>
      <c r="AH221" s="41"/>
      <c r="AI221" s="42"/>
      <c r="AJ221" s="42"/>
      <c r="AK221" s="41"/>
      <c r="AL221" s="42"/>
      <c r="AM221" s="42"/>
      <c r="AN221" s="41">
        <f t="shared" si="27"/>
        <v>0.005235602094240838</v>
      </c>
      <c r="AO221" s="42"/>
      <c r="AP221" s="42" t="s">
        <v>119</v>
      </c>
      <c r="AQ221" s="41">
        <f t="shared" si="28"/>
        <v>0.07329842931937172</v>
      </c>
      <c r="AR221" s="42"/>
      <c r="AS221" s="42" t="s">
        <v>119</v>
      </c>
      <c r="AT221" s="41">
        <f t="shared" si="29"/>
        <v>0.005235602094240838</v>
      </c>
      <c r="AU221" s="42"/>
      <c r="AV221" s="42" t="s">
        <v>119</v>
      </c>
      <c r="AW221" s="41">
        <f t="shared" si="30"/>
        <v>0.03664921465968586</v>
      </c>
      <c r="AX221" s="42"/>
      <c r="AY221" s="42" t="s">
        <v>119</v>
      </c>
      <c r="AZ221" s="41">
        <f t="shared" si="31"/>
        <v>0</v>
      </c>
      <c r="BA221" s="42" t="s">
        <v>119</v>
      </c>
      <c r="BB221" s="41">
        <f t="shared" si="32"/>
        <v>0.11518324607329843</v>
      </c>
      <c r="BC221" s="42" t="s">
        <v>119</v>
      </c>
      <c r="BD221" s="43"/>
    </row>
    <row r="222" spans="1:56" ht="9" customHeight="1">
      <c r="A222" s="9"/>
      <c r="B222" s="12" t="s">
        <v>74</v>
      </c>
      <c r="C222" s="14">
        <f t="shared" si="26"/>
        <v>0.016149068322981366</v>
      </c>
      <c r="D222" s="14">
        <f t="shared" si="26"/>
        <v>0.009937888198757764</v>
      </c>
      <c r="E222" s="14">
        <f t="shared" si="26"/>
        <v>0.8422360248447205</v>
      </c>
      <c r="F222" s="14">
        <f t="shared" si="26"/>
        <v>0</v>
      </c>
      <c r="G222" s="14">
        <f t="shared" si="26"/>
        <v>0.016149068322981366</v>
      </c>
      <c r="H222" s="14">
        <f t="shared" si="26"/>
        <v>0.0012422360248447205</v>
      </c>
      <c r="I222" s="14">
        <f t="shared" si="26"/>
        <v>0.040993788819875775</v>
      </c>
      <c r="J222" s="14">
        <f t="shared" si="26"/>
        <v>0.0012422360248447205</v>
      </c>
      <c r="K222" s="14">
        <f t="shared" si="26"/>
        <v>0.055900621118012424</v>
      </c>
      <c r="L222" s="14">
        <f t="shared" si="26"/>
        <v>0.007453416149068323</v>
      </c>
      <c r="M222" s="14">
        <f t="shared" si="26"/>
        <v>0.007453416149068323</v>
      </c>
      <c r="N222" s="14">
        <f t="shared" si="26"/>
        <v>0.0012422360248447205</v>
      </c>
      <c r="O222" s="14">
        <f t="shared" si="26"/>
        <v>0.07204968944099378</v>
      </c>
      <c r="P222" s="13">
        <f t="shared" si="24"/>
        <v>1</v>
      </c>
      <c r="Q222" s="37"/>
      <c r="R222" s="41"/>
      <c r="S222" s="42"/>
      <c r="T222" s="42"/>
      <c r="U222" s="42"/>
      <c r="V222" s="41"/>
      <c r="W222" s="42"/>
      <c r="X222" s="42"/>
      <c r="Y222" s="41"/>
      <c r="Z222" s="42"/>
      <c r="AA222" s="42"/>
      <c r="AB222" s="41"/>
      <c r="AC222" s="42"/>
      <c r="AD222" s="42"/>
      <c r="AE222" s="41"/>
      <c r="AF222" s="42"/>
      <c r="AG222" s="42"/>
      <c r="AH222" s="41"/>
      <c r="AI222" s="42"/>
      <c r="AJ222" s="42"/>
      <c r="AK222" s="41"/>
      <c r="AL222" s="42"/>
      <c r="AM222" s="42"/>
      <c r="AN222" s="41">
        <f t="shared" si="27"/>
        <v>0</v>
      </c>
      <c r="AO222" s="42"/>
      <c r="AP222" s="42" t="s">
        <v>104</v>
      </c>
      <c r="AQ222" s="41">
        <f t="shared" si="28"/>
        <v>0.22727272727272727</v>
      </c>
      <c r="AR222" s="42"/>
      <c r="AS222" s="42" t="s">
        <v>104</v>
      </c>
      <c r="AT222" s="41">
        <f t="shared" si="29"/>
        <v>0.007575757575757576</v>
      </c>
      <c r="AU222" s="42"/>
      <c r="AV222" s="42" t="s">
        <v>104</v>
      </c>
      <c r="AW222" s="41">
        <f t="shared" si="30"/>
        <v>0.022727272727272728</v>
      </c>
      <c r="AX222" s="42"/>
      <c r="AY222" s="42" t="s">
        <v>104</v>
      </c>
      <c r="AZ222" s="41">
        <f t="shared" si="31"/>
        <v>0</v>
      </c>
      <c r="BA222" s="42" t="s">
        <v>104</v>
      </c>
      <c r="BB222" s="41">
        <f t="shared" si="32"/>
        <v>0.25757575757575757</v>
      </c>
      <c r="BC222" s="42" t="s">
        <v>104</v>
      </c>
      <c r="BD222" s="43"/>
    </row>
    <row r="223" spans="1:56" ht="9" customHeight="1">
      <c r="A223" s="9"/>
      <c r="B223" s="12" t="s">
        <v>124</v>
      </c>
      <c r="C223" s="14">
        <f t="shared" si="26"/>
        <v>0.028169014084507043</v>
      </c>
      <c r="D223" s="14">
        <f t="shared" si="26"/>
        <v>0</v>
      </c>
      <c r="E223" s="14">
        <f t="shared" si="26"/>
        <v>0</v>
      </c>
      <c r="F223" s="14">
        <f t="shared" si="26"/>
        <v>0.014084507042253521</v>
      </c>
      <c r="G223" s="14">
        <f t="shared" si="26"/>
        <v>0.704225352112676</v>
      </c>
      <c r="H223" s="14">
        <f t="shared" si="26"/>
        <v>0</v>
      </c>
      <c r="I223" s="14">
        <f t="shared" si="26"/>
        <v>0</v>
      </c>
      <c r="J223" s="14">
        <f t="shared" si="26"/>
        <v>0</v>
      </c>
      <c r="K223" s="14">
        <f t="shared" si="26"/>
        <v>0.14084507042253522</v>
      </c>
      <c r="L223" s="14">
        <f t="shared" si="26"/>
        <v>0.014084507042253521</v>
      </c>
      <c r="M223" s="14">
        <f t="shared" si="26"/>
        <v>0.09859154929577464</v>
      </c>
      <c r="N223" s="14">
        <f t="shared" si="26"/>
        <v>0</v>
      </c>
      <c r="O223" s="14">
        <f t="shared" si="26"/>
        <v>0.2535211267605634</v>
      </c>
      <c r="P223" s="13">
        <f t="shared" si="24"/>
        <v>0.9999999999999999</v>
      </c>
      <c r="Q223" s="37"/>
      <c r="R223" s="41"/>
      <c r="S223" s="42"/>
      <c r="T223" s="42"/>
      <c r="U223" s="42"/>
      <c r="V223" s="41"/>
      <c r="W223" s="42"/>
      <c r="X223" s="42"/>
      <c r="Y223" s="41"/>
      <c r="Z223" s="42"/>
      <c r="AA223" s="42"/>
      <c r="AB223" s="41"/>
      <c r="AC223" s="42"/>
      <c r="AD223" s="42"/>
      <c r="AE223" s="41"/>
      <c r="AF223" s="42"/>
      <c r="AG223" s="42"/>
      <c r="AH223" s="41"/>
      <c r="AI223" s="42"/>
      <c r="AJ223" s="42"/>
      <c r="AK223" s="41"/>
      <c r="AL223" s="42"/>
      <c r="AM223" s="42"/>
      <c r="AN223" s="41">
        <f t="shared" si="27"/>
        <v>0.06611570247933884</v>
      </c>
      <c r="AO223" s="42"/>
      <c r="AP223" s="42" t="s">
        <v>112</v>
      </c>
      <c r="AQ223" s="41">
        <f t="shared" si="28"/>
        <v>0.39669421487603307</v>
      </c>
      <c r="AR223" s="42"/>
      <c r="AS223" s="42" t="s">
        <v>112</v>
      </c>
      <c r="AT223" s="41">
        <f t="shared" si="29"/>
        <v>0</v>
      </c>
      <c r="AU223" s="42"/>
      <c r="AV223" s="42" t="s">
        <v>112</v>
      </c>
      <c r="AW223" s="41">
        <f t="shared" si="30"/>
        <v>0.04132231404958678</v>
      </c>
      <c r="AX223" s="42"/>
      <c r="AY223" s="42" t="s">
        <v>112</v>
      </c>
      <c r="AZ223" s="41">
        <f t="shared" si="31"/>
        <v>0</v>
      </c>
      <c r="BA223" s="42" t="s">
        <v>112</v>
      </c>
      <c r="BB223" s="41">
        <f t="shared" si="32"/>
        <v>0.4380165289256198</v>
      </c>
      <c r="BC223" s="42" t="s">
        <v>112</v>
      </c>
      <c r="BD223" s="43"/>
    </row>
    <row r="224" spans="1:56" ht="9" customHeight="1">
      <c r="A224" s="9"/>
      <c r="B224" s="12" t="s">
        <v>92</v>
      </c>
      <c r="C224" s="14">
        <f t="shared" si="26"/>
        <v>0.11475409836065574</v>
      </c>
      <c r="D224" s="14">
        <f t="shared" si="26"/>
        <v>0.01912568306010929</v>
      </c>
      <c r="E224" s="14">
        <f t="shared" si="26"/>
        <v>0.00819672131147541</v>
      </c>
      <c r="F224" s="14">
        <f t="shared" si="26"/>
        <v>0.00273224043715847</v>
      </c>
      <c r="G224" s="14">
        <f t="shared" si="26"/>
        <v>0.06557377049180328</v>
      </c>
      <c r="H224" s="14">
        <f t="shared" si="26"/>
        <v>0</v>
      </c>
      <c r="I224" s="14">
        <f t="shared" si="26"/>
        <v>0</v>
      </c>
      <c r="J224" s="14">
        <f t="shared" si="26"/>
        <v>0.6229508196721312</v>
      </c>
      <c r="K224" s="14">
        <f t="shared" si="26"/>
        <v>0.11475409836065574</v>
      </c>
      <c r="L224" s="14">
        <f t="shared" si="26"/>
        <v>0</v>
      </c>
      <c r="M224" s="14">
        <f t="shared" si="26"/>
        <v>0.04918032786885246</v>
      </c>
      <c r="N224" s="14">
        <f t="shared" si="26"/>
        <v>0.00273224043715847</v>
      </c>
      <c r="O224" s="14">
        <f t="shared" si="26"/>
        <v>0.16666666666666666</v>
      </c>
      <c r="P224" s="13">
        <f t="shared" si="24"/>
        <v>1</v>
      </c>
      <c r="Q224" s="37"/>
      <c r="R224" s="41"/>
      <c r="S224" s="42"/>
      <c r="T224" s="42"/>
      <c r="U224" s="42"/>
      <c r="V224" s="41"/>
      <c r="W224" s="42"/>
      <c r="X224" s="42"/>
      <c r="Y224" s="41"/>
      <c r="Z224" s="42"/>
      <c r="AA224" s="42"/>
      <c r="AB224" s="41"/>
      <c r="AC224" s="42"/>
      <c r="AD224" s="42"/>
      <c r="AE224" s="41"/>
      <c r="AF224" s="42"/>
      <c r="AG224" s="42"/>
      <c r="AH224" s="41"/>
      <c r="AI224" s="42"/>
      <c r="AJ224" s="42"/>
      <c r="AK224" s="41"/>
      <c r="AL224" s="42"/>
      <c r="AM224" s="42"/>
      <c r="AN224" s="41">
        <f t="shared" si="27"/>
        <v>0.012422360248447204</v>
      </c>
      <c r="AO224" s="42"/>
      <c r="AP224" s="42" t="s">
        <v>80</v>
      </c>
      <c r="AQ224" s="41">
        <f t="shared" si="28"/>
        <v>0.4968944099378882</v>
      </c>
      <c r="AR224" s="42"/>
      <c r="AS224" s="42" t="s">
        <v>80</v>
      </c>
      <c r="AT224" s="41">
        <f t="shared" si="29"/>
        <v>0.012422360248447204</v>
      </c>
      <c r="AU224" s="42"/>
      <c r="AV224" s="42" t="s">
        <v>80</v>
      </c>
      <c r="AW224" s="41">
        <f t="shared" si="30"/>
        <v>0.043478260869565216</v>
      </c>
      <c r="AX224" s="42"/>
      <c r="AY224" s="42" t="s">
        <v>80</v>
      </c>
      <c r="AZ224" s="41">
        <f t="shared" si="31"/>
        <v>0.024844720496894408</v>
      </c>
      <c r="BA224" s="42" t="s">
        <v>80</v>
      </c>
      <c r="BB224" s="41">
        <f t="shared" si="32"/>
        <v>0.577639751552795</v>
      </c>
      <c r="BC224" s="42" t="s">
        <v>80</v>
      </c>
      <c r="BD224" s="43"/>
    </row>
    <row r="225" spans="1:56" ht="9" customHeight="1">
      <c r="A225" s="9"/>
      <c r="B225" s="12" t="s">
        <v>90</v>
      </c>
      <c r="C225" s="14">
        <f t="shared" si="26"/>
        <v>0.012345679012345678</v>
      </c>
      <c r="D225" s="14">
        <f t="shared" si="26"/>
        <v>0.012345679012345678</v>
      </c>
      <c r="E225" s="14">
        <f t="shared" si="26"/>
        <v>0</v>
      </c>
      <c r="F225" s="14">
        <f t="shared" si="26"/>
        <v>0</v>
      </c>
      <c r="G225" s="14">
        <f t="shared" si="26"/>
        <v>0.7160493827160493</v>
      </c>
      <c r="H225" s="14">
        <f t="shared" si="26"/>
        <v>0.012345679012345678</v>
      </c>
      <c r="I225" s="14">
        <f t="shared" si="26"/>
        <v>0</v>
      </c>
      <c r="J225" s="14">
        <f t="shared" si="26"/>
        <v>0</v>
      </c>
      <c r="K225" s="14">
        <f t="shared" si="26"/>
        <v>0.14814814814814814</v>
      </c>
      <c r="L225" s="14">
        <f t="shared" si="26"/>
        <v>0.024691358024691357</v>
      </c>
      <c r="M225" s="14">
        <f t="shared" si="26"/>
        <v>0.07407407407407407</v>
      </c>
      <c r="N225" s="14">
        <f t="shared" si="26"/>
        <v>0</v>
      </c>
      <c r="O225" s="14">
        <f t="shared" si="26"/>
        <v>0.24691358024691357</v>
      </c>
      <c r="P225" s="13">
        <f t="shared" si="24"/>
        <v>1</v>
      </c>
      <c r="Q225" s="37"/>
      <c r="R225" s="41"/>
      <c r="S225" s="42"/>
      <c r="T225" s="42"/>
      <c r="U225" s="42"/>
      <c r="V225" s="41"/>
      <c r="W225" s="42"/>
      <c r="X225" s="42"/>
      <c r="Y225" s="41"/>
      <c r="Z225" s="42"/>
      <c r="AA225" s="42"/>
      <c r="AB225" s="41"/>
      <c r="AC225" s="42"/>
      <c r="AD225" s="42"/>
      <c r="AE225" s="41"/>
      <c r="AF225" s="42"/>
      <c r="AG225" s="42"/>
      <c r="AH225" s="41"/>
      <c r="AI225" s="42"/>
      <c r="AJ225" s="42"/>
      <c r="AK225" s="41"/>
      <c r="AL225" s="42"/>
      <c r="AM225" s="42"/>
      <c r="AN225" s="41">
        <f t="shared" si="27"/>
        <v>0.012903225806451613</v>
      </c>
      <c r="AO225" s="42"/>
      <c r="AP225" s="42" t="s">
        <v>129</v>
      </c>
      <c r="AQ225" s="41">
        <f t="shared" si="28"/>
        <v>0.16774193548387098</v>
      </c>
      <c r="AR225" s="42"/>
      <c r="AS225" s="42" t="s">
        <v>129</v>
      </c>
      <c r="AT225" s="41">
        <f t="shared" si="29"/>
        <v>0.03225806451612903</v>
      </c>
      <c r="AU225" s="42"/>
      <c r="AV225" s="42" t="s">
        <v>129</v>
      </c>
      <c r="AW225" s="41">
        <f t="shared" si="30"/>
        <v>0.03225806451612903</v>
      </c>
      <c r="AX225" s="42"/>
      <c r="AY225" s="42" t="s">
        <v>129</v>
      </c>
      <c r="AZ225" s="41">
        <f t="shared" si="31"/>
        <v>0</v>
      </c>
      <c r="BA225" s="42" t="s">
        <v>129</v>
      </c>
      <c r="BB225" s="41">
        <f t="shared" si="32"/>
        <v>0.23225806451612904</v>
      </c>
      <c r="BC225" s="42" t="s">
        <v>129</v>
      </c>
      <c r="BD225" s="43"/>
    </row>
    <row r="226" spans="1:56" ht="9" customHeight="1">
      <c r="A226" s="9"/>
      <c r="B226" s="12" t="s">
        <v>78</v>
      </c>
      <c r="C226" s="14">
        <f t="shared" si="26"/>
        <v>0.050505050505050504</v>
      </c>
      <c r="D226" s="14">
        <f t="shared" si="26"/>
        <v>0.010101010101010102</v>
      </c>
      <c r="E226" s="14">
        <f t="shared" si="26"/>
        <v>0.010101010101010102</v>
      </c>
      <c r="F226" s="14">
        <f t="shared" si="26"/>
        <v>0.5050505050505051</v>
      </c>
      <c r="G226" s="14">
        <f t="shared" si="26"/>
        <v>0.12121212121212122</v>
      </c>
      <c r="H226" s="14">
        <f t="shared" si="26"/>
        <v>0</v>
      </c>
      <c r="I226" s="14">
        <f t="shared" si="26"/>
        <v>0</v>
      </c>
      <c r="J226" s="14">
        <f t="shared" si="26"/>
        <v>0.0707070707070707</v>
      </c>
      <c r="K226" s="14">
        <f t="shared" si="26"/>
        <v>0.1919191919191919</v>
      </c>
      <c r="L226" s="14">
        <f t="shared" si="26"/>
        <v>0.020202020202020204</v>
      </c>
      <c r="M226" s="14">
        <f t="shared" si="26"/>
        <v>0.010101010101010102</v>
      </c>
      <c r="N226" s="14">
        <f t="shared" si="26"/>
        <v>0.010101010101010102</v>
      </c>
      <c r="O226" s="14">
        <f t="shared" si="26"/>
        <v>0.23232323232323232</v>
      </c>
      <c r="P226" s="13">
        <f t="shared" si="24"/>
        <v>1</v>
      </c>
      <c r="Q226" s="37"/>
      <c r="R226" s="41"/>
      <c r="S226" s="42"/>
      <c r="T226" s="42"/>
      <c r="U226" s="42"/>
      <c r="V226" s="41"/>
      <c r="W226" s="42"/>
      <c r="X226" s="42"/>
      <c r="Y226" s="41"/>
      <c r="Z226" s="42"/>
      <c r="AA226" s="42"/>
      <c r="AB226" s="41"/>
      <c r="AC226" s="42"/>
      <c r="AD226" s="42"/>
      <c r="AE226" s="41"/>
      <c r="AF226" s="42"/>
      <c r="AG226" s="42"/>
      <c r="AH226" s="41"/>
      <c r="AI226" s="42"/>
      <c r="AJ226" s="42"/>
      <c r="AK226" s="41"/>
      <c r="AL226" s="42"/>
      <c r="AM226" s="42"/>
      <c r="AN226" s="41">
        <f t="shared" si="27"/>
        <v>0</v>
      </c>
      <c r="AO226" s="42"/>
      <c r="AP226" s="42" t="s">
        <v>59</v>
      </c>
      <c r="AQ226" s="41">
        <f t="shared" si="28"/>
        <v>0.1016949152542373</v>
      </c>
      <c r="AR226" s="42"/>
      <c r="AS226" s="42" t="s">
        <v>59</v>
      </c>
      <c r="AT226" s="41">
        <f t="shared" si="29"/>
        <v>0.013559322033898305</v>
      </c>
      <c r="AU226" s="42"/>
      <c r="AV226" s="42" t="s">
        <v>59</v>
      </c>
      <c r="AW226" s="41">
        <f t="shared" si="30"/>
        <v>0.04067796610169491</v>
      </c>
      <c r="AX226" s="42"/>
      <c r="AY226" s="42" t="s">
        <v>59</v>
      </c>
      <c r="AZ226" s="41">
        <f t="shared" si="31"/>
        <v>0.006779661016949152</v>
      </c>
      <c r="BA226" s="42" t="s">
        <v>59</v>
      </c>
      <c r="BB226" s="41">
        <f t="shared" si="32"/>
        <v>0.16271186440677965</v>
      </c>
      <c r="BC226" s="42" t="s">
        <v>59</v>
      </c>
      <c r="BD226" s="43"/>
    </row>
    <row r="227" spans="1:56" ht="9" customHeight="1">
      <c r="A227" s="9"/>
      <c r="B227" s="12" t="s">
        <v>83</v>
      </c>
      <c r="C227" s="14">
        <f t="shared" si="26"/>
        <v>0.03225806451612903</v>
      </c>
      <c r="D227" s="14">
        <f t="shared" si="26"/>
        <v>0.02481389578163772</v>
      </c>
      <c r="E227" s="14">
        <f t="shared" si="26"/>
        <v>0.0024813895781637717</v>
      </c>
      <c r="F227" s="14">
        <f t="shared" si="26"/>
        <v>0.7022332506203474</v>
      </c>
      <c r="G227" s="14">
        <f t="shared" si="26"/>
        <v>0.02729528535980149</v>
      </c>
      <c r="H227" s="14">
        <f t="shared" si="26"/>
        <v>0.004962779156327543</v>
      </c>
      <c r="I227" s="14">
        <f t="shared" si="26"/>
        <v>0</v>
      </c>
      <c r="J227" s="14">
        <f t="shared" si="26"/>
        <v>0.0024813895781637717</v>
      </c>
      <c r="K227" s="14">
        <f t="shared" si="26"/>
        <v>0.1513647642679901</v>
      </c>
      <c r="L227" s="14">
        <f t="shared" si="26"/>
        <v>0.004962779156327543</v>
      </c>
      <c r="M227" s="14">
        <f t="shared" si="26"/>
        <v>0.04218362282878412</v>
      </c>
      <c r="N227" s="14">
        <f t="shared" si="26"/>
        <v>0.004962779156327543</v>
      </c>
      <c r="O227" s="14">
        <f t="shared" si="26"/>
        <v>0.20347394540942929</v>
      </c>
      <c r="P227" s="13">
        <f t="shared" si="24"/>
        <v>1</v>
      </c>
      <c r="Q227" s="37"/>
      <c r="R227" s="41"/>
      <c r="S227" s="42"/>
      <c r="T227" s="42"/>
      <c r="U227" s="42"/>
      <c r="V227" s="41"/>
      <c r="W227" s="42"/>
      <c r="X227" s="42"/>
      <c r="Y227" s="41"/>
      <c r="Z227" s="42"/>
      <c r="AA227" s="42"/>
      <c r="AB227" s="41"/>
      <c r="AC227" s="42"/>
      <c r="AD227" s="42"/>
      <c r="AE227" s="41"/>
      <c r="AF227" s="42"/>
      <c r="AG227" s="42"/>
      <c r="AH227" s="41"/>
      <c r="AI227" s="42"/>
      <c r="AJ227" s="42"/>
      <c r="AK227" s="41"/>
      <c r="AL227" s="42"/>
      <c r="AM227" s="42"/>
      <c r="AN227" s="41">
        <f t="shared" si="27"/>
        <v>0</v>
      </c>
      <c r="AO227" s="42"/>
      <c r="AP227" s="42" t="s">
        <v>58</v>
      </c>
      <c r="AQ227" s="41">
        <f t="shared" si="28"/>
        <v>0.04426787741203178</v>
      </c>
      <c r="AR227" s="42"/>
      <c r="AS227" s="42" t="s">
        <v>58</v>
      </c>
      <c r="AT227" s="41">
        <f t="shared" si="29"/>
        <v>0.026106696935300794</v>
      </c>
      <c r="AU227" s="42"/>
      <c r="AV227" s="42" t="s">
        <v>58</v>
      </c>
      <c r="AW227" s="41">
        <f t="shared" si="30"/>
        <v>0.024971623155505107</v>
      </c>
      <c r="AX227" s="42"/>
      <c r="AY227" s="42" t="s">
        <v>58</v>
      </c>
      <c r="AZ227" s="41">
        <f t="shared" si="31"/>
        <v>0</v>
      </c>
      <c r="BA227" s="42" t="s">
        <v>58</v>
      </c>
      <c r="BB227" s="41">
        <f t="shared" si="32"/>
        <v>0.09534619750283768</v>
      </c>
      <c r="BC227" s="42" t="s">
        <v>58</v>
      </c>
      <c r="BD227" s="43"/>
    </row>
    <row r="228" spans="1:56" ht="9" customHeight="1">
      <c r="A228" s="9"/>
      <c r="B228" s="12" t="s">
        <v>67</v>
      </c>
      <c r="C228" s="14">
        <f t="shared" si="26"/>
        <v>0.5807622504537205</v>
      </c>
      <c r="D228" s="14">
        <f t="shared" si="26"/>
        <v>0.029038112522686024</v>
      </c>
      <c r="E228" s="14">
        <f t="shared" si="26"/>
        <v>0.012704174228675136</v>
      </c>
      <c r="F228" s="14">
        <f t="shared" si="26"/>
        <v>0.010889292196007259</v>
      </c>
      <c r="G228" s="14">
        <f t="shared" si="26"/>
        <v>0.09618874773139746</v>
      </c>
      <c r="H228" s="14">
        <f t="shared" si="26"/>
        <v>0.007259528130671506</v>
      </c>
      <c r="I228" s="14">
        <f t="shared" si="26"/>
        <v>0.009074410163339383</v>
      </c>
      <c r="J228" s="14">
        <f t="shared" si="26"/>
        <v>0.003629764065335753</v>
      </c>
      <c r="K228" s="14">
        <f t="shared" si="26"/>
        <v>0.20508166969147004</v>
      </c>
      <c r="L228" s="14">
        <f t="shared" si="26"/>
        <v>0.029038112522686024</v>
      </c>
      <c r="M228" s="14">
        <f t="shared" si="26"/>
        <v>0.016333938294010888</v>
      </c>
      <c r="N228" s="14">
        <f t="shared" si="26"/>
        <v>0</v>
      </c>
      <c r="O228" s="14">
        <f t="shared" si="26"/>
        <v>0.25045372050816694</v>
      </c>
      <c r="P228" s="13">
        <f t="shared" si="24"/>
        <v>1.0000000000000002</v>
      </c>
      <c r="Q228" s="37"/>
      <c r="R228" s="41"/>
      <c r="S228" s="42"/>
      <c r="T228" s="42"/>
      <c r="U228" s="42"/>
      <c r="V228" s="41"/>
      <c r="W228" s="42"/>
      <c r="X228" s="42"/>
      <c r="Y228" s="41"/>
      <c r="Z228" s="42"/>
      <c r="AA228" s="42"/>
      <c r="AB228" s="41"/>
      <c r="AC228" s="42"/>
      <c r="AD228" s="42"/>
      <c r="AE228" s="41"/>
      <c r="AF228" s="42"/>
      <c r="AG228" s="42"/>
      <c r="AH228" s="41"/>
      <c r="AI228" s="42"/>
      <c r="AJ228" s="42"/>
      <c r="AK228" s="41"/>
      <c r="AL228" s="42"/>
      <c r="AM228" s="42"/>
      <c r="AN228" s="41">
        <f t="shared" si="27"/>
        <v>0.040993788819875775</v>
      </c>
      <c r="AO228" s="42"/>
      <c r="AP228" s="42" t="s">
        <v>74</v>
      </c>
      <c r="AQ228" s="41">
        <f t="shared" si="28"/>
        <v>0.055900621118012424</v>
      </c>
      <c r="AR228" s="42"/>
      <c r="AS228" s="42" t="s">
        <v>74</v>
      </c>
      <c r="AT228" s="41">
        <f t="shared" si="29"/>
        <v>0.007453416149068323</v>
      </c>
      <c r="AU228" s="42"/>
      <c r="AV228" s="42" t="s">
        <v>74</v>
      </c>
      <c r="AW228" s="41">
        <f t="shared" si="30"/>
        <v>0.007453416149068323</v>
      </c>
      <c r="AX228" s="42"/>
      <c r="AY228" s="42" t="s">
        <v>74</v>
      </c>
      <c r="AZ228" s="41">
        <f t="shared" si="31"/>
        <v>0.0012422360248447205</v>
      </c>
      <c r="BA228" s="42" t="s">
        <v>74</v>
      </c>
      <c r="BB228" s="41">
        <f t="shared" si="32"/>
        <v>0.07204968944099378</v>
      </c>
      <c r="BC228" s="42" t="s">
        <v>74</v>
      </c>
      <c r="BD228" s="43"/>
    </row>
    <row r="229" spans="1:56" ht="9" customHeight="1">
      <c r="A229" s="9"/>
      <c r="B229" s="12" t="s">
        <v>26</v>
      </c>
      <c r="C229" s="14">
        <f t="shared" si="26"/>
        <v>0.06571428571428571</v>
      </c>
      <c r="D229" s="14">
        <f t="shared" si="26"/>
        <v>0.027142857142857142</v>
      </c>
      <c r="E229" s="14">
        <f t="shared" si="26"/>
        <v>0.004285714285714286</v>
      </c>
      <c r="F229" s="14">
        <f t="shared" si="26"/>
        <v>0.03</v>
      </c>
      <c r="G229" s="14">
        <f t="shared" si="26"/>
        <v>0.16285714285714287</v>
      </c>
      <c r="H229" s="14">
        <f t="shared" si="26"/>
        <v>0.014285714285714285</v>
      </c>
      <c r="I229" s="14">
        <f t="shared" si="26"/>
        <v>0.004285714285714286</v>
      </c>
      <c r="J229" s="14">
        <f t="shared" si="26"/>
        <v>0.05714285714285714</v>
      </c>
      <c r="K229" s="14">
        <f t="shared" si="26"/>
        <v>0.19428571428571428</v>
      </c>
      <c r="L229" s="14">
        <f t="shared" si="26"/>
        <v>0.015714285714285715</v>
      </c>
      <c r="M229" s="14">
        <f t="shared" si="26"/>
        <v>0.41285714285714287</v>
      </c>
      <c r="N229" s="14">
        <f t="shared" si="26"/>
        <v>0.011428571428571429</v>
      </c>
      <c r="O229" s="14">
        <f t="shared" si="26"/>
        <v>0.6342857142857142</v>
      </c>
      <c r="P229" s="13">
        <f t="shared" si="24"/>
        <v>1</v>
      </c>
      <c r="Q229" s="37"/>
      <c r="R229" s="41"/>
      <c r="S229" s="42"/>
      <c r="T229" s="42"/>
      <c r="U229" s="42"/>
      <c r="V229" s="41"/>
      <c r="W229" s="42"/>
      <c r="X229" s="42"/>
      <c r="Y229" s="41"/>
      <c r="Z229" s="42"/>
      <c r="AA229" s="42"/>
      <c r="AB229" s="41"/>
      <c r="AC229" s="42"/>
      <c r="AD229" s="42"/>
      <c r="AE229" s="41"/>
      <c r="AF229" s="42"/>
      <c r="AG229" s="42"/>
      <c r="AH229" s="41"/>
      <c r="AI229" s="42"/>
      <c r="AJ229" s="42"/>
      <c r="AK229" s="41"/>
      <c r="AL229" s="42"/>
      <c r="AM229" s="42"/>
      <c r="AN229" s="41">
        <f t="shared" si="27"/>
        <v>0</v>
      </c>
      <c r="AO229" s="42"/>
      <c r="AP229" s="42" t="s">
        <v>124</v>
      </c>
      <c r="AQ229" s="41">
        <f t="shared" si="28"/>
        <v>0.14084507042253522</v>
      </c>
      <c r="AR229" s="42"/>
      <c r="AS229" s="42" t="s">
        <v>124</v>
      </c>
      <c r="AT229" s="41">
        <f t="shared" si="29"/>
        <v>0.014084507042253521</v>
      </c>
      <c r="AU229" s="42"/>
      <c r="AV229" s="42" t="s">
        <v>124</v>
      </c>
      <c r="AW229" s="41">
        <f t="shared" si="30"/>
        <v>0.09859154929577464</v>
      </c>
      <c r="AX229" s="42"/>
      <c r="AY229" s="42" t="s">
        <v>124</v>
      </c>
      <c r="AZ229" s="41">
        <f t="shared" si="31"/>
        <v>0</v>
      </c>
      <c r="BA229" s="42" t="s">
        <v>124</v>
      </c>
      <c r="BB229" s="41">
        <f t="shared" si="32"/>
        <v>0.2535211267605634</v>
      </c>
      <c r="BC229" s="42" t="s">
        <v>124</v>
      </c>
      <c r="BD229" s="43"/>
    </row>
    <row r="230" spans="1:56" ht="9" customHeight="1">
      <c r="A230" s="9"/>
      <c r="B230" s="12" t="s">
        <v>64</v>
      </c>
      <c r="C230" s="14">
        <f t="shared" si="26"/>
        <v>0.15343915343915343</v>
      </c>
      <c r="D230" s="14">
        <f t="shared" si="26"/>
        <v>0.042328042328042326</v>
      </c>
      <c r="E230" s="14">
        <f t="shared" si="26"/>
        <v>0.05291005291005291</v>
      </c>
      <c r="F230" s="14">
        <f t="shared" si="26"/>
        <v>0.042328042328042326</v>
      </c>
      <c r="G230" s="14">
        <f t="shared" si="26"/>
        <v>0.164021164021164</v>
      </c>
      <c r="H230" s="14">
        <f t="shared" si="26"/>
        <v>0.005291005291005291</v>
      </c>
      <c r="I230" s="14">
        <f t="shared" si="26"/>
        <v>0.010582010582010581</v>
      </c>
      <c r="J230" s="14">
        <f t="shared" si="26"/>
        <v>0.010582010582010581</v>
      </c>
      <c r="K230" s="14">
        <f t="shared" si="26"/>
        <v>0.3862433862433862</v>
      </c>
      <c r="L230" s="14">
        <f t="shared" si="26"/>
        <v>0.010582010582010581</v>
      </c>
      <c r="M230" s="14">
        <f t="shared" si="26"/>
        <v>0.07407407407407407</v>
      </c>
      <c r="N230" s="14">
        <f t="shared" si="26"/>
        <v>0.047619047619047616</v>
      </c>
      <c r="O230" s="14">
        <f t="shared" si="26"/>
        <v>0.5185185185185185</v>
      </c>
      <c r="P230" s="13">
        <f t="shared" si="24"/>
        <v>1</v>
      </c>
      <c r="Q230" s="37"/>
      <c r="R230" s="41"/>
      <c r="S230" s="42"/>
      <c r="T230" s="42"/>
      <c r="U230" s="42"/>
      <c r="V230" s="41"/>
      <c r="W230" s="42"/>
      <c r="X230" s="42"/>
      <c r="Y230" s="41"/>
      <c r="Z230" s="42"/>
      <c r="AA230" s="42"/>
      <c r="AB230" s="41"/>
      <c r="AC230" s="42"/>
      <c r="AD230" s="42"/>
      <c r="AE230" s="41"/>
      <c r="AF230" s="42"/>
      <c r="AG230" s="42"/>
      <c r="AH230" s="41"/>
      <c r="AI230" s="42"/>
      <c r="AJ230" s="42"/>
      <c r="AK230" s="41"/>
      <c r="AL230" s="42"/>
      <c r="AM230" s="42"/>
      <c r="AN230" s="41">
        <f t="shared" si="27"/>
        <v>0</v>
      </c>
      <c r="AO230" s="42"/>
      <c r="AP230" s="42" t="s">
        <v>92</v>
      </c>
      <c r="AQ230" s="41">
        <f t="shared" si="28"/>
        <v>0.11475409836065574</v>
      </c>
      <c r="AR230" s="42"/>
      <c r="AS230" s="42" t="s">
        <v>92</v>
      </c>
      <c r="AT230" s="41">
        <f t="shared" si="29"/>
        <v>0</v>
      </c>
      <c r="AU230" s="42"/>
      <c r="AV230" s="42" t="s">
        <v>92</v>
      </c>
      <c r="AW230" s="41">
        <f t="shared" si="30"/>
        <v>0.04918032786885246</v>
      </c>
      <c r="AX230" s="42"/>
      <c r="AY230" s="42" t="s">
        <v>92</v>
      </c>
      <c r="AZ230" s="41">
        <f t="shared" si="31"/>
        <v>0.00273224043715847</v>
      </c>
      <c r="BA230" s="42" t="s">
        <v>92</v>
      </c>
      <c r="BB230" s="41">
        <f t="shared" si="32"/>
        <v>0.16666666666666666</v>
      </c>
      <c r="BC230" s="42" t="s">
        <v>92</v>
      </c>
      <c r="BD230" s="43"/>
    </row>
    <row r="231" spans="1:56" ht="9" customHeight="1">
      <c r="A231" s="9"/>
      <c r="B231" s="12" t="s">
        <v>29</v>
      </c>
      <c r="C231" s="14">
        <f t="shared" si="26"/>
        <v>0.07936507936507936</v>
      </c>
      <c r="D231" s="14">
        <f t="shared" si="26"/>
        <v>0.06349206349206349</v>
      </c>
      <c r="E231" s="14">
        <f t="shared" si="26"/>
        <v>0.20105820105820105</v>
      </c>
      <c r="F231" s="14">
        <f t="shared" si="26"/>
        <v>0.0008818342151675485</v>
      </c>
      <c r="G231" s="14">
        <f t="shared" si="26"/>
        <v>0.10141093474426807</v>
      </c>
      <c r="H231" s="14">
        <f t="shared" si="26"/>
        <v>0.005291005291005291</v>
      </c>
      <c r="I231" s="14">
        <f t="shared" si="26"/>
        <v>0.20458553791887124</v>
      </c>
      <c r="J231" s="14">
        <f t="shared" si="26"/>
        <v>0.003527336860670194</v>
      </c>
      <c r="K231" s="14">
        <f t="shared" si="26"/>
        <v>0.16049382716049382</v>
      </c>
      <c r="L231" s="14">
        <f t="shared" si="26"/>
        <v>0.1402116402116402</v>
      </c>
      <c r="M231" s="14">
        <f t="shared" si="26"/>
        <v>0.03791887125220458</v>
      </c>
      <c r="N231" s="14">
        <f t="shared" si="26"/>
        <v>0.001763668430335097</v>
      </c>
      <c r="O231" s="14">
        <f t="shared" si="26"/>
        <v>0.3403880070546737</v>
      </c>
      <c r="P231" s="13">
        <f t="shared" si="24"/>
        <v>1</v>
      </c>
      <c r="Q231" s="37"/>
      <c r="R231" s="41"/>
      <c r="S231" s="42"/>
      <c r="T231" s="42"/>
      <c r="U231" s="42"/>
      <c r="V231" s="41"/>
      <c r="W231" s="42"/>
      <c r="X231" s="42"/>
      <c r="Y231" s="41"/>
      <c r="Z231" s="42"/>
      <c r="AA231" s="42"/>
      <c r="AB231" s="41"/>
      <c r="AC231" s="42"/>
      <c r="AD231" s="42"/>
      <c r="AE231" s="41"/>
      <c r="AF231" s="42"/>
      <c r="AG231" s="42"/>
      <c r="AH231" s="41"/>
      <c r="AI231" s="42"/>
      <c r="AJ231" s="42"/>
      <c r="AK231" s="41"/>
      <c r="AL231" s="42"/>
      <c r="AM231" s="42"/>
      <c r="AN231" s="41">
        <f t="shared" si="27"/>
        <v>0</v>
      </c>
      <c r="AO231" s="42"/>
      <c r="AP231" s="42" t="s">
        <v>90</v>
      </c>
      <c r="AQ231" s="41">
        <f t="shared" si="28"/>
        <v>0.14814814814814814</v>
      </c>
      <c r="AR231" s="42"/>
      <c r="AS231" s="42" t="s">
        <v>90</v>
      </c>
      <c r="AT231" s="41">
        <f t="shared" si="29"/>
        <v>0.024691358024691357</v>
      </c>
      <c r="AU231" s="42"/>
      <c r="AV231" s="42" t="s">
        <v>90</v>
      </c>
      <c r="AW231" s="41">
        <f t="shared" si="30"/>
        <v>0.07407407407407407</v>
      </c>
      <c r="AX231" s="42"/>
      <c r="AY231" s="42" t="s">
        <v>90</v>
      </c>
      <c r="AZ231" s="41">
        <f t="shared" si="31"/>
        <v>0</v>
      </c>
      <c r="BA231" s="42" t="s">
        <v>90</v>
      </c>
      <c r="BB231" s="41">
        <f t="shared" si="32"/>
        <v>0.24691358024691357</v>
      </c>
      <c r="BC231" s="42" t="s">
        <v>90</v>
      </c>
      <c r="BD231" s="43"/>
    </row>
    <row r="232" spans="1:56" ht="9" customHeight="1">
      <c r="A232" s="9"/>
      <c r="B232" s="12" t="s">
        <v>120</v>
      </c>
      <c r="C232" s="14">
        <f aca="true" t="shared" si="33" ref="C232:O247">C101/$P101</f>
        <v>0.042801556420233464</v>
      </c>
      <c r="D232" s="14">
        <f t="shared" si="33"/>
        <v>0</v>
      </c>
      <c r="E232" s="14">
        <f t="shared" si="33"/>
        <v>0</v>
      </c>
      <c r="F232" s="14">
        <f t="shared" si="33"/>
        <v>0.011673151750972763</v>
      </c>
      <c r="G232" s="14">
        <f t="shared" si="33"/>
        <v>0.7704280155642024</v>
      </c>
      <c r="H232" s="14">
        <f t="shared" si="33"/>
        <v>0.0311284046692607</v>
      </c>
      <c r="I232" s="14">
        <f t="shared" si="33"/>
        <v>0.0038910505836575876</v>
      </c>
      <c r="J232" s="14">
        <f t="shared" si="33"/>
        <v>0.007782101167315175</v>
      </c>
      <c r="K232" s="14">
        <f t="shared" si="33"/>
        <v>0.07003891050583658</v>
      </c>
      <c r="L232" s="14">
        <f t="shared" si="33"/>
        <v>0.027237354085603113</v>
      </c>
      <c r="M232" s="14">
        <f t="shared" si="33"/>
        <v>0.0311284046692607</v>
      </c>
      <c r="N232" s="14">
        <f t="shared" si="33"/>
        <v>0.0038910505836575876</v>
      </c>
      <c r="O232" s="14">
        <f t="shared" si="33"/>
        <v>0.13229571984435798</v>
      </c>
      <c r="P232" s="13">
        <f t="shared" si="24"/>
        <v>1</v>
      </c>
      <c r="Q232" s="37"/>
      <c r="R232" s="41"/>
      <c r="S232" s="42"/>
      <c r="T232" s="42"/>
      <c r="U232" s="42"/>
      <c r="V232" s="41"/>
      <c r="W232" s="42"/>
      <c r="X232" s="42"/>
      <c r="Y232" s="41"/>
      <c r="Z232" s="42"/>
      <c r="AA232" s="42"/>
      <c r="AB232" s="41"/>
      <c r="AC232" s="42"/>
      <c r="AD232" s="42"/>
      <c r="AE232" s="41"/>
      <c r="AF232" s="42"/>
      <c r="AG232" s="42"/>
      <c r="AH232" s="41"/>
      <c r="AI232" s="42"/>
      <c r="AJ232" s="42"/>
      <c r="AK232" s="41"/>
      <c r="AL232" s="42"/>
      <c r="AM232" s="42"/>
      <c r="AN232" s="41">
        <f t="shared" si="27"/>
        <v>0</v>
      </c>
      <c r="AO232" s="42"/>
      <c r="AP232" s="42" t="s">
        <v>78</v>
      </c>
      <c r="AQ232" s="41">
        <f t="shared" si="28"/>
        <v>0.1919191919191919</v>
      </c>
      <c r="AR232" s="42"/>
      <c r="AS232" s="42" t="s">
        <v>78</v>
      </c>
      <c r="AT232" s="41">
        <f t="shared" si="29"/>
        <v>0.020202020202020204</v>
      </c>
      <c r="AU232" s="42"/>
      <c r="AV232" s="42" t="s">
        <v>78</v>
      </c>
      <c r="AW232" s="41">
        <f t="shared" si="30"/>
        <v>0.010101010101010102</v>
      </c>
      <c r="AX232" s="42"/>
      <c r="AY232" s="42" t="s">
        <v>78</v>
      </c>
      <c r="AZ232" s="41">
        <f t="shared" si="31"/>
        <v>0.010101010101010102</v>
      </c>
      <c r="BA232" s="42" t="s">
        <v>78</v>
      </c>
      <c r="BB232" s="41">
        <f t="shared" si="32"/>
        <v>0.23232323232323232</v>
      </c>
      <c r="BC232" s="42" t="s">
        <v>78</v>
      </c>
      <c r="BD232" s="43"/>
    </row>
    <row r="233" spans="1:56" ht="9" customHeight="1">
      <c r="A233" s="9"/>
      <c r="B233" s="12" t="s">
        <v>47</v>
      </c>
      <c r="C233" s="14">
        <f t="shared" si="33"/>
        <v>0.10182767624020887</v>
      </c>
      <c r="D233" s="14">
        <f t="shared" si="33"/>
        <v>0.044386422976501305</v>
      </c>
      <c r="E233" s="14">
        <f t="shared" si="33"/>
        <v>0</v>
      </c>
      <c r="F233" s="14">
        <f t="shared" si="33"/>
        <v>0.013054830287206266</v>
      </c>
      <c r="G233" s="14">
        <f t="shared" si="33"/>
        <v>0.26631853785900783</v>
      </c>
      <c r="H233" s="14">
        <f t="shared" si="33"/>
        <v>0.033942558746736295</v>
      </c>
      <c r="I233" s="14">
        <f t="shared" si="33"/>
        <v>0.007832898172323759</v>
      </c>
      <c r="J233" s="14">
        <f t="shared" si="33"/>
        <v>0.17232375979112272</v>
      </c>
      <c r="K233" s="14">
        <f t="shared" si="33"/>
        <v>0.206266318537859</v>
      </c>
      <c r="L233" s="14">
        <f t="shared" si="33"/>
        <v>0.010443864229765013</v>
      </c>
      <c r="M233" s="14">
        <f t="shared" si="33"/>
        <v>0.1409921671018277</v>
      </c>
      <c r="N233" s="14">
        <f t="shared" si="33"/>
        <v>0.0026109660574412533</v>
      </c>
      <c r="O233" s="14">
        <f t="shared" si="33"/>
        <v>0.360313315926893</v>
      </c>
      <c r="P233" s="13">
        <f t="shared" si="24"/>
        <v>1</v>
      </c>
      <c r="Q233" s="37"/>
      <c r="R233" s="41"/>
      <c r="S233" s="42"/>
      <c r="T233" s="42"/>
      <c r="U233" s="42"/>
      <c r="V233" s="41"/>
      <c r="W233" s="42"/>
      <c r="X233" s="42"/>
      <c r="Y233" s="41"/>
      <c r="Z233" s="42"/>
      <c r="AA233" s="42"/>
      <c r="AB233" s="41"/>
      <c r="AC233" s="42"/>
      <c r="AD233" s="42"/>
      <c r="AE233" s="41"/>
      <c r="AF233" s="42"/>
      <c r="AG233" s="42"/>
      <c r="AH233" s="41"/>
      <c r="AI233" s="42"/>
      <c r="AJ233" s="42"/>
      <c r="AK233" s="41"/>
      <c r="AL233" s="42"/>
      <c r="AM233" s="42"/>
      <c r="AN233" s="41">
        <f t="shared" si="27"/>
        <v>0</v>
      </c>
      <c r="AO233" s="42"/>
      <c r="AP233" s="42" t="s">
        <v>83</v>
      </c>
      <c r="AQ233" s="41">
        <f t="shared" si="28"/>
        <v>0.1513647642679901</v>
      </c>
      <c r="AR233" s="42"/>
      <c r="AS233" s="42" t="s">
        <v>83</v>
      </c>
      <c r="AT233" s="41">
        <f t="shared" si="29"/>
        <v>0.004962779156327543</v>
      </c>
      <c r="AU233" s="42"/>
      <c r="AV233" s="42" t="s">
        <v>83</v>
      </c>
      <c r="AW233" s="41">
        <f t="shared" si="30"/>
        <v>0.04218362282878412</v>
      </c>
      <c r="AX233" s="42"/>
      <c r="AY233" s="42" t="s">
        <v>83</v>
      </c>
      <c r="AZ233" s="41">
        <f t="shared" si="31"/>
        <v>0.004962779156327543</v>
      </c>
      <c r="BA233" s="42" t="s">
        <v>83</v>
      </c>
      <c r="BB233" s="41">
        <f t="shared" si="32"/>
        <v>0.20347394540942929</v>
      </c>
      <c r="BC233" s="42" t="s">
        <v>83</v>
      </c>
      <c r="BD233" s="43"/>
    </row>
    <row r="234" spans="1:56" ht="9" customHeight="1">
      <c r="A234" s="9"/>
      <c r="B234" s="12" t="s">
        <v>123</v>
      </c>
      <c r="C234" s="14">
        <f t="shared" si="33"/>
        <v>0.12857142857142856</v>
      </c>
      <c r="D234" s="14">
        <f t="shared" si="33"/>
        <v>0.22857142857142856</v>
      </c>
      <c r="E234" s="14">
        <f t="shared" si="33"/>
        <v>0.2714285714285714</v>
      </c>
      <c r="F234" s="14">
        <f t="shared" si="33"/>
        <v>0</v>
      </c>
      <c r="G234" s="14">
        <f t="shared" si="33"/>
        <v>0.02857142857142857</v>
      </c>
      <c r="H234" s="14">
        <f t="shared" si="33"/>
        <v>0.014285714285714285</v>
      </c>
      <c r="I234" s="14">
        <f t="shared" si="33"/>
        <v>0.1</v>
      </c>
      <c r="J234" s="14">
        <f t="shared" si="33"/>
        <v>0</v>
      </c>
      <c r="K234" s="14">
        <f t="shared" si="33"/>
        <v>0.2</v>
      </c>
      <c r="L234" s="14">
        <f t="shared" si="33"/>
        <v>0</v>
      </c>
      <c r="M234" s="14">
        <f t="shared" si="33"/>
        <v>0.014285714285714285</v>
      </c>
      <c r="N234" s="14">
        <f t="shared" si="33"/>
        <v>0.014285714285714285</v>
      </c>
      <c r="O234" s="14">
        <f t="shared" si="33"/>
        <v>0.22857142857142856</v>
      </c>
      <c r="P234" s="13">
        <f t="shared" si="24"/>
        <v>0.9999999999999998</v>
      </c>
      <c r="Q234" s="37"/>
      <c r="R234" s="41"/>
      <c r="S234" s="42"/>
      <c r="T234" s="42"/>
      <c r="U234" s="42"/>
      <c r="V234" s="41"/>
      <c r="W234" s="42"/>
      <c r="X234" s="42"/>
      <c r="Y234" s="41"/>
      <c r="Z234" s="42"/>
      <c r="AA234" s="42"/>
      <c r="AB234" s="41"/>
      <c r="AC234" s="42"/>
      <c r="AD234" s="42"/>
      <c r="AE234" s="41"/>
      <c r="AF234" s="42"/>
      <c r="AG234" s="42"/>
      <c r="AH234" s="41"/>
      <c r="AI234" s="42"/>
      <c r="AJ234" s="42"/>
      <c r="AK234" s="41"/>
      <c r="AL234" s="42"/>
      <c r="AM234" s="42"/>
      <c r="AN234" s="41">
        <f t="shared" si="27"/>
        <v>0.009074410163339383</v>
      </c>
      <c r="AO234" s="42"/>
      <c r="AP234" s="42" t="s">
        <v>67</v>
      </c>
      <c r="AQ234" s="41">
        <f t="shared" si="28"/>
        <v>0.20508166969147004</v>
      </c>
      <c r="AR234" s="42"/>
      <c r="AS234" s="42" t="s">
        <v>67</v>
      </c>
      <c r="AT234" s="41">
        <f t="shared" si="29"/>
        <v>0.029038112522686024</v>
      </c>
      <c r="AU234" s="42"/>
      <c r="AV234" s="42" t="s">
        <v>67</v>
      </c>
      <c r="AW234" s="41">
        <f t="shared" si="30"/>
        <v>0.016333938294010888</v>
      </c>
      <c r="AX234" s="42"/>
      <c r="AY234" s="42" t="s">
        <v>67</v>
      </c>
      <c r="AZ234" s="41">
        <f t="shared" si="31"/>
        <v>0</v>
      </c>
      <c r="BA234" s="42" t="s">
        <v>67</v>
      </c>
      <c r="BB234" s="41">
        <f t="shared" si="32"/>
        <v>0.25045372050816694</v>
      </c>
      <c r="BC234" s="42" t="s">
        <v>67</v>
      </c>
      <c r="BD234" s="43"/>
    </row>
    <row r="235" spans="1:56" ht="9" customHeight="1">
      <c r="A235" s="9"/>
      <c r="B235" s="12" t="s">
        <v>88</v>
      </c>
      <c r="C235" s="14">
        <f t="shared" si="33"/>
        <v>0.11458333333333333</v>
      </c>
      <c r="D235" s="14">
        <f t="shared" si="33"/>
        <v>0.11458333333333333</v>
      </c>
      <c r="E235" s="14">
        <f t="shared" si="33"/>
        <v>0.16666666666666666</v>
      </c>
      <c r="F235" s="14">
        <f t="shared" si="33"/>
        <v>0.020833333333333332</v>
      </c>
      <c r="G235" s="14">
        <f t="shared" si="33"/>
        <v>0.041666666666666664</v>
      </c>
      <c r="H235" s="14">
        <f t="shared" si="33"/>
        <v>0</v>
      </c>
      <c r="I235" s="14">
        <f t="shared" si="33"/>
        <v>0.08333333333333333</v>
      </c>
      <c r="J235" s="14">
        <f t="shared" si="33"/>
        <v>0.020833333333333332</v>
      </c>
      <c r="K235" s="14">
        <f t="shared" si="33"/>
        <v>0.40625</v>
      </c>
      <c r="L235" s="14">
        <f t="shared" si="33"/>
        <v>0</v>
      </c>
      <c r="M235" s="14">
        <f t="shared" si="33"/>
        <v>0.03125</v>
      </c>
      <c r="N235" s="14">
        <f t="shared" si="33"/>
        <v>0</v>
      </c>
      <c r="O235" s="14">
        <f t="shared" si="33"/>
        <v>0.4375</v>
      </c>
      <c r="P235" s="13">
        <f t="shared" si="24"/>
        <v>1</v>
      </c>
      <c r="Q235" s="37"/>
      <c r="R235" s="41"/>
      <c r="S235" s="42"/>
      <c r="T235" s="42"/>
      <c r="U235" s="42"/>
      <c r="V235" s="41"/>
      <c r="W235" s="42"/>
      <c r="X235" s="42"/>
      <c r="Y235" s="41"/>
      <c r="Z235" s="42"/>
      <c r="AA235" s="42"/>
      <c r="AB235" s="41"/>
      <c r="AC235" s="42"/>
      <c r="AD235" s="42"/>
      <c r="AE235" s="41"/>
      <c r="AF235" s="42"/>
      <c r="AG235" s="42"/>
      <c r="AH235" s="41"/>
      <c r="AI235" s="42"/>
      <c r="AJ235" s="42"/>
      <c r="AK235" s="41"/>
      <c r="AL235" s="42"/>
      <c r="AM235" s="42"/>
      <c r="AN235" s="41">
        <f t="shared" si="27"/>
        <v>0.004285714285714286</v>
      </c>
      <c r="AO235" s="42"/>
      <c r="AP235" s="42" t="s">
        <v>26</v>
      </c>
      <c r="AQ235" s="41">
        <f t="shared" si="28"/>
        <v>0.19428571428571428</v>
      </c>
      <c r="AR235" s="42"/>
      <c r="AS235" s="42" t="s">
        <v>26</v>
      </c>
      <c r="AT235" s="41">
        <f t="shared" si="29"/>
        <v>0.015714285714285715</v>
      </c>
      <c r="AU235" s="42"/>
      <c r="AV235" s="42" t="s">
        <v>26</v>
      </c>
      <c r="AW235" s="41">
        <f t="shared" si="30"/>
        <v>0.41285714285714287</v>
      </c>
      <c r="AX235" s="42"/>
      <c r="AY235" s="42" t="s">
        <v>26</v>
      </c>
      <c r="AZ235" s="41">
        <f t="shared" si="31"/>
        <v>0.011428571428571429</v>
      </c>
      <c r="BA235" s="42" t="s">
        <v>26</v>
      </c>
      <c r="BB235" s="41">
        <f t="shared" si="32"/>
        <v>0.6342857142857142</v>
      </c>
      <c r="BC235" s="42" t="s">
        <v>26</v>
      </c>
      <c r="BD235" s="43"/>
    </row>
    <row r="236" spans="1:56" ht="9" customHeight="1">
      <c r="A236" s="9"/>
      <c r="B236" s="12" t="s">
        <v>66</v>
      </c>
      <c r="C236" s="14">
        <f t="shared" si="33"/>
        <v>0.23109243697478993</v>
      </c>
      <c r="D236" s="14">
        <f t="shared" si="33"/>
        <v>0.07563025210084033</v>
      </c>
      <c r="E236" s="14">
        <f t="shared" si="33"/>
        <v>0.029411764705882353</v>
      </c>
      <c r="F236" s="14">
        <f t="shared" si="33"/>
        <v>0.012605042016806723</v>
      </c>
      <c r="G236" s="14">
        <f t="shared" si="33"/>
        <v>0.11764705882352941</v>
      </c>
      <c r="H236" s="14">
        <f t="shared" si="33"/>
        <v>0.004201680672268907</v>
      </c>
      <c r="I236" s="14">
        <f t="shared" si="33"/>
        <v>0.07142857142857142</v>
      </c>
      <c r="J236" s="14">
        <f t="shared" si="33"/>
        <v>0.004201680672268907</v>
      </c>
      <c r="K236" s="14">
        <f t="shared" si="33"/>
        <v>0.36134453781512604</v>
      </c>
      <c r="L236" s="14">
        <f t="shared" si="33"/>
        <v>0.025210084033613446</v>
      </c>
      <c r="M236" s="14">
        <f t="shared" si="33"/>
        <v>0.05042016806722689</v>
      </c>
      <c r="N236" s="14">
        <f t="shared" si="33"/>
        <v>0.01680672268907563</v>
      </c>
      <c r="O236" s="14">
        <f t="shared" si="33"/>
        <v>0.453781512605042</v>
      </c>
      <c r="P236" s="13">
        <f t="shared" si="24"/>
        <v>1</v>
      </c>
      <c r="Q236" s="37"/>
      <c r="R236" s="41"/>
      <c r="S236" s="42"/>
      <c r="T236" s="42"/>
      <c r="U236" s="42"/>
      <c r="V236" s="41"/>
      <c r="W236" s="42"/>
      <c r="X236" s="42"/>
      <c r="Y236" s="41"/>
      <c r="Z236" s="42"/>
      <c r="AA236" s="42"/>
      <c r="AB236" s="41"/>
      <c r="AC236" s="42"/>
      <c r="AD236" s="42"/>
      <c r="AE236" s="41"/>
      <c r="AF236" s="42"/>
      <c r="AG236" s="42"/>
      <c r="AH236" s="41"/>
      <c r="AI236" s="42"/>
      <c r="AJ236" s="42"/>
      <c r="AK236" s="41"/>
      <c r="AL236" s="42"/>
      <c r="AM236" s="42"/>
      <c r="AN236" s="41">
        <f t="shared" si="27"/>
        <v>0.010582010582010581</v>
      </c>
      <c r="AO236" s="42"/>
      <c r="AP236" s="42" t="s">
        <v>64</v>
      </c>
      <c r="AQ236" s="41">
        <f t="shared" si="28"/>
        <v>0.3862433862433862</v>
      </c>
      <c r="AR236" s="42"/>
      <c r="AS236" s="42" t="s">
        <v>64</v>
      </c>
      <c r="AT236" s="41">
        <f t="shared" si="29"/>
        <v>0.010582010582010581</v>
      </c>
      <c r="AU236" s="42"/>
      <c r="AV236" s="42" t="s">
        <v>64</v>
      </c>
      <c r="AW236" s="41">
        <f t="shared" si="30"/>
        <v>0.07407407407407407</v>
      </c>
      <c r="AX236" s="42"/>
      <c r="AY236" s="42" t="s">
        <v>64</v>
      </c>
      <c r="AZ236" s="41">
        <f t="shared" si="31"/>
        <v>0.047619047619047616</v>
      </c>
      <c r="BA236" s="42" t="s">
        <v>64</v>
      </c>
      <c r="BB236" s="41">
        <f t="shared" si="32"/>
        <v>0.5185185185185185</v>
      </c>
      <c r="BC236" s="42" t="s">
        <v>64</v>
      </c>
      <c r="BD236" s="43"/>
    </row>
    <row r="237" spans="1:56" ht="9" customHeight="1">
      <c r="A237" s="9"/>
      <c r="B237" s="12" t="s">
        <v>43</v>
      </c>
      <c r="C237" s="14">
        <f t="shared" si="33"/>
        <v>0.32507739938080493</v>
      </c>
      <c r="D237" s="14">
        <f t="shared" si="33"/>
        <v>0.021671826625386997</v>
      </c>
      <c r="E237" s="14">
        <f t="shared" si="33"/>
        <v>0.13003095975232198</v>
      </c>
      <c r="F237" s="14">
        <f t="shared" si="33"/>
        <v>0.0030959752321981426</v>
      </c>
      <c r="G237" s="14">
        <f t="shared" si="33"/>
        <v>0.09287925696594428</v>
      </c>
      <c r="H237" s="14">
        <f t="shared" si="33"/>
        <v>0</v>
      </c>
      <c r="I237" s="14">
        <f t="shared" si="33"/>
        <v>0.14551083591331268</v>
      </c>
      <c r="J237" s="14">
        <f t="shared" si="33"/>
        <v>0</v>
      </c>
      <c r="K237" s="14">
        <f t="shared" si="33"/>
        <v>0.16408668730650156</v>
      </c>
      <c r="L237" s="14">
        <f t="shared" si="33"/>
        <v>0.08978328173374613</v>
      </c>
      <c r="M237" s="14">
        <f t="shared" si="33"/>
        <v>0.02786377708978328</v>
      </c>
      <c r="N237" s="14">
        <f t="shared" si="33"/>
        <v>0</v>
      </c>
      <c r="O237" s="14">
        <f t="shared" si="33"/>
        <v>0.28173374613003094</v>
      </c>
      <c r="P237" s="13">
        <f t="shared" si="24"/>
        <v>1</v>
      </c>
      <c r="Q237" s="37"/>
      <c r="R237" s="41"/>
      <c r="S237" s="42"/>
      <c r="T237" s="42"/>
      <c r="U237" s="42"/>
      <c r="V237" s="41"/>
      <c r="W237" s="42"/>
      <c r="X237" s="42"/>
      <c r="Y237" s="41"/>
      <c r="Z237" s="42"/>
      <c r="AA237" s="42"/>
      <c r="AB237" s="41"/>
      <c r="AC237" s="42"/>
      <c r="AD237" s="42"/>
      <c r="AE237" s="41"/>
      <c r="AF237" s="42"/>
      <c r="AG237" s="42"/>
      <c r="AH237" s="41"/>
      <c r="AI237" s="42"/>
      <c r="AJ237" s="42"/>
      <c r="AK237" s="41"/>
      <c r="AL237" s="42"/>
      <c r="AM237" s="42"/>
      <c r="AN237" s="41">
        <f t="shared" si="27"/>
        <v>0.20458553791887124</v>
      </c>
      <c r="AO237" s="42"/>
      <c r="AP237" s="42" t="s">
        <v>29</v>
      </c>
      <c r="AQ237" s="41">
        <f t="shared" si="28"/>
        <v>0.16049382716049382</v>
      </c>
      <c r="AR237" s="42"/>
      <c r="AS237" s="42" t="s">
        <v>29</v>
      </c>
      <c r="AT237" s="41">
        <f t="shared" si="29"/>
        <v>0.1402116402116402</v>
      </c>
      <c r="AU237" s="42"/>
      <c r="AV237" s="42" t="s">
        <v>29</v>
      </c>
      <c r="AW237" s="41">
        <f t="shared" si="30"/>
        <v>0.03791887125220458</v>
      </c>
      <c r="AX237" s="42"/>
      <c r="AY237" s="42" t="s">
        <v>29</v>
      </c>
      <c r="AZ237" s="41">
        <f t="shared" si="31"/>
        <v>0.001763668430335097</v>
      </c>
      <c r="BA237" s="42" t="s">
        <v>29</v>
      </c>
      <c r="BB237" s="41">
        <f t="shared" si="32"/>
        <v>0.3403880070546737</v>
      </c>
      <c r="BC237" s="42" t="s">
        <v>29</v>
      </c>
      <c r="BD237" s="43"/>
    </row>
    <row r="238" spans="1:56" ht="9" customHeight="1">
      <c r="A238" s="9"/>
      <c r="B238" s="12" t="s">
        <v>113</v>
      </c>
      <c r="C238" s="14">
        <f t="shared" si="33"/>
        <v>0.02</v>
      </c>
      <c r="D238" s="14">
        <f t="shared" si="33"/>
        <v>0.02</v>
      </c>
      <c r="E238" s="14">
        <f t="shared" si="33"/>
        <v>0</v>
      </c>
      <c r="F238" s="14">
        <f t="shared" si="33"/>
        <v>0.42</v>
      </c>
      <c r="G238" s="14">
        <f t="shared" si="33"/>
        <v>0.2</v>
      </c>
      <c r="H238" s="14">
        <f t="shared" si="33"/>
        <v>0</v>
      </c>
      <c r="I238" s="14">
        <f t="shared" si="33"/>
        <v>0</v>
      </c>
      <c r="J238" s="14">
        <f t="shared" si="33"/>
        <v>0</v>
      </c>
      <c r="K238" s="14">
        <f t="shared" si="33"/>
        <v>0.2</v>
      </c>
      <c r="L238" s="14">
        <f t="shared" si="33"/>
        <v>0.04</v>
      </c>
      <c r="M238" s="14">
        <f t="shared" si="33"/>
        <v>0.1</v>
      </c>
      <c r="N238" s="14">
        <f t="shared" si="33"/>
        <v>0</v>
      </c>
      <c r="O238" s="14">
        <f t="shared" si="33"/>
        <v>0.34</v>
      </c>
      <c r="P238" s="13">
        <f t="shared" si="24"/>
        <v>0.9999999999999999</v>
      </c>
      <c r="Q238" s="37"/>
      <c r="R238" s="41"/>
      <c r="S238" s="42"/>
      <c r="T238" s="42"/>
      <c r="U238" s="42"/>
      <c r="V238" s="41"/>
      <c r="W238" s="42"/>
      <c r="X238" s="42"/>
      <c r="Y238" s="41"/>
      <c r="Z238" s="42"/>
      <c r="AA238" s="42"/>
      <c r="AB238" s="41"/>
      <c r="AC238" s="42"/>
      <c r="AD238" s="42"/>
      <c r="AE238" s="41"/>
      <c r="AF238" s="42"/>
      <c r="AG238" s="42"/>
      <c r="AH238" s="41"/>
      <c r="AI238" s="42"/>
      <c r="AJ238" s="42"/>
      <c r="AK238" s="41"/>
      <c r="AL238" s="42"/>
      <c r="AM238" s="42"/>
      <c r="AN238" s="41">
        <f t="shared" si="27"/>
        <v>0.0038910505836575876</v>
      </c>
      <c r="AO238" s="42"/>
      <c r="AP238" s="42" t="s">
        <v>120</v>
      </c>
      <c r="AQ238" s="41">
        <f t="shared" si="28"/>
        <v>0.07003891050583658</v>
      </c>
      <c r="AR238" s="42"/>
      <c r="AS238" s="42" t="s">
        <v>120</v>
      </c>
      <c r="AT238" s="41">
        <f t="shared" si="29"/>
        <v>0.027237354085603113</v>
      </c>
      <c r="AU238" s="42"/>
      <c r="AV238" s="42" t="s">
        <v>120</v>
      </c>
      <c r="AW238" s="41">
        <f t="shared" si="30"/>
        <v>0.0311284046692607</v>
      </c>
      <c r="AX238" s="42"/>
      <c r="AY238" s="42" t="s">
        <v>120</v>
      </c>
      <c r="AZ238" s="41">
        <f t="shared" si="31"/>
        <v>0.0038910505836575876</v>
      </c>
      <c r="BA238" s="42" t="s">
        <v>120</v>
      </c>
      <c r="BB238" s="41">
        <f t="shared" si="32"/>
        <v>0.13229571984435798</v>
      </c>
      <c r="BC238" s="42" t="s">
        <v>120</v>
      </c>
      <c r="BD238" s="43"/>
    </row>
    <row r="239" spans="1:56" ht="9" customHeight="1">
      <c r="A239" s="9"/>
      <c r="B239" s="12" t="s">
        <v>127</v>
      </c>
      <c r="C239" s="14">
        <f t="shared" si="33"/>
        <v>0.06</v>
      </c>
      <c r="D239" s="14">
        <f t="shared" si="33"/>
        <v>0.06</v>
      </c>
      <c r="E239" s="14">
        <f t="shared" si="33"/>
        <v>0</v>
      </c>
      <c r="F239" s="14">
        <f t="shared" si="33"/>
        <v>0.26</v>
      </c>
      <c r="G239" s="14">
        <f t="shared" si="33"/>
        <v>0.22</v>
      </c>
      <c r="H239" s="14">
        <f t="shared" si="33"/>
        <v>0</v>
      </c>
      <c r="I239" s="14">
        <f t="shared" si="33"/>
        <v>0</v>
      </c>
      <c r="J239" s="14">
        <f t="shared" si="33"/>
        <v>0</v>
      </c>
      <c r="K239" s="14">
        <f t="shared" si="33"/>
        <v>0.32</v>
      </c>
      <c r="L239" s="14">
        <f t="shared" si="33"/>
        <v>0.02</v>
      </c>
      <c r="M239" s="14">
        <f t="shared" si="33"/>
        <v>0.06</v>
      </c>
      <c r="N239" s="14">
        <f t="shared" si="33"/>
        <v>0</v>
      </c>
      <c r="O239" s="14">
        <f t="shared" si="33"/>
        <v>0.4</v>
      </c>
      <c r="P239" s="13">
        <f t="shared" si="24"/>
        <v>1</v>
      </c>
      <c r="Q239" s="37"/>
      <c r="R239" s="41"/>
      <c r="S239" s="42"/>
      <c r="T239" s="42"/>
      <c r="U239" s="42"/>
      <c r="V239" s="41"/>
      <c r="W239" s="42"/>
      <c r="X239" s="42"/>
      <c r="Y239" s="41"/>
      <c r="Z239" s="42"/>
      <c r="AA239" s="42"/>
      <c r="AB239" s="41"/>
      <c r="AC239" s="42"/>
      <c r="AD239" s="42"/>
      <c r="AE239" s="41"/>
      <c r="AF239" s="42"/>
      <c r="AG239" s="42"/>
      <c r="AH239" s="41"/>
      <c r="AI239" s="42"/>
      <c r="AJ239" s="42"/>
      <c r="AK239" s="41"/>
      <c r="AL239" s="42"/>
      <c r="AM239" s="42"/>
      <c r="AN239" s="41">
        <f t="shared" si="27"/>
        <v>0.007832898172323759</v>
      </c>
      <c r="AO239" s="42"/>
      <c r="AP239" s="42" t="s">
        <v>47</v>
      </c>
      <c r="AQ239" s="41">
        <f t="shared" si="28"/>
        <v>0.206266318537859</v>
      </c>
      <c r="AR239" s="42"/>
      <c r="AS239" s="42" t="s">
        <v>47</v>
      </c>
      <c r="AT239" s="41">
        <f t="shared" si="29"/>
        <v>0.010443864229765013</v>
      </c>
      <c r="AU239" s="42"/>
      <c r="AV239" s="42" t="s">
        <v>47</v>
      </c>
      <c r="AW239" s="41">
        <f t="shared" si="30"/>
        <v>0.1409921671018277</v>
      </c>
      <c r="AX239" s="42"/>
      <c r="AY239" s="42" t="s">
        <v>47</v>
      </c>
      <c r="AZ239" s="41">
        <f t="shared" si="31"/>
        <v>0.0026109660574412533</v>
      </c>
      <c r="BA239" s="42" t="s">
        <v>47</v>
      </c>
      <c r="BB239" s="41">
        <f t="shared" si="32"/>
        <v>0.360313315926893</v>
      </c>
      <c r="BC239" s="42" t="s">
        <v>47</v>
      </c>
      <c r="BD239" s="43"/>
    </row>
    <row r="240" spans="1:56" ht="9" customHeight="1">
      <c r="A240" s="9"/>
      <c r="B240" s="12" t="s">
        <v>27</v>
      </c>
      <c r="C240" s="14">
        <f t="shared" si="33"/>
        <v>0.03769705277587389</v>
      </c>
      <c r="D240" s="14">
        <f t="shared" si="33"/>
        <v>0.09481379940598583</v>
      </c>
      <c r="E240" s="14">
        <f t="shared" si="33"/>
        <v>0.0075394105551747775</v>
      </c>
      <c r="F240" s="14">
        <f t="shared" si="33"/>
        <v>0.0573452136166324</v>
      </c>
      <c r="G240" s="14">
        <f t="shared" si="33"/>
        <v>0.11788896504455106</v>
      </c>
      <c r="H240" s="14">
        <f t="shared" si="33"/>
        <v>0.0013708019191226869</v>
      </c>
      <c r="I240" s="14">
        <f t="shared" si="33"/>
        <v>0.0054832076764907475</v>
      </c>
      <c r="J240" s="14">
        <f t="shared" si="33"/>
        <v>0.0018277358921635824</v>
      </c>
      <c r="K240" s="14">
        <f t="shared" si="33"/>
        <v>0.188256796892849</v>
      </c>
      <c r="L240" s="14">
        <f t="shared" si="33"/>
        <v>0.009138679460817912</v>
      </c>
      <c r="M240" s="14">
        <f t="shared" si="33"/>
        <v>0.050034270047978065</v>
      </c>
      <c r="N240" s="14">
        <f t="shared" si="33"/>
        <v>0.42860406671236007</v>
      </c>
      <c r="O240" s="14">
        <f t="shared" si="33"/>
        <v>0.676033813114005</v>
      </c>
      <c r="P240" s="13">
        <f t="shared" si="24"/>
        <v>1</v>
      </c>
      <c r="Q240" s="37"/>
      <c r="R240" s="41"/>
      <c r="S240" s="42"/>
      <c r="T240" s="42"/>
      <c r="U240" s="42"/>
      <c r="V240" s="41"/>
      <c r="W240" s="42"/>
      <c r="X240" s="42"/>
      <c r="Y240" s="41"/>
      <c r="Z240" s="42"/>
      <c r="AA240" s="42"/>
      <c r="AB240" s="41"/>
      <c r="AC240" s="42"/>
      <c r="AD240" s="42"/>
      <c r="AE240" s="41"/>
      <c r="AF240" s="42"/>
      <c r="AG240" s="42"/>
      <c r="AH240" s="41"/>
      <c r="AI240" s="42"/>
      <c r="AJ240" s="42"/>
      <c r="AK240" s="41"/>
      <c r="AL240" s="42"/>
      <c r="AM240" s="42"/>
      <c r="AN240" s="41">
        <f t="shared" si="27"/>
        <v>0.1</v>
      </c>
      <c r="AO240" s="42"/>
      <c r="AP240" s="42" t="s">
        <v>123</v>
      </c>
      <c r="AQ240" s="41">
        <f t="shared" si="28"/>
        <v>0.2</v>
      </c>
      <c r="AR240" s="42"/>
      <c r="AS240" s="42" t="s">
        <v>123</v>
      </c>
      <c r="AT240" s="41">
        <f t="shared" si="29"/>
        <v>0</v>
      </c>
      <c r="AU240" s="42"/>
      <c r="AV240" s="42" t="s">
        <v>123</v>
      </c>
      <c r="AW240" s="41">
        <f t="shared" si="30"/>
        <v>0.014285714285714285</v>
      </c>
      <c r="AX240" s="42"/>
      <c r="AY240" s="42" t="s">
        <v>123</v>
      </c>
      <c r="AZ240" s="41">
        <f t="shared" si="31"/>
        <v>0.014285714285714285</v>
      </c>
      <c r="BA240" s="42" t="s">
        <v>123</v>
      </c>
      <c r="BB240" s="41">
        <f t="shared" si="32"/>
        <v>0.22857142857142856</v>
      </c>
      <c r="BC240" s="42" t="s">
        <v>123</v>
      </c>
      <c r="BD240" s="43"/>
    </row>
    <row r="241" spans="1:56" ht="9" customHeight="1">
      <c r="A241" s="9"/>
      <c r="B241" s="12" t="s">
        <v>126</v>
      </c>
      <c r="C241" s="14">
        <f t="shared" si="33"/>
        <v>0.37168141592920356</v>
      </c>
      <c r="D241" s="14">
        <f t="shared" si="33"/>
        <v>0.02654867256637168</v>
      </c>
      <c r="E241" s="14">
        <f t="shared" si="33"/>
        <v>0.008849557522123894</v>
      </c>
      <c r="F241" s="14">
        <f t="shared" si="33"/>
        <v>0</v>
      </c>
      <c r="G241" s="14">
        <f t="shared" si="33"/>
        <v>0.40707964601769914</v>
      </c>
      <c r="H241" s="14">
        <f t="shared" si="33"/>
        <v>0.05309734513274336</v>
      </c>
      <c r="I241" s="14">
        <f t="shared" si="33"/>
        <v>0</v>
      </c>
      <c r="J241" s="14">
        <f t="shared" si="33"/>
        <v>0.008849557522123894</v>
      </c>
      <c r="K241" s="14">
        <f t="shared" si="33"/>
        <v>0.09734513274336283</v>
      </c>
      <c r="L241" s="14">
        <f t="shared" si="33"/>
        <v>0.008849557522123894</v>
      </c>
      <c r="M241" s="14">
        <f t="shared" si="33"/>
        <v>0.017699115044247787</v>
      </c>
      <c r="N241" s="14">
        <f t="shared" si="33"/>
        <v>0</v>
      </c>
      <c r="O241" s="14">
        <f t="shared" si="33"/>
        <v>0.12389380530973451</v>
      </c>
      <c r="P241" s="13">
        <f t="shared" si="24"/>
        <v>1</v>
      </c>
      <c r="Q241" s="37"/>
      <c r="R241" s="41"/>
      <c r="S241" s="42"/>
      <c r="T241" s="42"/>
      <c r="U241" s="42"/>
      <c r="V241" s="41"/>
      <c r="W241" s="42"/>
      <c r="X241" s="42"/>
      <c r="Y241" s="41"/>
      <c r="Z241" s="42"/>
      <c r="AA241" s="42"/>
      <c r="AB241" s="41"/>
      <c r="AC241" s="42"/>
      <c r="AD241" s="42"/>
      <c r="AE241" s="41"/>
      <c r="AF241" s="42"/>
      <c r="AG241" s="42"/>
      <c r="AH241" s="41"/>
      <c r="AI241" s="42"/>
      <c r="AJ241" s="42"/>
      <c r="AK241" s="41"/>
      <c r="AL241" s="42"/>
      <c r="AM241" s="42"/>
      <c r="AN241" s="41">
        <f t="shared" si="27"/>
        <v>0.08333333333333333</v>
      </c>
      <c r="AO241" s="42"/>
      <c r="AP241" s="42" t="s">
        <v>88</v>
      </c>
      <c r="AQ241" s="41">
        <f t="shared" si="28"/>
        <v>0.40625</v>
      </c>
      <c r="AR241" s="42"/>
      <c r="AS241" s="42" t="s">
        <v>88</v>
      </c>
      <c r="AT241" s="41">
        <f t="shared" si="29"/>
        <v>0</v>
      </c>
      <c r="AU241" s="42"/>
      <c r="AV241" s="42" t="s">
        <v>88</v>
      </c>
      <c r="AW241" s="41">
        <f t="shared" si="30"/>
        <v>0.03125</v>
      </c>
      <c r="AX241" s="42"/>
      <c r="AY241" s="42" t="s">
        <v>88</v>
      </c>
      <c r="AZ241" s="41">
        <f t="shared" si="31"/>
        <v>0</v>
      </c>
      <c r="BA241" s="42" t="s">
        <v>88</v>
      </c>
      <c r="BB241" s="41">
        <f t="shared" si="32"/>
        <v>0.4375</v>
      </c>
      <c r="BC241" s="42" t="s">
        <v>88</v>
      </c>
      <c r="BD241" s="43"/>
    </row>
    <row r="242" spans="1:56" ht="9" customHeight="1">
      <c r="A242" s="9"/>
      <c r="B242" s="12" t="s">
        <v>44</v>
      </c>
      <c r="C242" s="14">
        <f t="shared" si="33"/>
        <v>0.027624309392265192</v>
      </c>
      <c r="D242" s="14">
        <f t="shared" si="33"/>
        <v>0.03314917127071823</v>
      </c>
      <c r="E242" s="14">
        <f t="shared" si="33"/>
        <v>0.0055248618784530384</v>
      </c>
      <c r="F242" s="14">
        <f t="shared" si="33"/>
        <v>0.3729281767955801</v>
      </c>
      <c r="G242" s="14">
        <f t="shared" si="33"/>
        <v>0.19613259668508287</v>
      </c>
      <c r="H242" s="14">
        <f t="shared" si="33"/>
        <v>0</v>
      </c>
      <c r="I242" s="14">
        <f t="shared" si="33"/>
        <v>0</v>
      </c>
      <c r="J242" s="14">
        <f t="shared" si="33"/>
        <v>0</v>
      </c>
      <c r="K242" s="14">
        <f t="shared" si="33"/>
        <v>0.19889502762430938</v>
      </c>
      <c r="L242" s="14">
        <f t="shared" si="33"/>
        <v>0.008287292817679558</v>
      </c>
      <c r="M242" s="14">
        <f t="shared" si="33"/>
        <v>0.10497237569060773</v>
      </c>
      <c r="N242" s="14">
        <f t="shared" si="33"/>
        <v>0.052486187845303865</v>
      </c>
      <c r="O242" s="14">
        <f t="shared" si="33"/>
        <v>0.36464088397790057</v>
      </c>
      <c r="P242" s="13">
        <f t="shared" si="24"/>
        <v>1</v>
      </c>
      <c r="Q242" s="37"/>
      <c r="R242" s="41"/>
      <c r="S242" s="42"/>
      <c r="T242" s="42"/>
      <c r="U242" s="42"/>
      <c r="V242" s="41"/>
      <c r="W242" s="42"/>
      <c r="X242" s="42"/>
      <c r="Y242" s="41"/>
      <c r="Z242" s="42"/>
      <c r="AA242" s="42"/>
      <c r="AB242" s="41"/>
      <c r="AC242" s="42"/>
      <c r="AD242" s="42"/>
      <c r="AE242" s="41"/>
      <c r="AF242" s="42"/>
      <c r="AG242" s="42"/>
      <c r="AH242" s="41"/>
      <c r="AI242" s="42"/>
      <c r="AJ242" s="42"/>
      <c r="AK242" s="41"/>
      <c r="AL242" s="42"/>
      <c r="AM242" s="42"/>
      <c r="AN242" s="41">
        <f t="shared" si="27"/>
        <v>0.07142857142857142</v>
      </c>
      <c r="AO242" s="42"/>
      <c r="AP242" s="42" t="s">
        <v>66</v>
      </c>
      <c r="AQ242" s="41">
        <f t="shared" si="28"/>
        <v>0.36134453781512604</v>
      </c>
      <c r="AR242" s="42"/>
      <c r="AS242" s="42" t="s">
        <v>66</v>
      </c>
      <c r="AT242" s="41">
        <f t="shared" si="29"/>
        <v>0.025210084033613446</v>
      </c>
      <c r="AU242" s="42"/>
      <c r="AV242" s="42" t="s">
        <v>66</v>
      </c>
      <c r="AW242" s="41">
        <f t="shared" si="30"/>
        <v>0.05042016806722689</v>
      </c>
      <c r="AX242" s="42"/>
      <c r="AY242" s="42" t="s">
        <v>66</v>
      </c>
      <c r="AZ242" s="41">
        <f t="shared" si="31"/>
        <v>0.01680672268907563</v>
      </c>
      <c r="BA242" s="42" t="s">
        <v>66</v>
      </c>
      <c r="BB242" s="41">
        <f t="shared" si="32"/>
        <v>0.453781512605042</v>
      </c>
      <c r="BC242" s="42" t="s">
        <v>66</v>
      </c>
      <c r="BD242" s="43"/>
    </row>
    <row r="243" spans="1:56" ht="9" customHeight="1">
      <c r="A243" s="9"/>
      <c r="B243" s="12" t="s">
        <v>20</v>
      </c>
      <c r="C243" s="14">
        <f t="shared" si="33"/>
        <v>0.028568069597930873</v>
      </c>
      <c r="D243" s="14">
        <f t="shared" si="33"/>
        <v>0.06701152127909711</v>
      </c>
      <c r="E243" s="14">
        <f t="shared" si="33"/>
        <v>0.002116153303550435</v>
      </c>
      <c r="F243" s="14">
        <f t="shared" si="33"/>
        <v>0.03950152833294145</v>
      </c>
      <c r="G243" s="14">
        <f t="shared" si="33"/>
        <v>0.0885845285680696</v>
      </c>
      <c r="H243" s="14">
        <f t="shared" si="33"/>
        <v>0.001528332941453092</v>
      </c>
      <c r="I243" s="14">
        <f t="shared" si="33"/>
        <v>0.006818716200329179</v>
      </c>
      <c r="J243" s="14">
        <f t="shared" si="33"/>
        <v>0.002703973665647778</v>
      </c>
      <c r="K243" s="14">
        <f t="shared" si="33"/>
        <v>0.21237949682577004</v>
      </c>
      <c r="L243" s="14">
        <f t="shared" si="33"/>
        <v>0.008817305431460146</v>
      </c>
      <c r="M243" s="14">
        <f t="shared" si="33"/>
        <v>0.03844345168116624</v>
      </c>
      <c r="N243" s="14">
        <f t="shared" si="33"/>
        <v>0.5035269221725841</v>
      </c>
      <c r="O243" s="14">
        <f t="shared" si="33"/>
        <v>0.7631671761109805</v>
      </c>
      <c r="P243" s="13">
        <f t="shared" si="24"/>
        <v>1</v>
      </c>
      <c r="Q243" s="37"/>
      <c r="R243" s="41"/>
      <c r="S243" s="42"/>
      <c r="T243" s="42"/>
      <c r="U243" s="42"/>
      <c r="V243" s="41"/>
      <c r="W243" s="42"/>
      <c r="X243" s="42"/>
      <c r="Y243" s="41"/>
      <c r="Z243" s="42"/>
      <c r="AA243" s="42"/>
      <c r="AB243" s="41"/>
      <c r="AC243" s="42"/>
      <c r="AD243" s="42"/>
      <c r="AE243" s="41"/>
      <c r="AF243" s="42"/>
      <c r="AG243" s="42"/>
      <c r="AH243" s="41"/>
      <c r="AI243" s="42"/>
      <c r="AJ243" s="42"/>
      <c r="AK243" s="41"/>
      <c r="AL243" s="42"/>
      <c r="AM243" s="42"/>
      <c r="AN243" s="41">
        <f t="shared" si="27"/>
        <v>0.14551083591331268</v>
      </c>
      <c r="AO243" s="42"/>
      <c r="AP243" s="42" t="s">
        <v>43</v>
      </c>
      <c r="AQ243" s="41">
        <f t="shared" si="28"/>
        <v>0.16408668730650156</v>
      </c>
      <c r="AR243" s="42"/>
      <c r="AS243" s="42" t="s">
        <v>43</v>
      </c>
      <c r="AT243" s="41">
        <f t="shared" si="29"/>
        <v>0.08978328173374613</v>
      </c>
      <c r="AU243" s="42"/>
      <c r="AV243" s="42" t="s">
        <v>43</v>
      </c>
      <c r="AW243" s="41">
        <f t="shared" si="30"/>
        <v>0.02786377708978328</v>
      </c>
      <c r="AX243" s="42"/>
      <c r="AY243" s="42" t="s">
        <v>43</v>
      </c>
      <c r="AZ243" s="41">
        <f t="shared" si="31"/>
        <v>0</v>
      </c>
      <c r="BA243" s="42" t="s">
        <v>43</v>
      </c>
      <c r="BB243" s="41">
        <f t="shared" si="32"/>
        <v>0.28173374613003094</v>
      </c>
      <c r="BC243" s="42" t="s">
        <v>43</v>
      </c>
      <c r="BD243" s="43"/>
    </row>
    <row r="244" spans="1:56" ht="9" customHeight="1">
      <c r="A244" s="9"/>
      <c r="B244" s="12" t="s">
        <v>48</v>
      </c>
      <c r="C244" s="14">
        <f t="shared" si="33"/>
        <v>0.04721030042918455</v>
      </c>
      <c r="D244" s="14">
        <f t="shared" si="33"/>
        <v>0.055793991416309016</v>
      </c>
      <c r="E244" s="14">
        <f t="shared" si="33"/>
        <v>0</v>
      </c>
      <c r="F244" s="14">
        <f t="shared" si="33"/>
        <v>0.463519313304721</v>
      </c>
      <c r="G244" s="14">
        <f t="shared" si="33"/>
        <v>0.15879828326180256</v>
      </c>
      <c r="H244" s="14">
        <f t="shared" si="33"/>
        <v>0</v>
      </c>
      <c r="I244" s="14">
        <f t="shared" si="33"/>
        <v>0</v>
      </c>
      <c r="J244" s="14">
        <f t="shared" si="33"/>
        <v>0</v>
      </c>
      <c r="K244" s="14">
        <f t="shared" si="33"/>
        <v>0.09871244635193133</v>
      </c>
      <c r="L244" s="14">
        <f t="shared" si="33"/>
        <v>0.012875536480686695</v>
      </c>
      <c r="M244" s="14">
        <f t="shared" si="33"/>
        <v>0.0944206008583691</v>
      </c>
      <c r="N244" s="14">
        <f t="shared" si="33"/>
        <v>0.06866952789699571</v>
      </c>
      <c r="O244" s="14">
        <f t="shared" si="33"/>
        <v>0.27467811158798283</v>
      </c>
      <c r="P244" s="13">
        <f t="shared" si="24"/>
        <v>1</v>
      </c>
      <c r="Q244" s="37"/>
      <c r="R244" s="41"/>
      <c r="S244" s="42"/>
      <c r="T244" s="42"/>
      <c r="U244" s="42"/>
      <c r="V244" s="41"/>
      <c r="W244" s="42"/>
      <c r="X244" s="42"/>
      <c r="Y244" s="41"/>
      <c r="Z244" s="42"/>
      <c r="AA244" s="42"/>
      <c r="AB244" s="41"/>
      <c r="AC244" s="42"/>
      <c r="AD244" s="42"/>
      <c r="AE244" s="41"/>
      <c r="AF244" s="42"/>
      <c r="AG244" s="42"/>
      <c r="AH244" s="41"/>
      <c r="AI244" s="42"/>
      <c r="AJ244" s="42"/>
      <c r="AK244" s="41"/>
      <c r="AL244" s="42"/>
      <c r="AM244" s="42"/>
      <c r="AN244" s="41">
        <f t="shared" si="27"/>
        <v>0</v>
      </c>
      <c r="AO244" s="42"/>
      <c r="AP244" s="42" t="s">
        <v>113</v>
      </c>
      <c r="AQ244" s="41">
        <f t="shared" si="28"/>
        <v>0.2</v>
      </c>
      <c r="AR244" s="42"/>
      <c r="AS244" s="42" t="s">
        <v>113</v>
      </c>
      <c r="AT244" s="41">
        <f t="shared" si="29"/>
        <v>0.04</v>
      </c>
      <c r="AU244" s="42"/>
      <c r="AV244" s="42" t="s">
        <v>113</v>
      </c>
      <c r="AW244" s="41">
        <f t="shared" si="30"/>
        <v>0.1</v>
      </c>
      <c r="AX244" s="42"/>
      <c r="AY244" s="42" t="s">
        <v>113</v>
      </c>
      <c r="AZ244" s="41">
        <f t="shared" si="31"/>
        <v>0</v>
      </c>
      <c r="BA244" s="42" t="s">
        <v>113</v>
      </c>
      <c r="BB244" s="41">
        <f t="shared" si="32"/>
        <v>0.34</v>
      </c>
      <c r="BC244" s="42" t="s">
        <v>113</v>
      </c>
      <c r="BD244" s="43"/>
    </row>
    <row r="245" spans="1:56" ht="9" customHeight="1">
      <c r="A245" s="9"/>
      <c r="B245" s="12" t="s">
        <v>62</v>
      </c>
      <c r="C245" s="14">
        <f t="shared" si="33"/>
        <v>0.3593220338983051</v>
      </c>
      <c r="D245" s="14">
        <f t="shared" si="33"/>
        <v>0.003389830508474576</v>
      </c>
      <c r="E245" s="14">
        <f t="shared" si="33"/>
        <v>0.09152542372881356</v>
      </c>
      <c r="F245" s="14">
        <f t="shared" si="33"/>
        <v>0.003389830508474576</v>
      </c>
      <c r="G245" s="14">
        <f t="shared" si="33"/>
        <v>0.11186440677966102</v>
      </c>
      <c r="H245" s="14">
        <f t="shared" si="33"/>
        <v>0</v>
      </c>
      <c r="I245" s="14">
        <f t="shared" si="33"/>
        <v>0.05423728813559322</v>
      </c>
      <c r="J245" s="14">
        <f t="shared" si="33"/>
        <v>0</v>
      </c>
      <c r="K245" s="14">
        <f t="shared" si="33"/>
        <v>0.2745762711864407</v>
      </c>
      <c r="L245" s="14">
        <f t="shared" si="33"/>
        <v>0.04406779661016949</v>
      </c>
      <c r="M245" s="14">
        <f t="shared" si="33"/>
        <v>0.05084745762711865</v>
      </c>
      <c r="N245" s="14">
        <f t="shared" si="33"/>
        <v>0.006779661016949152</v>
      </c>
      <c r="O245" s="14">
        <f t="shared" si="33"/>
        <v>0.376271186440678</v>
      </c>
      <c r="P245" s="13">
        <f t="shared" si="24"/>
        <v>1</v>
      </c>
      <c r="Q245" s="37"/>
      <c r="R245" s="41"/>
      <c r="S245" s="42"/>
      <c r="T245" s="42"/>
      <c r="U245" s="42"/>
      <c r="V245" s="41"/>
      <c r="W245" s="42"/>
      <c r="X245" s="42"/>
      <c r="Y245" s="41"/>
      <c r="Z245" s="42"/>
      <c r="AA245" s="42"/>
      <c r="AB245" s="41"/>
      <c r="AC245" s="42"/>
      <c r="AD245" s="42"/>
      <c r="AE245" s="41"/>
      <c r="AF245" s="42"/>
      <c r="AG245" s="42"/>
      <c r="AH245" s="41"/>
      <c r="AI245" s="42"/>
      <c r="AJ245" s="42"/>
      <c r="AK245" s="41"/>
      <c r="AL245" s="42"/>
      <c r="AM245" s="42"/>
      <c r="AN245" s="41">
        <f t="shared" si="27"/>
        <v>0</v>
      </c>
      <c r="AO245" s="42"/>
      <c r="AP245" s="42" t="s">
        <v>127</v>
      </c>
      <c r="AQ245" s="41">
        <f t="shared" si="28"/>
        <v>0.32</v>
      </c>
      <c r="AR245" s="42"/>
      <c r="AS245" s="42" t="s">
        <v>127</v>
      </c>
      <c r="AT245" s="41">
        <f t="shared" si="29"/>
        <v>0.02</v>
      </c>
      <c r="AU245" s="42"/>
      <c r="AV245" s="42" t="s">
        <v>127</v>
      </c>
      <c r="AW245" s="41">
        <f t="shared" si="30"/>
        <v>0.06</v>
      </c>
      <c r="AX245" s="42"/>
      <c r="AY245" s="42" t="s">
        <v>127</v>
      </c>
      <c r="AZ245" s="41">
        <f t="shared" si="31"/>
        <v>0</v>
      </c>
      <c r="BA245" s="42" t="s">
        <v>127</v>
      </c>
      <c r="BB245" s="41">
        <f t="shared" si="32"/>
        <v>0.4</v>
      </c>
      <c r="BC245" s="42" t="s">
        <v>127</v>
      </c>
      <c r="BD245" s="43"/>
    </row>
    <row r="246" spans="1:56" ht="9" customHeight="1">
      <c r="A246" s="9"/>
      <c r="B246" s="12" t="s">
        <v>131</v>
      </c>
      <c r="C246" s="14">
        <f t="shared" si="33"/>
        <v>0.09433962264150944</v>
      </c>
      <c r="D246" s="14">
        <f t="shared" si="33"/>
        <v>0.22641509433962265</v>
      </c>
      <c r="E246" s="14">
        <f t="shared" si="33"/>
        <v>0.22641509433962265</v>
      </c>
      <c r="F246" s="14">
        <f t="shared" si="33"/>
        <v>0</v>
      </c>
      <c r="G246" s="14">
        <f t="shared" si="33"/>
        <v>0</v>
      </c>
      <c r="H246" s="14">
        <f t="shared" si="33"/>
        <v>0</v>
      </c>
      <c r="I246" s="14">
        <f t="shared" si="33"/>
        <v>0.03773584905660377</v>
      </c>
      <c r="J246" s="14">
        <f t="shared" si="33"/>
        <v>0</v>
      </c>
      <c r="K246" s="14">
        <f t="shared" si="33"/>
        <v>0.24528301886792453</v>
      </c>
      <c r="L246" s="14">
        <f t="shared" si="33"/>
        <v>0.09433962264150944</v>
      </c>
      <c r="M246" s="14">
        <f t="shared" si="33"/>
        <v>0.07547169811320754</v>
      </c>
      <c r="N246" s="14">
        <f t="shared" si="33"/>
        <v>0</v>
      </c>
      <c r="O246" s="14">
        <f t="shared" si="33"/>
        <v>0.41509433962264153</v>
      </c>
      <c r="P246" s="13">
        <f t="shared" si="24"/>
        <v>1</v>
      </c>
      <c r="Q246" s="37"/>
      <c r="R246" s="41"/>
      <c r="S246" s="42"/>
      <c r="T246" s="42"/>
      <c r="U246" s="42"/>
      <c r="V246" s="41"/>
      <c r="W246" s="42"/>
      <c r="X246" s="42"/>
      <c r="Y246" s="41"/>
      <c r="Z246" s="42"/>
      <c r="AA246" s="42"/>
      <c r="AB246" s="41"/>
      <c r="AC246" s="42"/>
      <c r="AD246" s="42"/>
      <c r="AE246" s="41"/>
      <c r="AF246" s="42"/>
      <c r="AG246" s="42"/>
      <c r="AH246" s="41"/>
      <c r="AI246" s="42"/>
      <c r="AJ246" s="42"/>
      <c r="AK246" s="41"/>
      <c r="AL246" s="42"/>
      <c r="AM246" s="42"/>
      <c r="AN246" s="41">
        <f t="shared" si="27"/>
        <v>0.0054832076764907475</v>
      </c>
      <c r="AO246" s="42"/>
      <c r="AP246" s="42" t="s">
        <v>27</v>
      </c>
      <c r="AQ246" s="41">
        <f t="shared" si="28"/>
        <v>0.188256796892849</v>
      </c>
      <c r="AR246" s="42"/>
      <c r="AS246" s="42" t="s">
        <v>27</v>
      </c>
      <c r="AT246" s="41">
        <f t="shared" si="29"/>
        <v>0.009138679460817912</v>
      </c>
      <c r="AU246" s="42"/>
      <c r="AV246" s="42" t="s">
        <v>27</v>
      </c>
      <c r="AW246" s="41">
        <f t="shared" si="30"/>
        <v>0.050034270047978065</v>
      </c>
      <c r="AX246" s="42"/>
      <c r="AY246" s="42" t="s">
        <v>27</v>
      </c>
      <c r="AZ246" s="41">
        <f t="shared" si="31"/>
        <v>0.42860406671236007</v>
      </c>
      <c r="BA246" s="42" t="s">
        <v>27</v>
      </c>
      <c r="BB246" s="41">
        <f t="shared" si="32"/>
        <v>0.676033813114005</v>
      </c>
      <c r="BC246" s="42" t="s">
        <v>27</v>
      </c>
      <c r="BD246" s="43"/>
    </row>
    <row r="247" spans="1:56" ht="9" customHeight="1">
      <c r="A247" s="9"/>
      <c r="B247" s="12" t="s">
        <v>128</v>
      </c>
      <c r="C247" s="14">
        <f t="shared" si="33"/>
        <v>0.06976744186046512</v>
      </c>
      <c r="D247" s="14">
        <f t="shared" si="33"/>
        <v>0.2558139534883721</v>
      </c>
      <c r="E247" s="14">
        <f t="shared" si="33"/>
        <v>0.3023255813953488</v>
      </c>
      <c r="F247" s="14">
        <f t="shared" si="33"/>
        <v>0</v>
      </c>
      <c r="G247" s="14">
        <f t="shared" si="33"/>
        <v>0.023255813953488372</v>
      </c>
      <c r="H247" s="14">
        <f t="shared" si="33"/>
        <v>0</v>
      </c>
      <c r="I247" s="14">
        <f t="shared" si="33"/>
        <v>0</v>
      </c>
      <c r="J247" s="14">
        <f t="shared" si="33"/>
        <v>0</v>
      </c>
      <c r="K247" s="14">
        <f t="shared" si="33"/>
        <v>0.2558139534883721</v>
      </c>
      <c r="L247" s="14">
        <f t="shared" si="33"/>
        <v>0.023255813953488372</v>
      </c>
      <c r="M247" s="14">
        <f t="shared" si="33"/>
        <v>0.046511627906976744</v>
      </c>
      <c r="N247" s="14">
        <f t="shared" si="33"/>
        <v>0.023255813953488372</v>
      </c>
      <c r="O247" s="14">
        <f t="shared" si="33"/>
        <v>0.3488372093023256</v>
      </c>
      <c r="P247" s="13">
        <f t="shared" si="24"/>
        <v>1</v>
      </c>
      <c r="Q247" s="37"/>
      <c r="R247" s="41"/>
      <c r="S247" s="42"/>
      <c r="T247" s="42"/>
      <c r="U247" s="42"/>
      <c r="V247" s="41"/>
      <c r="W247" s="42"/>
      <c r="X247" s="42"/>
      <c r="Y247" s="41"/>
      <c r="Z247" s="42"/>
      <c r="AA247" s="42"/>
      <c r="AB247" s="41"/>
      <c r="AC247" s="42"/>
      <c r="AD247" s="42"/>
      <c r="AE247" s="41"/>
      <c r="AF247" s="42"/>
      <c r="AG247" s="42"/>
      <c r="AH247" s="41"/>
      <c r="AI247" s="42"/>
      <c r="AJ247" s="42"/>
      <c r="AK247" s="41"/>
      <c r="AL247" s="42"/>
      <c r="AM247" s="42"/>
      <c r="AN247" s="41">
        <f t="shared" si="27"/>
        <v>0</v>
      </c>
      <c r="AO247" s="42"/>
      <c r="AP247" s="42" t="s">
        <v>126</v>
      </c>
      <c r="AQ247" s="41">
        <f t="shared" si="28"/>
        <v>0.09734513274336283</v>
      </c>
      <c r="AR247" s="42"/>
      <c r="AS247" s="42" t="s">
        <v>126</v>
      </c>
      <c r="AT247" s="41">
        <f t="shared" si="29"/>
        <v>0.008849557522123894</v>
      </c>
      <c r="AU247" s="42"/>
      <c r="AV247" s="42" t="s">
        <v>126</v>
      </c>
      <c r="AW247" s="41">
        <f t="shared" si="30"/>
        <v>0.017699115044247787</v>
      </c>
      <c r="AX247" s="42"/>
      <c r="AY247" s="42" t="s">
        <v>126</v>
      </c>
      <c r="AZ247" s="41">
        <f t="shared" si="31"/>
        <v>0</v>
      </c>
      <c r="BA247" s="42" t="s">
        <v>126</v>
      </c>
      <c r="BB247" s="41">
        <f t="shared" si="32"/>
        <v>0.12389380530973451</v>
      </c>
      <c r="BC247" s="42" t="s">
        <v>126</v>
      </c>
      <c r="BD247" s="43"/>
    </row>
    <row r="248" spans="1:56" ht="9" customHeight="1">
      <c r="A248" s="9"/>
      <c r="B248" s="12" t="s">
        <v>68</v>
      </c>
      <c r="C248" s="14">
        <f aca="true" t="shared" si="34" ref="C248:O248">C117/$P117</f>
        <v>0.004945598417408506</v>
      </c>
      <c r="D248" s="14">
        <f t="shared" si="34"/>
        <v>0.009891196834817012</v>
      </c>
      <c r="E248" s="14">
        <f t="shared" si="34"/>
        <v>0</v>
      </c>
      <c r="F248" s="14">
        <f t="shared" si="34"/>
        <v>0.8239366963402571</v>
      </c>
      <c r="G248" s="14">
        <f t="shared" si="34"/>
        <v>0.04648862512363996</v>
      </c>
      <c r="H248" s="14">
        <f t="shared" si="34"/>
        <v>0</v>
      </c>
      <c r="I248" s="14">
        <f t="shared" si="34"/>
        <v>0</v>
      </c>
      <c r="J248" s="14">
        <f t="shared" si="34"/>
        <v>0.004945598417408506</v>
      </c>
      <c r="K248" s="14">
        <f t="shared" si="34"/>
        <v>0.0791295746785361</v>
      </c>
      <c r="L248" s="14">
        <f t="shared" si="34"/>
        <v>0.004945598417408506</v>
      </c>
      <c r="M248" s="14">
        <f t="shared" si="34"/>
        <v>0.018793273986152326</v>
      </c>
      <c r="N248" s="14">
        <f t="shared" si="34"/>
        <v>0.006923837784371909</v>
      </c>
      <c r="O248" s="14">
        <f t="shared" si="34"/>
        <v>0.10979228486646884</v>
      </c>
      <c r="P248" s="13">
        <f t="shared" si="24"/>
        <v>0.9999999999999998</v>
      </c>
      <c r="Q248" s="37"/>
      <c r="R248" s="41"/>
      <c r="S248" s="42"/>
      <c r="T248" s="42"/>
      <c r="U248" s="42"/>
      <c r="V248" s="41"/>
      <c r="W248" s="42"/>
      <c r="X248" s="42"/>
      <c r="Y248" s="41"/>
      <c r="Z248" s="42"/>
      <c r="AA248" s="42"/>
      <c r="AB248" s="41"/>
      <c r="AC248" s="42"/>
      <c r="AD248" s="42"/>
      <c r="AE248" s="41"/>
      <c r="AF248" s="42"/>
      <c r="AG248" s="42"/>
      <c r="AH248" s="41"/>
      <c r="AI248" s="42"/>
      <c r="AJ248" s="42"/>
      <c r="AK248" s="41"/>
      <c r="AL248" s="42"/>
      <c r="AM248" s="42"/>
      <c r="AN248" s="41">
        <f t="shared" si="27"/>
        <v>0</v>
      </c>
      <c r="AO248" s="42"/>
      <c r="AP248" s="42" t="s">
        <v>44</v>
      </c>
      <c r="AQ248" s="41">
        <f t="shared" si="28"/>
        <v>0.19889502762430938</v>
      </c>
      <c r="AR248" s="42"/>
      <c r="AS248" s="42" t="s">
        <v>44</v>
      </c>
      <c r="AT248" s="41">
        <f t="shared" si="29"/>
        <v>0.008287292817679558</v>
      </c>
      <c r="AU248" s="42"/>
      <c r="AV248" s="42" t="s">
        <v>44</v>
      </c>
      <c r="AW248" s="41">
        <f t="shared" si="30"/>
        <v>0.10497237569060773</v>
      </c>
      <c r="AX248" s="42"/>
      <c r="AY248" s="42" t="s">
        <v>44</v>
      </c>
      <c r="AZ248" s="41">
        <f t="shared" si="31"/>
        <v>0.052486187845303865</v>
      </c>
      <c r="BA248" s="42" t="s">
        <v>44</v>
      </c>
      <c r="BB248" s="41">
        <f t="shared" si="32"/>
        <v>0.36464088397790057</v>
      </c>
      <c r="BC248" s="42" t="s">
        <v>44</v>
      </c>
      <c r="BD248" s="43"/>
    </row>
    <row r="249" spans="1:56" ht="9" customHeight="1">
      <c r="A249" s="9"/>
      <c r="B249" s="12" t="s">
        <v>130</v>
      </c>
      <c r="C249" s="14">
        <f aca="true" t="shared" si="35" ref="C249:O264">C123/$P123</f>
        <v>0.044444444444444446</v>
      </c>
      <c r="D249" s="14">
        <f t="shared" si="35"/>
        <v>0.022222222222222223</v>
      </c>
      <c r="E249" s="14">
        <f t="shared" si="35"/>
        <v>0.022222222222222223</v>
      </c>
      <c r="F249" s="14">
        <f t="shared" si="35"/>
        <v>0.06666666666666667</v>
      </c>
      <c r="G249" s="14">
        <f t="shared" si="35"/>
        <v>0.3333333333333333</v>
      </c>
      <c r="H249" s="14">
        <f t="shared" si="35"/>
        <v>0.022222222222222223</v>
      </c>
      <c r="I249" s="14">
        <f t="shared" si="35"/>
        <v>0</v>
      </c>
      <c r="J249" s="14" t="e">
        <f>J122/$P123</f>
        <v>#VALUE!</v>
      </c>
      <c r="K249" s="14">
        <f aca="true" t="shared" si="36" ref="K249:O263">K123/$P123</f>
        <v>0.3333333333333333</v>
      </c>
      <c r="L249" s="14">
        <f t="shared" si="36"/>
        <v>0</v>
      </c>
      <c r="M249" s="14">
        <f t="shared" si="36"/>
        <v>0.1111111111111111</v>
      </c>
      <c r="N249" s="14">
        <f t="shared" si="36"/>
        <v>0.022222222222222223</v>
      </c>
      <c r="O249" s="14">
        <f t="shared" si="36"/>
        <v>0.4666666666666667</v>
      </c>
      <c r="P249" s="13" t="e">
        <f t="shared" si="24"/>
        <v>#VALUE!</v>
      </c>
      <c r="Q249" s="37"/>
      <c r="R249" s="41"/>
      <c r="S249" s="42"/>
      <c r="T249" s="42"/>
      <c r="U249" s="42"/>
      <c r="V249" s="41"/>
      <c r="W249" s="42"/>
      <c r="X249" s="42"/>
      <c r="Y249" s="41"/>
      <c r="Z249" s="42"/>
      <c r="AA249" s="42"/>
      <c r="AB249" s="41"/>
      <c r="AC249" s="42"/>
      <c r="AD249" s="42"/>
      <c r="AE249" s="41"/>
      <c r="AF249" s="42"/>
      <c r="AG249" s="42"/>
      <c r="AH249" s="41"/>
      <c r="AI249" s="42"/>
      <c r="AJ249" s="42"/>
      <c r="AK249" s="41"/>
      <c r="AL249" s="42"/>
      <c r="AM249" s="42"/>
      <c r="AN249" s="41">
        <f t="shared" si="27"/>
        <v>0.006818716200329179</v>
      </c>
      <c r="AO249" s="42"/>
      <c r="AP249" s="42" t="s">
        <v>20</v>
      </c>
      <c r="AQ249" s="41">
        <f t="shared" si="28"/>
        <v>0.21237949682577004</v>
      </c>
      <c r="AR249" s="42"/>
      <c r="AS249" s="42" t="s">
        <v>20</v>
      </c>
      <c r="AT249" s="41">
        <f t="shared" si="29"/>
        <v>0.008817305431460146</v>
      </c>
      <c r="AU249" s="42"/>
      <c r="AV249" s="42" t="s">
        <v>20</v>
      </c>
      <c r="AW249" s="41">
        <f t="shared" si="30"/>
        <v>0.03844345168116624</v>
      </c>
      <c r="AX249" s="42"/>
      <c r="AY249" s="42" t="s">
        <v>20</v>
      </c>
      <c r="AZ249" s="41">
        <f t="shared" si="31"/>
        <v>0.5035269221725841</v>
      </c>
      <c r="BA249" s="42" t="s">
        <v>20</v>
      </c>
      <c r="BB249" s="41">
        <f t="shared" si="32"/>
        <v>0.7631671761109805</v>
      </c>
      <c r="BC249" s="42" t="s">
        <v>20</v>
      </c>
      <c r="BD249" s="43"/>
    </row>
    <row r="250" spans="1:56" ht="9" customHeight="1">
      <c r="A250" s="9"/>
      <c r="B250" s="12" t="s">
        <v>101</v>
      </c>
      <c r="C250" s="14">
        <f t="shared" si="35"/>
        <v>0.14102564102564102</v>
      </c>
      <c r="D250" s="14">
        <f t="shared" si="35"/>
        <v>0.19230769230769232</v>
      </c>
      <c r="E250" s="14">
        <f t="shared" si="35"/>
        <v>0.07692307692307693</v>
      </c>
      <c r="F250" s="14">
        <f t="shared" si="35"/>
        <v>0</v>
      </c>
      <c r="G250" s="14">
        <f t="shared" si="35"/>
        <v>0.0641025641025641</v>
      </c>
      <c r="H250" s="14">
        <f t="shared" si="35"/>
        <v>0</v>
      </c>
      <c r="I250" s="14">
        <f t="shared" si="35"/>
        <v>0.07692307692307693</v>
      </c>
      <c r="J250" s="14">
        <f>J124/$P124</f>
        <v>0</v>
      </c>
      <c r="K250" s="14">
        <f t="shared" si="36"/>
        <v>0.3974358974358974</v>
      </c>
      <c r="L250" s="14">
        <f t="shared" si="36"/>
        <v>0</v>
      </c>
      <c r="M250" s="14">
        <f t="shared" si="36"/>
        <v>0.05128205128205128</v>
      </c>
      <c r="N250" s="14">
        <f t="shared" si="36"/>
        <v>0</v>
      </c>
      <c r="O250" s="14">
        <f t="shared" si="36"/>
        <v>0.44871794871794873</v>
      </c>
      <c r="P250" s="13">
        <f t="shared" si="24"/>
        <v>1</v>
      </c>
      <c r="Q250" s="37"/>
      <c r="R250" s="41"/>
      <c r="S250" s="42"/>
      <c r="T250" s="42"/>
      <c r="U250" s="42"/>
      <c r="V250" s="41"/>
      <c r="W250" s="42"/>
      <c r="X250" s="42"/>
      <c r="Y250" s="41"/>
      <c r="Z250" s="42"/>
      <c r="AA250" s="42"/>
      <c r="AB250" s="41"/>
      <c r="AC250" s="42"/>
      <c r="AD250" s="42"/>
      <c r="AE250" s="41"/>
      <c r="AF250" s="42"/>
      <c r="AG250" s="42"/>
      <c r="AH250" s="41"/>
      <c r="AI250" s="42"/>
      <c r="AJ250" s="42"/>
      <c r="AK250" s="41"/>
      <c r="AL250" s="42"/>
      <c r="AM250" s="42"/>
      <c r="AN250" s="41">
        <f t="shared" si="27"/>
        <v>0</v>
      </c>
      <c r="AO250" s="42"/>
      <c r="AP250" s="42" t="s">
        <v>48</v>
      </c>
      <c r="AQ250" s="41">
        <f t="shared" si="28"/>
        <v>0.09871244635193133</v>
      </c>
      <c r="AR250" s="42"/>
      <c r="AS250" s="42" t="s">
        <v>48</v>
      </c>
      <c r="AT250" s="41">
        <f t="shared" si="29"/>
        <v>0.012875536480686695</v>
      </c>
      <c r="AU250" s="42"/>
      <c r="AV250" s="42" t="s">
        <v>48</v>
      </c>
      <c r="AW250" s="41">
        <f t="shared" si="30"/>
        <v>0.0944206008583691</v>
      </c>
      <c r="AX250" s="42"/>
      <c r="AY250" s="42" t="s">
        <v>48</v>
      </c>
      <c r="AZ250" s="41">
        <f t="shared" si="31"/>
        <v>0.06866952789699571</v>
      </c>
      <c r="BA250" s="42" t="s">
        <v>48</v>
      </c>
      <c r="BB250" s="41">
        <f t="shared" si="32"/>
        <v>0.27467811158798283</v>
      </c>
      <c r="BC250" s="42" t="s">
        <v>48</v>
      </c>
      <c r="BD250" s="43"/>
    </row>
    <row r="251" spans="1:56" ht="9" customHeight="1">
      <c r="A251" s="9"/>
      <c r="B251" s="12" t="s">
        <v>86</v>
      </c>
      <c r="C251" s="14">
        <f t="shared" si="35"/>
        <v>0.0028653295128939827</v>
      </c>
      <c r="D251" s="14">
        <f t="shared" si="35"/>
        <v>0</v>
      </c>
      <c r="E251" s="14">
        <f t="shared" si="35"/>
        <v>0.0057306590257879654</v>
      </c>
      <c r="F251" s="14">
        <f t="shared" si="35"/>
        <v>0.828080229226361</v>
      </c>
      <c r="G251" s="14">
        <f t="shared" si="35"/>
        <v>0.03724928366762178</v>
      </c>
      <c r="H251" s="14">
        <f t="shared" si="35"/>
        <v>0.0028653295128939827</v>
      </c>
      <c r="I251" s="14">
        <f t="shared" si="35"/>
        <v>0</v>
      </c>
      <c r="J251" s="14">
        <f t="shared" si="35"/>
        <v>0.0028653295128939827</v>
      </c>
      <c r="K251" s="14">
        <f t="shared" si="36"/>
        <v>0.08022922636103152</v>
      </c>
      <c r="L251" s="14">
        <f t="shared" si="36"/>
        <v>0.008595988538681949</v>
      </c>
      <c r="M251" s="14">
        <f t="shared" si="36"/>
        <v>0.02865329512893983</v>
      </c>
      <c r="N251" s="14">
        <f t="shared" si="36"/>
        <v>0.0028653295128939827</v>
      </c>
      <c r="O251" s="14">
        <f t="shared" si="36"/>
        <v>0.12034383954154727</v>
      </c>
      <c r="P251" s="13">
        <f t="shared" si="24"/>
        <v>1.0000000000000002</v>
      </c>
      <c r="Q251" s="37"/>
      <c r="R251" s="41"/>
      <c r="S251" s="42"/>
      <c r="T251" s="42"/>
      <c r="U251" s="42"/>
      <c r="V251" s="41"/>
      <c r="W251" s="42"/>
      <c r="X251" s="42"/>
      <c r="Y251" s="41"/>
      <c r="Z251" s="42"/>
      <c r="AA251" s="42"/>
      <c r="AB251" s="41"/>
      <c r="AC251" s="42"/>
      <c r="AD251" s="42"/>
      <c r="AE251" s="41"/>
      <c r="AF251" s="42"/>
      <c r="AG251" s="42"/>
      <c r="AH251" s="41"/>
      <c r="AI251" s="42"/>
      <c r="AJ251" s="42"/>
      <c r="AK251" s="41"/>
      <c r="AL251" s="42"/>
      <c r="AM251" s="42"/>
      <c r="AN251" s="41">
        <f t="shared" si="27"/>
        <v>0.05423728813559322</v>
      </c>
      <c r="AO251" s="42"/>
      <c r="AP251" s="42" t="s">
        <v>62</v>
      </c>
      <c r="AQ251" s="41">
        <f t="shared" si="28"/>
        <v>0.2745762711864407</v>
      </c>
      <c r="AR251" s="42"/>
      <c r="AS251" s="42" t="s">
        <v>62</v>
      </c>
      <c r="AT251" s="41">
        <f t="shared" si="29"/>
        <v>0.04406779661016949</v>
      </c>
      <c r="AU251" s="42"/>
      <c r="AV251" s="42" t="s">
        <v>62</v>
      </c>
      <c r="AW251" s="41">
        <f t="shared" si="30"/>
        <v>0.05084745762711865</v>
      </c>
      <c r="AX251" s="42"/>
      <c r="AY251" s="42" t="s">
        <v>62</v>
      </c>
      <c r="AZ251" s="41">
        <f t="shared" si="31"/>
        <v>0.006779661016949152</v>
      </c>
      <c r="BA251" s="42" t="s">
        <v>62</v>
      </c>
      <c r="BB251" s="41">
        <f t="shared" si="32"/>
        <v>0.376271186440678</v>
      </c>
      <c r="BC251" s="42" t="s">
        <v>62</v>
      </c>
      <c r="BD251" s="43"/>
    </row>
    <row r="252" spans="1:56" ht="9" customHeight="1">
      <c r="A252" s="9"/>
      <c r="B252" s="12" t="s">
        <v>132</v>
      </c>
      <c r="C252" s="14">
        <f t="shared" si="35"/>
        <v>0.055299539170506916</v>
      </c>
      <c r="D252" s="14">
        <f t="shared" si="35"/>
        <v>0.013824884792626729</v>
      </c>
      <c r="E252" s="14">
        <f t="shared" si="35"/>
        <v>0.004608294930875576</v>
      </c>
      <c r="F252" s="14">
        <f t="shared" si="35"/>
        <v>0.004608294930875576</v>
      </c>
      <c r="G252" s="14">
        <f t="shared" si="35"/>
        <v>0.6405529953917051</v>
      </c>
      <c r="H252" s="14">
        <f t="shared" si="35"/>
        <v>0.1889400921658986</v>
      </c>
      <c r="I252" s="14">
        <f t="shared" si="35"/>
        <v>0</v>
      </c>
      <c r="J252" s="14">
        <f t="shared" si="35"/>
        <v>0</v>
      </c>
      <c r="K252" s="14">
        <f t="shared" si="36"/>
        <v>0.08294930875576037</v>
      </c>
      <c r="L252" s="14">
        <f t="shared" si="36"/>
        <v>0.004608294930875576</v>
      </c>
      <c r="M252" s="14">
        <f t="shared" si="36"/>
        <v>0.004608294930875576</v>
      </c>
      <c r="N252" s="14">
        <f t="shared" si="36"/>
        <v>0</v>
      </c>
      <c r="O252" s="14">
        <f t="shared" si="36"/>
        <v>0.09216589861751152</v>
      </c>
      <c r="P252" s="13">
        <f t="shared" si="24"/>
        <v>0.9999999999999999</v>
      </c>
      <c r="Q252" s="37"/>
      <c r="R252" s="41"/>
      <c r="S252" s="42"/>
      <c r="T252" s="42"/>
      <c r="U252" s="42"/>
      <c r="V252" s="41"/>
      <c r="W252" s="42"/>
      <c r="X252" s="42"/>
      <c r="Y252" s="41"/>
      <c r="Z252" s="42"/>
      <c r="AA252" s="42"/>
      <c r="AB252" s="41"/>
      <c r="AC252" s="42"/>
      <c r="AD252" s="42"/>
      <c r="AE252" s="41"/>
      <c r="AF252" s="42"/>
      <c r="AG252" s="42"/>
      <c r="AH252" s="41"/>
      <c r="AI252" s="42"/>
      <c r="AJ252" s="42"/>
      <c r="AK252" s="41"/>
      <c r="AL252" s="42"/>
      <c r="AM252" s="42"/>
      <c r="AN252" s="41">
        <f t="shared" si="27"/>
        <v>0.03773584905660377</v>
      </c>
      <c r="AO252" s="42"/>
      <c r="AP252" s="42" t="s">
        <v>131</v>
      </c>
      <c r="AQ252" s="41">
        <f t="shared" si="28"/>
        <v>0.24528301886792453</v>
      </c>
      <c r="AR252" s="42"/>
      <c r="AS252" s="42" t="s">
        <v>131</v>
      </c>
      <c r="AT252" s="41">
        <f t="shared" si="29"/>
        <v>0.09433962264150944</v>
      </c>
      <c r="AU252" s="42"/>
      <c r="AV252" s="42" t="s">
        <v>131</v>
      </c>
      <c r="AW252" s="41">
        <f t="shared" si="30"/>
        <v>0.07547169811320754</v>
      </c>
      <c r="AX252" s="42"/>
      <c r="AY252" s="42" t="s">
        <v>131</v>
      </c>
      <c r="AZ252" s="41">
        <f t="shared" si="31"/>
        <v>0</v>
      </c>
      <c r="BA252" s="42" t="s">
        <v>131</v>
      </c>
      <c r="BB252" s="41">
        <f t="shared" si="32"/>
        <v>0.41509433962264153</v>
      </c>
      <c r="BC252" s="42" t="s">
        <v>131</v>
      </c>
      <c r="BD252" s="43"/>
    </row>
    <row r="253" spans="1:56" ht="9" customHeight="1">
      <c r="A253" s="9"/>
      <c r="B253" s="12" t="s">
        <v>122</v>
      </c>
      <c r="C253" s="14">
        <f t="shared" si="35"/>
        <v>0.17333333333333334</v>
      </c>
      <c r="D253" s="14">
        <f t="shared" si="35"/>
        <v>0.25333333333333335</v>
      </c>
      <c r="E253" s="14">
        <f t="shared" si="35"/>
        <v>0.05333333333333334</v>
      </c>
      <c r="F253" s="14">
        <f t="shared" si="35"/>
        <v>0</v>
      </c>
      <c r="G253" s="14">
        <f t="shared" si="35"/>
        <v>0.09333333333333334</v>
      </c>
      <c r="H253" s="14">
        <f t="shared" si="35"/>
        <v>0</v>
      </c>
      <c r="I253" s="14">
        <f t="shared" si="35"/>
        <v>0.17333333333333334</v>
      </c>
      <c r="J253" s="14">
        <f t="shared" si="35"/>
        <v>0</v>
      </c>
      <c r="K253" s="14">
        <f t="shared" si="36"/>
        <v>0.25333333333333335</v>
      </c>
      <c r="L253" s="14">
        <f t="shared" si="36"/>
        <v>0</v>
      </c>
      <c r="M253" s="14">
        <f t="shared" si="36"/>
        <v>0</v>
      </c>
      <c r="N253" s="14">
        <f t="shared" si="36"/>
        <v>0</v>
      </c>
      <c r="O253" s="14">
        <f t="shared" si="36"/>
        <v>0.25333333333333335</v>
      </c>
      <c r="P253" s="13">
        <f t="shared" si="24"/>
        <v>1</v>
      </c>
      <c r="Q253" s="37"/>
      <c r="R253" s="41"/>
      <c r="S253" s="42"/>
      <c r="T253" s="42"/>
      <c r="U253" s="42"/>
      <c r="V253" s="41"/>
      <c r="W253" s="42"/>
      <c r="X253" s="42"/>
      <c r="Y253" s="41"/>
      <c r="Z253" s="42"/>
      <c r="AA253" s="42"/>
      <c r="AB253" s="41"/>
      <c r="AC253" s="42"/>
      <c r="AD253" s="42"/>
      <c r="AE253" s="41"/>
      <c r="AF253" s="42"/>
      <c r="AG253" s="42"/>
      <c r="AH253" s="41"/>
      <c r="AI253" s="42"/>
      <c r="AJ253" s="42"/>
      <c r="AK253" s="41"/>
      <c r="AL253" s="42"/>
      <c r="AM253" s="42"/>
      <c r="AN253" s="41">
        <f t="shared" si="27"/>
        <v>0</v>
      </c>
      <c r="AO253" s="42"/>
      <c r="AP253" s="42" t="s">
        <v>128</v>
      </c>
      <c r="AQ253" s="41">
        <f t="shared" si="28"/>
        <v>0.2558139534883721</v>
      </c>
      <c r="AR253" s="42"/>
      <c r="AS253" s="42" t="s">
        <v>128</v>
      </c>
      <c r="AT253" s="41">
        <f t="shared" si="29"/>
        <v>0.023255813953488372</v>
      </c>
      <c r="AU253" s="42"/>
      <c r="AV253" s="42" t="s">
        <v>128</v>
      </c>
      <c r="AW253" s="41">
        <f t="shared" si="30"/>
        <v>0.046511627906976744</v>
      </c>
      <c r="AX253" s="42"/>
      <c r="AY253" s="42" t="s">
        <v>128</v>
      </c>
      <c r="AZ253" s="41">
        <f t="shared" si="31"/>
        <v>0.023255813953488372</v>
      </c>
      <c r="BA253" s="42" t="s">
        <v>128</v>
      </c>
      <c r="BB253" s="41">
        <f t="shared" si="32"/>
        <v>0.3488372093023256</v>
      </c>
      <c r="BC253" s="42" t="s">
        <v>128</v>
      </c>
      <c r="BD253" s="43"/>
    </row>
    <row r="254" spans="1:56" ht="9" customHeight="1">
      <c r="A254" s="9"/>
      <c r="B254" s="12" t="s">
        <v>87</v>
      </c>
      <c r="C254" s="14">
        <f t="shared" si="35"/>
        <v>0.0749185667752443</v>
      </c>
      <c r="D254" s="14">
        <f t="shared" si="35"/>
        <v>0.009771986970684038</v>
      </c>
      <c r="E254" s="14">
        <f t="shared" si="35"/>
        <v>0.003257328990228013</v>
      </c>
      <c r="F254" s="14">
        <f t="shared" si="35"/>
        <v>0.003257328990228013</v>
      </c>
      <c r="G254" s="14">
        <f t="shared" si="35"/>
        <v>0.6710097719869706</v>
      </c>
      <c r="H254" s="14">
        <f t="shared" si="35"/>
        <v>0.0781758957654723</v>
      </c>
      <c r="I254" s="14">
        <f t="shared" si="35"/>
        <v>0</v>
      </c>
      <c r="J254" s="14">
        <f t="shared" si="35"/>
        <v>0</v>
      </c>
      <c r="K254" s="14">
        <f t="shared" si="36"/>
        <v>0.13355048859934854</v>
      </c>
      <c r="L254" s="14">
        <f t="shared" si="36"/>
        <v>0.003257328990228013</v>
      </c>
      <c r="M254" s="14">
        <f t="shared" si="36"/>
        <v>0.016286644951140065</v>
      </c>
      <c r="N254" s="14">
        <f t="shared" si="36"/>
        <v>0.006514657980456026</v>
      </c>
      <c r="O254" s="14">
        <f t="shared" si="36"/>
        <v>0.15960912052117263</v>
      </c>
      <c r="P254" s="13">
        <f t="shared" si="24"/>
        <v>1</v>
      </c>
      <c r="Q254" s="37"/>
      <c r="R254" s="41"/>
      <c r="S254" s="42"/>
      <c r="T254" s="42"/>
      <c r="U254" s="42"/>
      <c r="V254" s="41"/>
      <c r="W254" s="42"/>
      <c r="X254" s="42"/>
      <c r="Y254" s="41"/>
      <c r="Z254" s="42"/>
      <c r="AA254" s="42"/>
      <c r="AB254" s="41"/>
      <c r="AC254" s="42"/>
      <c r="AD254" s="42"/>
      <c r="AE254" s="41"/>
      <c r="AF254" s="42"/>
      <c r="AG254" s="42"/>
      <c r="AH254" s="41"/>
      <c r="AI254" s="42"/>
      <c r="AJ254" s="42"/>
      <c r="AK254" s="41"/>
      <c r="AL254" s="42"/>
      <c r="AM254" s="42"/>
      <c r="AN254" s="41">
        <f t="shared" si="27"/>
        <v>0</v>
      </c>
      <c r="AO254" s="42"/>
      <c r="AP254" s="42" t="s">
        <v>68</v>
      </c>
      <c r="AQ254" s="41">
        <f t="shared" si="28"/>
        <v>0.0791295746785361</v>
      </c>
      <c r="AR254" s="42"/>
      <c r="AS254" s="42" t="s">
        <v>68</v>
      </c>
      <c r="AT254" s="41">
        <f t="shared" si="29"/>
        <v>0.004945598417408506</v>
      </c>
      <c r="AU254" s="42"/>
      <c r="AV254" s="42" t="s">
        <v>68</v>
      </c>
      <c r="AW254" s="41">
        <f t="shared" si="30"/>
        <v>0.018793273986152326</v>
      </c>
      <c r="AX254" s="42"/>
      <c r="AY254" s="42" t="s">
        <v>68</v>
      </c>
      <c r="AZ254" s="41">
        <f t="shared" si="31"/>
        <v>0.006923837784371909</v>
      </c>
      <c r="BA254" s="42" t="s">
        <v>68</v>
      </c>
      <c r="BB254" s="41">
        <f t="shared" si="32"/>
        <v>0.10979228486646884</v>
      </c>
      <c r="BC254" s="42" t="s">
        <v>68</v>
      </c>
      <c r="BD254" s="43"/>
    </row>
    <row r="255" spans="1:56" ht="9" customHeight="1">
      <c r="A255" s="9"/>
      <c r="B255" s="12" t="s">
        <v>71</v>
      </c>
      <c r="C255" s="14">
        <f t="shared" si="35"/>
        <v>0.09734513274336283</v>
      </c>
      <c r="D255" s="14">
        <f t="shared" si="35"/>
        <v>0.01327433628318584</v>
      </c>
      <c r="E255" s="14">
        <f t="shared" si="35"/>
        <v>0</v>
      </c>
      <c r="F255" s="14">
        <f t="shared" si="35"/>
        <v>0.04424778761061947</v>
      </c>
      <c r="G255" s="14">
        <f t="shared" si="35"/>
        <v>0.5265486725663717</v>
      </c>
      <c r="H255" s="14">
        <f t="shared" si="35"/>
        <v>0.07964601769911504</v>
      </c>
      <c r="I255" s="14">
        <f t="shared" si="35"/>
        <v>0</v>
      </c>
      <c r="J255" s="14">
        <f t="shared" si="35"/>
        <v>0.03982300884955752</v>
      </c>
      <c r="K255" s="14">
        <f t="shared" si="36"/>
        <v>0.12389380530973451</v>
      </c>
      <c r="L255" s="14">
        <f t="shared" si="36"/>
        <v>0.004424778761061947</v>
      </c>
      <c r="M255" s="14">
        <f t="shared" si="36"/>
        <v>0.061946902654867256</v>
      </c>
      <c r="N255" s="14">
        <f t="shared" si="36"/>
        <v>0.008849557522123894</v>
      </c>
      <c r="O255" s="14">
        <f t="shared" si="36"/>
        <v>0.19911504424778761</v>
      </c>
      <c r="P255" s="13">
        <f t="shared" si="24"/>
        <v>1</v>
      </c>
      <c r="Q255" s="37"/>
      <c r="R255" s="41"/>
      <c r="S255" s="42"/>
      <c r="T255" s="42"/>
      <c r="U255" s="42"/>
      <c r="V255" s="41"/>
      <c r="W255" s="42"/>
      <c r="X255" s="42"/>
      <c r="Y255" s="41"/>
      <c r="Z255" s="42"/>
      <c r="AA255" s="42"/>
      <c r="AB255" s="41"/>
      <c r="AC255" s="42"/>
      <c r="AD255" s="42"/>
      <c r="AE255" s="41"/>
      <c r="AF255" s="42"/>
      <c r="AG255" s="42"/>
      <c r="AH255" s="41"/>
      <c r="AI255" s="42"/>
      <c r="AJ255" s="42"/>
      <c r="AK255" s="41"/>
      <c r="AL255" s="42"/>
      <c r="AM255" s="42"/>
      <c r="AN255" s="41">
        <f t="shared" si="27"/>
        <v>0</v>
      </c>
      <c r="AO255" s="42"/>
      <c r="AP255" s="42" t="s">
        <v>130</v>
      </c>
      <c r="AQ255" s="41">
        <f t="shared" si="28"/>
        <v>0.3333333333333333</v>
      </c>
      <c r="AR255" s="42"/>
      <c r="AS255" s="42" t="s">
        <v>130</v>
      </c>
      <c r="AT255" s="41">
        <f t="shared" si="29"/>
        <v>0</v>
      </c>
      <c r="AU255" s="42"/>
      <c r="AV255" s="42" t="s">
        <v>130</v>
      </c>
      <c r="AW255" s="41">
        <f t="shared" si="30"/>
        <v>0.1111111111111111</v>
      </c>
      <c r="AX255" s="42"/>
      <c r="AY255" s="42" t="s">
        <v>130</v>
      </c>
      <c r="AZ255" s="41">
        <f t="shared" si="31"/>
        <v>0.022222222222222223</v>
      </c>
      <c r="BA255" s="42" t="s">
        <v>130</v>
      </c>
      <c r="BB255" s="41">
        <f t="shared" si="32"/>
        <v>0.4666666666666667</v>
      </c>
      <c r="BC255" s="42" t="s">
        <v>130</v>
      </c>
      <c r="BD255" s="43"/>
    </row>
    <row r="256" spans="1:56" ht="9" customHeight="1">
      <c r="A256" s="9"/>
      <c r="B256" s="12" t="s">
        <v>76</v>
      </c>
      <c r="C256" s="14">
        <f t="shared" si="35"/>
        <v>0.025396825396825397</v>
      </c>
      <c r="D256" s="14">
        <f t="shared" si="35"/>
        <v>0.03492063492063492</v>
      </c>
      <c r="E256" s="14">
        <f t="shared" si="35"/>
        <v>0.0031746031746031746</v>
      </c>
      <c r="F256" s="14">
        <f t="shared" si="35"/>
        <v>0.0031746031746031746</v>
      </c>
      <c r="G256" s="14">
        <f t="shared" si="35"/>
        <v>0.346031746031746</v>
      </c>
      <c r="H256" s="14">
        <f t="shared" si="35"/>
        <v>0.4793650793650794</v>
      </c>
      <c r="I256" s="14">
        <f t="shared" si="35"/>
        <v>0</v>
      </c>
      <c r="J256" s="14">
        <f t="shared" si="35"/>
        <v>0</v>
      </c>
      <c r="K256" s="14">
        <f t="shared" si="36"/>
        <v>0.08888888888888889</v>
      </c>
      <c r="L256" s="14">
        <f t="shared" si="36"/>
        <v>0.0031746031746031746</v>
      </c>
      <c r="M256" s="14">
        <f t="shared" si="36"/>
        <v>0.015873015873015872</v>
      </c>
      <c r="N256" s="14">
        <f t="shared" si="36"/>
        <v>0</v>
      </c>
      <c r="O256" s="14">
        <f t="shared" si="36"/>
        <v>0.10793650793650794</v>
      </c>
      <c r="P256" s="13">
        <f t="shared" si="24"/>
        <v>1</v>
      </c>
      <c r="Q256" s="37"/>
      <c r="R256" s="41"/>
      <c r="S256" s="42"/>
      <c r="T256" s="42"/>
      <c r="U256" s="42"/>
      <c r="V256" s="41"/>
      <c r="W256" s="42"/>
      <c r="X256" s="42"/>
      <c r="Y256" s="41"/>
      <c r="Z256" s="42"/>
      <c r="AA256" s="42"/>
      <c r="AB256" s="41"/>
      <c r="AC256" s="42"/>
      <c r="AD256" s="42"/>
      <c r="AE256" s="41"/>
      <c r="AF256" s="42"/>
      <c r="AG256" s="42"/>
      <c r="AH256" s="41"/>
      <c r="AI256" s="42"/>
      <c r="AJ256" s="42"/>
      <c r="AK256" s="41"/>
      <c r="AL256" s="42"/>
      <c r="AM256" s="42"/>
      <c r="AN256" s="41">
        <f t="shared" si="27"/>
        <v>0.07692307692307693</v>
      </c>
      <c r="AO256" s="42"/>
      <c r="AP256" s="42" t="s">
        <v>101</v>
      </c>
      <c r="AQ256" s="41">
        <f t="shared" si="28"/>
        <v>0.3974358974358974</v>
      </c>
      <c r="AR256" s="42"/>
      <c r="AS256" s="42" t="s">
        <v>101</v>
      </c>
      <c r="AT256" s="41">
        <f t="shared" si="29"/>
        <v>0</v>
      </c>
      <c r="AU256" s="42"/>
      <c r="AV256" s="42" t="s">
        <v>101</v>
      </c>
      <c r="AW256" s="41">
        <f t="shared" si="30"/>
        <v>0.05128205128205128</v>
      </c>
      <c r="AX256" s="42"/>
      <c r="AY256" s="42" t="s">
        <v>101</v>
      </c>
      <c r="AZ256" s="41">
        <f t="shared" si="31"/>
        <v>0</v>
      </c>
      <c r="BA256" s="42" t="s">
        <v>101</v>
      </c>
      <c r="BB256" s="41">
        <f t="shared" si="32"/>
        <v>0.44871794871794873</v>
      </c>
      <c r="BC256" s="42" t="s">
        <v>101</v>
      </c>
      <c r="BD256" s="43"/>
    </row>
    <row r="257" spans="1:56" ht="9" customHeight="1">
      <c r="A257" s="9"/>
      <c r="B257" s="12" t="s">
        <v>41</v>
      </c>
      <c r="C257" s="14">
        <f t="shared" si="35"/>
        <v>0.1774891774891775</v>
      </c>
      <c r="D257" s="14">
        <f t="shared" si="35"/>
        <v>0.0735930735930736</v>
      </c>
      <c r="E257" s="14">
        <f t="shared" si="35"/>
        <v>0.008658008658008658</v>
      </c>
      <c r="F257" s="14">
        <f t="shared" si="35"/>
        <v>0.09956709956709957</v>
      </c>
      <c r="G257" s="14">
        <f t="shared" si="35"/>
        <v>0.1038961038961039</v>
      </c>
      <c r="H257" s="14">
        <f t="shared" si="35"/>
        <v>0</v>
      </c>
      <c r="I257" s="14">
        <f t="shared" si="35"/>
        <v>0.004329004329004329</v>
      </c>
      <c r="J257" s="14">
        <f t="shared" si="35"/>
        <v>0.004329004329004329</v>
      </c>
      <c r="K257" s="14">
        <f t="shared" si="36"/>
        <v>0.31601731601731603</v>
      </c>
      <c r="L257" s="14">
        <f t="shared" si="36"/>
        <v>0.008658008658008658</v>
      </c>
      <c r="M257" s="14">
        <f t="shared" si="36"/>
        <v>0.09523809523809523</v>
      </c>
      <c r="N257" s="14">
        <f t="shared" si="36"/>
        <v>0.10822510822510822</v>
      </c>
      <c r="O257" s="14">
        <f t="shared" si="36"/>
        <v>0.5281385281385281</v>
      </c>
      <c r="P257" s="13">
        <f t="shared" si="24"/>
        <v>1.0000000000000002</v>
      </c>
      <c r="Q257" s="37"/>
      <c r="R257" s="41"/>
      <c r="S257" s="42"/>
      <c r="T257" s="42"/>
      <c r="U257" s="42"/>
      <c r="V257" s="41"/>
      <c r="W257" s="42"/>
      <c r="X257" s="42"/>
      <c r="Y257" s="41"/>
      <c r="Z257" s="42"/>
      <c r="AA257" s="42"/>
      <c r="AB257" s="41"/>
      <c r="AC257" s="42"/>
      <c r="AD257" s="42"/>
      <c r="AE257" s="41"/>
      <c r="AF257" s="42"/>
      <c r="AG257" s="42"/>
      <c r="AH257" s="41"/>
      <c r="AI257" s="42"/>
      <c r="AJ257" s="42"/>
      <c r="AK257" s="41"/>
      <c r="AL257" s="42"/>
      <c r="AM257" s="42"/>
      <c r="AN257" s="41">
        <f t="shared" si="27"/>
        <v>0</v>
      </c>
      <c r="AO257" s="42"/>
      <c r="AP257" s="42" t="s">
        <v>86</v>
      </c>
      <c r="AQ257" s="41">
        <f t="shared" si="28"/>
        <v>0.08022922636103152</v>
      </c>
      <c r="AR257" s="42"/>
      <c r="AS257" s="42" t="s">
        <v>86</v>
      </c>
      <c r="AT257" s="41">
        <f t="shared" si="29"/>
        <v>0.008595988538681949</v>
      </c>
      <c r="AU257" s="42"/>
      <c r="AV257" s="42" t="s">
        <v>86</v>
      </c>
      <c r="AW257" s="41">
        <f t="shared" si="30"/>
        <v>0.02865329512893983</v>
      </c>
      <c r="AX257" s="42"/>
      <c r="AY257" s="42" t="s">
        <v>86</v>
      </c>
      <c r="AZ257" s="41">
        <f t="shared" si="31"/>
        <v>0.0028653295128939827</v>
      </c>
      <c r="BA257" s="42" t="s">
        <v>86</v>
      </c>
      <c r="BB257" s="41">
        <f t="shared" si="32"/>
        <v>0.12034383954154727</v>
      </c>
      <c r="BC257" s="42" t="s">
        <v>86</v>
      </c>
      <c r="BD257" s="43"/>
    </row>
    <row r="258" spans="1:56" ht="9" customHeight="1">
      <c r="A258" s="9"/>
      <c r="B258" s="12" t="s">
        <v>85</v>
      </c>
      <c r="C258" s="14">
        <f t="shared" si="35"/>
        <v>0.05319148936170213</v>
      </c>
      <c r="D258" s="14">
        <f t="shared" si="35"/>
        <v>0.010638297872340425</v>
      </c>
      <c r="E258" s="14">
        <f t="shared" si="35"/>
        <v>0</v>
      </c>
      <c r="F258" s="14">
        <f t="shared" si="35"/>
        <v>0.20212765957446807</v>
      </c>
      <c r="G258" s="14">
        <f t="shared" si="35"/>
        <v>0.26595744680851063</v>
      </c>
      <c r="H258" s="14">
        <f t="shared" si="35"/>
        <v>0.07446808510638298</v>
      </c>
      <c r="I258" s="14">
        <f t="shared" si="35"/>
        <v>0</v>
      </c>
      <c r="J258" s="14">
        <f t="shared" si="35"/>
        <v>0</v>
      </c>
      <c r="K258" s="14">
        <f t="shared" si="36"/>
        <v>0.1276595744680851</v>
      </c>
      <c r="L258" s="14">
        <f t="shared" si="36"/>
        <v>0</v>
      </c>
      <c r="M258" s="14">
        <f t="shared" si="36"/>
        <v>0.23404255319148937</v>
      </c>
      <c r="N258" s="14">
        <f t="shared" si="36"/>
        <v>0.031914893617021274</v>
      </c>
      <c r="O258" s="14">
        <f t="shared" si="36"/>
        <v>0.39361702127659576</v>
      </c>
      <c r="P258" s="13">
        <f t="shared" si="24"/>
        <v>1</v>
      </c>
      <c r="Q258" s="37"/>
      <c r="R258" s="41"/>
      <c r="S258" s="42"/>
      <c r="T258" s="42"/>
      <c r="U258" s="42"/>
      <c r="V258" s="41"/>
      <c r="W258" s="42"/>
      <c r="X258" s="42"/>
      <c r="Y258" s="41"/>
      <c r="Z258" s="42"/>
      <c r="AA258" s="42"/>
      <c r="AB258" s="41"/>
      <c r="AC258" s="42"/>
      <c r="AD258" s="42"/>
      <c r="AE258" s="41"/>
      <c r="AF258" s="42"/>
      <c r="AG258" s="42"/>
      <c r="AH258" s="41"/>
      <c r="AI258" s="42"/>
      <c r="AJ258" s="42"/>
      <c r="AK258" s="41"/>
      <c r="AL258" s="42"/>
      <c r="AM258" s="42"/>
      <c r="AN258" s="41">
        <f t="shared" si="27"/>
        <v>0</v>
      </c>
      <c r="AO258" s="42"/>
      <c r="AP258" s="42" t="s">
        <v>132</v>
      </c>
      <c r="AQ258" s="41">
        <f t="shared" si="28"/>
        <v>0.08294930875576037</v>
      </c>
      <c r="AR258" s="42"/>
      <c r="AS258" s="42" t="s">
        <v>132</v>
      </c>
      <c r="AT258" s="41">
        <f t="shared" si="29"/>
        <v>0.004608294930875576</v>
      </c>
      <c r="AU258" s="42"/>
      <c r="AV258" s="42" t="s">
        <v>132</v>
      </c>
      <c r="AW258" s="41">
        <f t="shared" si="30"/>
        <v>0.004608294930875576</v>
      </c>
      <c r="AX258" s="42"/>
      <c r="AY258" s="42" t="s">
        <v>132</v>
      </c>
      <c r="AZ258" s="41">
        <f t="shared" si="31"/>
        <v>0</v>
      </c>
      <c r="BA258" s="42" t="s">
        <v>132</v>
      </c>
      <c r="BB258" s="41">
        <f t="shared" si="32"/>
        <v>0.09216589861751152</v>
      </c>
      <c r="BC258" s="42" t="s">
        <v>132</v>
      </c>
      <c r="BD258" s="43"/>
    </row>
    <row r="259" spans="1:56" ht="9" customHeight="1">
      <c r="A259" s="9"/>
      <c r="B259" s="12" t="s">
        <v>118</v>
      </c>
      <c r="C259" s="14">
        <f t="shared" si="35"/>
        <v>0.010101010101010102</v>
      </c>
      <c r="D259" s="14">
        <f t="shared" si="35"/>
        <v>0</v>
      </c>
      <c r="E259" s="14">
        <f t="shared" si="35"/>
        <v>0</v>
      </c>
      <c r="F259" s="14">
        <f t="shared" si="35"/>
        <v>0.6262626262626263</v>
      </c>
      <c r="G259" s="14">
        <f t="shared" si="35"/>
        <v>0.1414141414141414</v>
      </c>
      <c r="H259" s="14">
        <f t="shared" si="35"/>
        <v>0</v>
      </c>
      <c r="I259" s="14">
        <f t="shared" si="35"/>
        <v>0</v>
      </c>
      <c r="J259" s="14">
        <f t="shared" si="35"/>
        <v>0</v>
      </c>
      <c r="K259" s="14">
        <f t="shared" si="36"/>
        <v>0.15151515151515152</v>
      </c>
      <c r="L259" s="14">
        <f t="shared" si="36"/>
        <v>0</v>
      </c>
      <c r="M259" s="14">
        <f t="shared" si="36"/>
        <v>0.0707070707070707</v>
      </c>
      <c r="N259" s="14">
        <f t="shared" si="36"/>
        <v>0</v>
      </c>
      <c r="O259" s="14">
        <f t="shared" si="36"/>
        <v>0.2222222222222222</v>
      </c>
      <c r="P259" s="13">
        <f t="shared" si="24"/>
        <v>1</v>
      </c>
      <c r="Q259" s="37"/>
      <c r="R259" s="41"/>
      <c r="S259" s="42"/>
      <c r="T259" s="42"/>
      <c r="U259" s="42"/>
      <c r="V259" s="41"/>
      <c r="W259" s="42"/>
      <c r="X259" s="42"/>
      <c r="Y259" s="41"/>
      <c r="Z259" s="42"/>
      <c r="AA259" s="42"/>
      <c r="AB259" s="41"/>
      <c r="AC259" s="42"/>
      <c r="AD259" s="42"/>
      <c r="AE259" s="41"/>
      <c r="AF259" s="42"/>
      <c r="AG259" s="42"/>
      <c r="AH259" s="41"/>
      <c r="AI259" s="42"/>
      <c r="AJ259" s="42"/>
      <c r="AK259" s="41"/>
      <c r="AL259" s="42"/>
      <c r="AM259" s="42"/>
      <c r="AN259" s="41">
        <f t="shared" si="27"/>
        <v>0.17333333333333334</v>
      </c>
      <c r="AO259" s="42"/>
      <c r="AP259" s="42" t="s">
        <v>122</v>
      </c>
      <c r="AQ259" s="41">
        <f t="shared" si="28"/>
        <v>0.25333333333333335</v>
      </c>
      <c r="AR259" s="42"/>
      <c r="AS259" s="42" t="s">
        <v>122</v>
      </c>
      <c r="AT259" s="41">
        <f t="shared" si="29"/>
        <v>0</v>
      </c>
      <c r="AU259" s="42"/>
      <c r="AV259" s="42" t="s">
        <v>122</v>
      </c>
      <c r="AW259" s="41">
        <f t="shared" si="30"/>
        <v>0</v>
      </c>
      <c r="AX259" s="42"/>
      <c r="AY259" s="42" t="s">
        <v>122</v>
      </c>
      <c r="AZ259" s="41">
        <f t="shared" si="31"/>
        <v>0</v>
      </c>
      <c r="BA259" s="42" t="s">
        <v>122</v>
      </c>
      <c r="BB259" s="41">
        <f t="shared" si="32"/>
        <v>0.25333333333333335</v>
      </c>
      <c r="BC259" s="42" t="s">
        <v>122</v>
      </c>
      <c r="BD259" s="43"/>
    </row>
    <row r="260" spans="1:56" ht="9" customHeight="1">
      <c r="A260" s="9"/>
      <c r="B260" s="12" t="s">
        <v>114</v>
      </c>
      <c r="C260" s="14">
        <f t="shared" si="35"/>
        <v>0.0273972602739726</v>
      </c>
      <c r="D260" s="14">
        <f t="shared" si="35"/>
        <v>0.010273972602739725</v>
      </c>
      <c r="E260" s="14">
        <f t="shared" si="35"/>
        <v>0</v>
      </c>
      <c r="F260" s="14">
        <f t="shared" si="35"/>
        <v>0.0136986301369863</v>
      </c>
      <c r="G260" s="14">
        <f t="shared" si="35"/>
        <v>0.7842465753424658</v>
      </c>
      <c r="H260" s="14">
        <f t="shared" si="35"/>
        <v>0.04794520547945205</v>
      </c>
      <c r="I260" s="14">
        <f t="shared" si="35"/>
        <v>0.00684931506849315</v>
      </c>
      <c r="J260" s="14">
        <f t="shared" si="35"/>
        <v>0</v>
      </c>
      <c r="K260" s="14">
        <f t="shared" si="36"/>
        <v>0.0821917808219178</v>
      </c>
      <c r="L260" s="14">
        <f t="shared" si="36"/>
        <v>0.003424657534246575</v>
      </c>
      <c r="M260" s="14">
        <f t="shared" si="36"/>
        <v>0.023972602739726026</v>
      </c>
      <c r="N260" s="14">
        <f t="shared" si="36"/>
        <v>0</v>
      </c>
      <c r="O260" s="14">
        <f t="shared" si="36"/>
        <v>0.1095890410958904</v>
      </c>
      <c r="P260" s="13">
        <f t="shared" si="24"/>
        <v>1</v>
      </c>
      <c r="Q260" s="37"/>
      <c r="R260" s="41"/>
      <c r="S260" s="42"/>
      <c r="T260" s="42"/>
      <c r="U260" s="42"/>
      <c r="V260" s="41"/>
      <c r="W260" s="42"/>
      <c r="X260" s="42"/>
      <c r="Y260" s="41"/>
      <c r="Z260" s="42"/>
      <c r="AA260" s="42"/>
      <c r="AB260" s="41"/>
      <c r="AC260" s="42"/>
      <c r="AD260" s="42"/>
      <c r="AE260" s="41"/>
      <c r="AF260" s="42"/>
      <c r="AG260" s="42"/>
      <c r="AH260" s="41"/>
      <c r="AI260" s="42"/>
      <c r="AJ260" s="42"/>
      <c r="AK260" s="41"/>
      <c r="AL260" s="42"/>
      <c r="AM260" s="42"/>
      <c r="AN260" s="41">
        <f t="shared" si="27"/>
        <v>0</v>
      </c>
      <c r="AO260" s="42"/>
      <c r="AP260" s="42" t="s">
        <v>87</v>
      </c>
      <c r="AQ260" s="41">
        <f t="shared" si="28"/>
        <v>0.13355048859934854</v>
      </c>
      <c r="AR260" s="42"/>
      <c r="AS260" s="42" t="s">
        <v>87</v>
      </c>
      <c r="AT260" s="41">
        <f t="shared" si="29"/>
        <v>0.003257328990228013</v>
      </c>
      <c r="AU260" s="42"/>
      <c r="AV260" s="42" t="s">
        <v>87</v>
      </c>
      <c r="AW260" s="41">
        <f t="shared" si="30"/>
        <v>0.016286644951140065</v>
      </c>
      <c r="AX260" s="42"/>
      <c r="AY260" s="42" t="s">
        <v>87</v>
      </c>
      <c r="AZ260" s="41">
        <f t="shared" si="31"/>
        <v>0.006514657980456026</v>
      </c>
      <c r="BA260" s="42" t="s">
        <v>87</v>
      </c>
      <c r="BB260" s="41">
        <f t="shared" si="32"/>
        <v>0.15960912052117263</v>
      </c>
      <c r="BC260" s="42" t="s">
        <v>87</v>
      </c>
      <c r="BD260" s="43"/>
    </row>
    <row r="261" spans="1:56" ht="9" customHeight="1">
      <c r="A261" s="9"/>
      <c r="B261" s="12" t="s">
        <v>133</v>
      </c>
      <c r="C261" s="14">
        <f t="shared" si="35"/>
        <v>0.021739130434782608</v>
      </c>
      <c r="D261" s="14">
        <f t="shared" si="35"/>
        <v>0</v>
      </c>
      <c r="E261" s="14">
        <f t="shared" si="35"/>
        <v>0.6956521739130435</v>
      </c>
      <c r="F261" s="14">
        <f t="shared" si="35"/>
        <v>0</v>
      </c>
      <c r="G261" s="14">
        <f t="shared" si="35"/>
        <v>0.021739130434782608</v>
      </c>
      <c r="H261" s="14">
        <f t="shared" si="35"/>
        <v>0</v>
      </c>
      <c r="I261" s="14">
        <f t="shared" si="35"/>
        <v>0.06521739130434782</v>
      </c>
      <c r="J261" s="14">
        <f t="shared" si="35"/>
        <v>0</v>
      </c>
      <c r="K261" s="14">
        <f t="shared" si="36"/>
        <v>0.08695652173913043</v>
      </c>
      <c r="L261" s="14">
        <f t="shared" si="36"/>
        <v>0.06521739130434782</v>
      </c>
      <c r="M261" s="14">
        <f t="shared" si="36"/>
        <v>0.021739130434782608</v>
      </c>
      <c r="N261" s="14">
        <f t="shared" si="36"/>
        <v>0.021739130434782608</v>
      </c>
      <c r="O261" s="14">
        <f t="shared" si="36"/>
        <v>0.1956521739130435</v>
      </c>
      <c r="P261" s="13">
        <f t="shared" si="24"/>
        <v>0.9999999999999999</v>
      </c>
      <c r="Q261" s="37"/>
      <c r="R261" s="41"/>
      <c r="S261" s="42"/>
      <c r="T261" s="42"/>
      <c r="U261" s="42"/>
      <c r="V261" s="41"/>
      <c r="W261" s="42"/>
      <c r="X261" s="42"/>
      <c r="Y261" s="41"/>
      <c r="Z261" s="42"/>
      <c r="AA261" s="42"/>
      <c r="AB261" s="41"/>
      <c r="AC261" s="42"/>
      <c r="AD261" s="42"/>
      <c r="AE261" s="41"/>
      <c r="AF261" s="42"/>
      <c r="AG261" s="42"/>
      <c r="AH261" s="41"/>
      <c r="AI261" s="42"/>
      <c r="AJ261" s="42"/>
      <c r="AK261" s="41"/>
      <c r="AL261" s="42"/>
      <c r="AM261" s="42"/>
      <c r="AN261" s="41">
        <f t="shared" si="27"/>
        <v>0</v>
      </c>
      <c r="AO261" s="42"/>
      <c r="AP261" s="42" t="s">
        <v>71</v>
      </c>
      <c r="AQ261" s="41">
        <f t="shared" si="28"/>
        <v>0.12389380530973451</v>
      </c>
      <c r="AR261" s="42"/>
      <c r="AS261" s="42" t="s">
        <v>71</v>
      </c>
      <c r="AT261" s="41">
        <f t="shared" si="29"/>
        <v>0.004424778761061947</v>
      </c>
      <c r="AU261" s="42"/>
      <c r="AV261" s="42" t="s">
        <v>71</v>
      </c>
      <c r="AW261" s="41">
        <f t="shared" si="30"/>
        <v>0.061946902654867256</v>
      </c>
      <c r="AX261" s="42"/>
      <c r="AY261" s="42" t="s">
        <v>71</v>
      </c>
      <c r="AZ261" s="41">
        <f t="shared" si="31"/>
        <v>0.008849557522123894</v>
      </c>
      <c r="BA261" s="42" t="s">
        <v>71</v>
      </c>
      <c r="BB261" s="41">
        <f t="shared" si="32"/>
        <v>0.19911504424778761</v>
      </c>
      <c r="BC261" s="42" t="s">
        <v>71</v>
      </c>
      <c r="BD261" s="43"/>
    </row>
    <row r="262" spans="1:56" ht="9" customHeight="1">
      <c r="A262" s="9"/>
      <c r="B262" s="12" t="s">
        <v>121</v>
      </c>
      <c r="C262" s="14">
        <f t="shared" si="35"/>
        <v>0.014084507042253521</v>
      </c>
      <c r="D262" s="14">
        <f t="shared" si="35"/>
        <v>0.018779342723004695</v>
      </c>
      <c r="E262" s="14">
        <f t="shared" si="35"/>
        <v>0.004694835680751174</v>
      </c>
      <c r="F262" s="14">
        <f t="shared" si="35"/>
        <v>0.018779342723004695</v>
      </c>
      <c r="G262" s="14">
        <f t="shared" si="35"/>
        <v>0.7136150234741784</v>
      </c>
      <c r="H262" s="14">
        <f t="shared" si="35"/>
        <v>0.028169014084507043</v>
      </c>
      <c r="I262" s="14">
        <f t="shared" si="35"/>
        <v>0.004694835680751174</v>
      </c>
      <c r="J262" s="14">
        <f t="shared" si="35"/>
        <v>0</v>
      </c>
      <c r="K262" s="14">
        <f t="shared" si="36"/>
        <v>0.107981220657277</v>
      </c>
      <c r="L262" s="14">
        <f t="shared" si="36"/>
        <v>0.014084507042253521</v>
      </c>
      <c r="M262" s="14">
        <f t="shared" si="36"/>
        <v>0.06103286384976526</v>
      </c>
      <c r="N262" s="14">
        <f t="shared" si="36"/>
        <v>0.014084507042253521</v>
      </c>
      <c r="O262" s="14">
        <f t="shared" si="36"/>
        <v>0.19718309859154928</v>
      </c>
      <c r="P262" s="13">
        <f t="shared" si="24"/>
        <v>0.9999999999999999</v>
      </c>
      <c r="Q262" s="37"/>
      <c r="R262" s="41"/>
      <c r="S262" s="42"/>
      <c r="T262" s="42"/>
      <c r="U262" s="42"/>
      <c r="V262" s="41"/>
      <c r="W262" s="42"/>
      <c r="X262" s="42"/>
      <c r="Y262" s="41"/>
      <c r="Z262" s="42"/>
      <c r="AA262" s="42"/>
      <c r="AB262" s="41"/>
      <c r="AC262" s="42"/>
      <c r="AD262" s="42"/>
      <c r="AE262" s="41"/>
      <c r="AF262" s="42"/>
      <c r="AG262" s="42"/>
      <c r="AH262" s="41"/>
      <c r="AI262" s="42"/>
      <c r="AJ262" s="42"/>
      <c r="AK262" s="41"/>
      <c r="AL262" s="42"/>
      <c r="AM262" s="42"/>
      <c r="AN262" s="41">
        <f t="shared" si="27"/>
        <v>0</v>
      </c>
      <c r="AO262" s="42"/>
      <c r="AP262" s="42" t="s">
        <v>76</v>
      </c>
      <c r="AQ262" s="41">
        <f t="shared" si="28"/>
        <v>0.08888888888888889</v>
      </c>
      <c r="AR262" s="42"/>
      <c r="AS262" s="42" t="s">
        <v>76</v>
      </c>
      <c r="AT262" s="41">
        <f t="shared" si="29"/>
        <v>0.0031746031746031746</v>
      </c>
      <c r="AU262" s="42"/>
      <c r="AV262" s="42" t="s">
        <v>76</v>
      </c>
      <c r="AW262" s="41">
        <f t="shared" si="30"/>
        <v>0.015873015873015872</v>
      </c>
      <c r="AX262" s="42"/>
      <c r="AY262" s="42" t="s">
        <v>76</v>
      </c>
      <c r="AZ262" s="41">
        <f t="shared" si="31"/>
        <v>0</v>
      </c>
      <c r="BA262" s="42" t="s">
        <v>76</v>
      </c>
      <c r="BB262" s="41">
        <f t="shared" si="32"/>
        <v>0.10793650793650794</v>
      </c>
      <c r="BC262" s="42" t="s">
        <v>76</v>
      </c>
      <c r="BD262" s="43"/>
    </row>
    <row r="263" spans="1:56" ht="9" customHeight="1">
      <c r="A263" s="9"/>
      <c r="B263" s="12" t="s">
        <v>30</v>
      </c>
      <c r="C263" s="14">
        <f t="shared" si="35"/>
        <v>0.024018299656881435</v>
      </c>
      <c r="D263" s="14">
        <f t="shared" si="35"/>
        <v>0.2085398398780023</v>
      </c>
      <c r="E263" s="14">
        <f t="shared" si="35"/>
        <v>0.018299656881433472</v>
      </c>
      <c r="F263" s="14">
        <f t="shared" si="35"/>
        <v>0.08882958444529165</v>
      </c>
      <c r="G263" s="14">
        <f t="shared" si="35"/>
        <v>0.08311094166984369</v>
      </c>
      <c r="H263" s="14">
        <f t="shared" si="35"/>
        <v>0.001143728555089592</v>
      </c>
      <c r="I263" s="14">
        <f t="shared" si="35"/>
        <v>0</v>
      </c>
      <c r="J263" s="14">
        <f t="shared" si="35"/>
        <v>0.04994281357224552</v>
      </c>
      <c r="K263" s="14">
        <f t="shared" si="36"/>
        <v>0.00533739992375143</v>
      </c>
      <c r="L263" s="14">
        <f t="shared" si="36"/>
        <v>0.0057186427754479605</v>
      </c>
      <c r="M263" s="14">
        <f t="shared" si="36"/>
        <v>0.041174227983225314</v>
      </c>
      <c r="N263" s="14">
        <f t="shared" si="36"/>
        <v>0.47388486465878765</v>
      </c>
      <c r="O263" s="14">
        <f t="shared" si="36"/>
        <v>0.5261151353412123</v>
      </c>
      <c r="P263" s="13">
        <f t="shared" si="24"/>
        <v>1</v>
      </c>
      <c r="Q263" s="37"/>
      <c r="R263" s="41"/>
      <c r="S263" s="42"/>
      <c r="T263" s="42"/>
      <c r="U263" s="42"/>
      <c r="V263" s="41"/>
      <c r="W263" s="42"/>
      <c r="X263" s="42"/>
      <c r="Y263" s="41"/>
      <c r="Z263" s="42"/>
      <c r="AA263" s="42"/>
      <c r="AB263" s="41"/>
      <c r="AC263" s="42"/>
      <c r="AD263" s="42"/>
      <c r="AE263" s="41"/>
      <c r="AF263" s="42"/>
      <c r="AG263" s="42"/>
      <c r="AH263" s="41"/>
      <c r="AI263" s="42"/>
      <c r="AJ263" s="42"/>
      <c r="AK263" s="41"/>
      <c r="AL263" s="42"/>
      <c r="AM263" s="42"/>
      <c r="AN263" s="41">
        <f t="shared" si="27"/>
        <v>0.004329004329004329</v>
      </c>
      <c r="AO263" s="42"/>
      <c r="AP263" s="42" t="s">
        <v>41</v>
      </c>
      <c r="AQ263" s="41">
        <f t="shared" si="28"/>
        <v>0.31601731601731603</v>
      </c>
      <c r="AR263" s="42"/>
      <c r="AS263" s="42" t="s">
        <v>41</v>
      </c>
      <c r="AT263" s="41">
        <f t="shared" si="29"/>
        <v>0.008658008658008658</v>
      </c>
      <c r="AU263" s="42"/>
      <c r="AV263" s="42" t="s">
        <v>41</v>
      </c>
      <c r="AW263" s="41">
        <f t="shared" si="30"/>
        <v>0.09523809523809523</v>
      </c>
      <c r="AX263" s="42"/>
      <c r="AY263" s="42" t="s">
        <v>41</v>
      </c>
      <c r="AZ263" s="41">
        <f t="shared" si="31"/>
        <v>0.10822510822510822</v>
      </c>
      <c r="BA263" s="42" t="s">
        <v>41</v>
      </c>
      <c r="BB263" s="41">
        <f t="shared" si="32"/>
        <v>0.5281385281385281</v>
      </c>
      <c r="BC263" s="42" t="s">
        <v>41</v>
      </c>
      <c r="BD263" s="43"/>
    </row>
    <row r="264" spans="1:56" ht="9" customHeight="1">
      <c r="A264" s="9"/>
      <c r="B264" s="12" t="s">
        <v>134</v>
      </c>
      <c r="C264" s="14">
        <f t="shared" si="35"/>
        <v>0.0994590455488588</v>
      </c>
      <c r="D264" s="14">
        <f t="shared" si="35"/>
        <v>0.05281098705661496</v>
      </c>
      <c r="E264" s="14">
        <f t="shared" si="35"/>
        <v>0.040003458156308666</v>
      </c>
      <c r="F264" s="14">
        <f t="shared" si="35"/>
        <v>0.07707983400849719</v>
      </c>
      <c r="G264" s="14">
        <f t="shared" si="35"/>
        <v>0.16007558541646083</v>
      </c>
      <c r="H264" s="14">
        <f t="shared" si="35"/>
        <v>0.05960379409149293</v>
      </c>
      <c r="I264" s="14">
        <f t="shared" si="35"/>
        <v>0.057491848631558144</v>
      </c>
      <c r="J264" s="14">
        <f t="shared" si="35"/>
        <v>0.029209070249975298</v>
      </c>
      <c r="K264" s="14">
        <f t="shared" si="35"/>
        <v>0.1775269242169746</v>
      </c>
      <c r="L264" s="14">
        <f t="shared" si="35"/>
        <v>0.054552415769192765</v>
      </c>
      <c r="M264" s="14">
        <f t="shared" si="35"/>
        <v>0.03871900009880447</v>
      </c>
      <c r="N264" s="14">
        <f t="shared" si="35"/>
        <v>0.15346803675526133</v>
      </c>
      <c r="O264" s="14">
        <f t="shared" si="35"/>
        <v>0.42426637684023316</v>
      </c>
      <c r="P264" s="13">
        <f t="shared" si="24"/>
        <v>1</v>
      </c>
      <c r="Q264" s="37"/>
      <c r="R264" s="41"/>
      <c r="S264" s="42"/>
      <c r="T264" s="42"/>
      <c r="U264" s="42"/>
      <c r="V264" s="41"/>
      <c r="W264" s="42"/>
      <c r="X264" s="42"/>
      <c r="Y264" s="41"/>
      <c r="Z264" s="42"/>
      <c r="AA264" s="42"/>
      <c r="AB264" s="41"/>
      <c r="AC264" s="42"/>
      <c r="AD264" s="42"/>
      <c r="AE264" s="41"/>
      <c r="AF264" s="42"/>
      <c r="AG264" s="42"/>
      <c r="AH264" s="41"/>
      <c r="AI264" s="42"/>
      <c r="AJ264" s="42"/>
      <c r="AK264" s="41"/>
      <c r="AL264" s="42"/>
      <c r="AM264" s="42"/>
      <c r="AN264" s="41">
        <f t="shared" si="27"/>
        <v>0</v>
      </c>
      <c r="AO264" s="42"/>
      <c r="AP264" s="42" t="s">
        <v>85</v>
      </c>
      <c r="AQ264" s="41">
        <f t="shared" si="28"/>
        <v>0.1276595744680851</v>
      </c>
      <c r="AR264" s="42"/>
      <c r="AS264" s="42" t="s">
        <v>85</v>
      </c>
      <c r="AT264" s="41">
        <f t="shared" si="29"/>
        <v>0</v>
      </c>
      <c r="AU264" s="42"/>
      <c r="AV264" s="42" t="s">
        <v>85</v>
      </c>
      <c r="AW264" s="41">
        <f t="shared" si="30"/>
        <v>0.23404255319148937</v>
      </c>
      <c r="AX264" s="42"/>
      <c r="AY264" s="42" t="s">
        <v>85</v>
      </c>
      <c r="AZ264" s="41">
        <f t="shared" si="31"/>
        <v>0.031914893617021274</v>
      </c>
      <c r="BA264" s="42" t="s">
        <v>85</v>
      </c>
      <c r="BB264" s="41">
        <f t="shared" si="32"/>
        <v>0.39361702127659576</v>
      </c>
      <c r="BC264" s="42" t="s">
        <v>85</v>
      </c>
      <c r="BD264" s="43"/>
    </row>
    <row r="265" spans="1:56" ht="10.5">
      <c r="A265" s="9"/>
      <c r="B265" s="12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2"/>
      <c r="P265" s="13"/>
      <c r="Q265" s="37"/>
      <c r="R265" s="42"/>
      <c r="S265" s="42"/>
      <c r="T265" s="42"/>
      <c r="U265" s="42"/>
      <c r="V265" s="41"/>
      <c r="W265" s="42"/>
      <c r="X265" s="42"/>
      <c r="Y265" s="41"/>
      <c r="Z265" s="42"/>
      <c r="AA265" s="42"/>
      <c r="AB265" s="41"/>
      <c r="AC265" s="42"/>
      <c r="AD265" s="42"/>
      <c r="AE265" s="41"/>
      <c r="AF265" s="42"/>
      <c r="AG265" s="42"/>
      <c r="AH265" s="41"/>
      <c r="AI265" s="42"/>
      <c r="AJ265" s="42"/>
      <c r="AK265" s="41"/>
      <c r="AL265" s="42"/>
      <c r="AM265" s="42"/>
      <c r="AN265" s="41">
        <f t="shared" si="27"/>
        <v>0</v>
      </c>
      <c r="AO265" s="42"/>
      <c r="AP265" s="42" t="s">
        <v>118</v>
      </c>
      <c r="AQ265" s="41">
        <f t="shared" si="28"/>
        <v>0.15151515151515152</v>
      </c>
      <c r="AR265" s="42"/>
      <c r="AS265" s="42" t="s">
        <v>118</v>
      </c>
      <c r="AT265" s="41">
        <f t="shared" si="29"/>
        <v>0</v>
      </c>
      <c r="AU265" s="42"/>
      <c r="AV265" s="42" t="s">
        <v>118</v>
      </c>
      <c r="AW265" s="41">
        <f t="shared" si="30"/>
        <v>0.0707070707070707</v>
      </c>
      <c r="AX265" s="42"/>
      <c r="AY265" s="42" t="s">
        <v>118</v>
      </c>
      <c r="AZ265" s="41">
        <f t="shared" si="31"/>
        <v>0</v>
      </c>
      <c r="BA265" s="42" t="s">
        <v>118</v>
      </c>
      <c r="BB265" s="41">
        <f t="shared" si="32"/>
        <v>0.2222222222222222</v>
      </c>
      <c r="BC265" s="42" t="s">
        <v>118</v>
      </c>
      <c r="BD265" s="43"/>
    </row>
    <row r="266" spans="1:56" ht="10.5">
      <c r="A266" s="9"/>
      <c r="B266" s="12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2"/>
      <c r="P266" s="13"/>
      <c r="Q266" s="37"/>
      <c r="R266" s="42"/>
      <c r="S266" s="42"/>
      <c r="T266" s="42"/>
      <c r="U266" s="42"/>
      <c r="V266" s="41"/>
      <c r="W266" s="42"/>
      <c r="X266" s="42"/>
      <c r="Y266" s="41"/>
      <c r="Z266" s="42"/>
      <c r="AA266" s="42"/>
      <c r="AB266" s="41"/>
      <c r="AC266" s="42"/>
      <c r="AD266" s="42"/>
      <c r="AE266" s="41"/>
      <c r="AF266" s="42"/>
      <c r="AG266" s="42"/>
      <c r="AH266" s="41"/>
      <c r="AI266" s="42"/>
      <c r="AJ266" s="42"/>
      <c r="AK266" s="41"/>
      <c r="AL266" s="42"/>
      <c r="AM266" s="42"/>
      <c r="AN266" s="41">
        <f t="shared" si="27"/>
        <v>0.00684931506849315</v>
      </c>
      <c r="AO266" s="42"/>
      <c r="AP266" s="42" t="s">
        <v>114</v>
      </c>
      <c r="AQ266" s="41">
        <f t="shared" si="28"/>
        <v>0.0821917808219178</v>
      </c>
      <c r="AR266" s="42"/>
      <c r="AS266" s="42" t="s">
        <v>114</v>
      </c>
      <c r="AT266" s="41">
        <f t="shared" si="29"/>
        <v>0.003424657534246575</v>
      </c>
      <c r="AU266" s="42"/>
      <c r="AV266" s="42" t="s">
        <v>114</v>
      </c>
      <c r="AW266" s="41">
        <f t="shared" si="30"/>
        <v>0.023972602739726026</v>
      </c>
      <c r="AX266" s="42"/>
      <c r="AY266" s="42" t="s">
        <v>114</v>
      </c>
      <c r="AZ266" s="41">
        <f t="shared" si="31"/>
        <v>0</v>
      </c>
      <c r="BA266" s="42" t="s">
        <v>114</v>
      </c>
      <c r="BB266" s="41">
        <f t="shared" si="32"/>
        <v>0.1095890410958904</v>
      </c>
      <c r="BC266" s="42" t="s">
        <v>114</v>
      </c>
      <c r="BD266" s="43"/>
    </row>
    <row r="267" spans="1:56" ht="10.5">
      <c r="A267" s="9"/>
      <c r="B267" s="12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2"/>
      <c r="P267" s="13"/>
      <c r="Q267" s="37"/>
      <c r="R267" s="42"/>
      <c r="S267" s="42"/>
      <c r="T267" s="42"/>
      <c r="U267" s="42"/>
      <c r="V267" s="41"/>
      <c r="W267" s="42"/>
      <c r="X267" s="42"/>
      <c r="Y267" s="41"/>
      <c r="Z267" s="42"/>
      <c r="AA267" s="42"/>
      <c r="AB267" s="41"/>
      <c r="AC267" s="42"/>
      <c r="AD267" s="42"/>
      <c r="AE267" s="41"/>
      <c r="AF267" s="42"/>
      <c r="AG267" s="42"/>
      <c r="AH267" s="41"/>
      <c r="AI267" s="42"/>
      <c r="AJ267" s="42"/>
      <c r="AK267" s="41"/>
      <c r="AL267" s="42"/>
      <c r="AM267" s="42"/>
      <c r="AN267" s="41">
        <f t="shared" si="27"/>
        <v>0.06521739130434782</v>
      </c>
      <c r="AO267" s="42"/>
      <c r="AP267" s="42" t="s">
        <v>133</v>
      </c>
      <c r="AQ267" s="41">
        <f t="shared" si="28"/>
        <v>0.08695652173913043</v>
      </c>
      <c r="AR267" s="42"/>
      <c r="AS267" s="42" t="s">
        <v>133</v>
      </c>
      <c r="AT267" s="41">
        <f t="shared" si="29"/>
        <v>0.06521739130434782</v>
      </c>
      <c r="AU267" s="42"/>
      <c r="AV267" s="42" t="s">
        <v>133</v>
      </c>
      <c r="AW267" s="41">
        <f t="shared" si="30"/>
        <v>0.021739130434782608</v>
      </c>
      <c r="AX267" s="42"/>
      <c r="AY267" s="42" t="s">
        <v>133</v>
      </c>
      <c r="AZ267" s="41">
        <f t="shared" si="31"/>
        <v>0.021739130434782608</v>
      </c>
      <c r="BA267" s="42" t="s">
        <v>133</v>
      </c>
      <c r="BB267" s="41">
        <f t="shared" si="32"/>
        <v>0.1956521739130435</v>
      </c>
      <c r="BC267" s="42" t="s">
        <v>133</v>
      </c>
      <c r="BD267" s="43"/>
    </row>
    <row r="268" spans="1:56" ht="10.5">
      <c r="A268" s="9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37"/>
      <c r="R268" s="42"/>
      <c r="S268" s="42"/>
      <c r="T268" s="42"/>
      <c r="U268" s="42"/>
      <c r="V268" s="41"/>
      <c r="W268" s="42"/>
      <c r="X268" s="42"/>
      <c r="Y268" s="41"/>
      <c r="Z268" s="42"/>
      <c r="AA268" s="42"/>
      <c r="AB268" s="41"/>
      <c r="AC268" s="42"/>
      <c r="AD268" s="42"/>
      <c r="AE268" s="41"/>
      <c r="AF268" s="42"/>
      <c r="AG268" s="42"/>
      <c r="AH268" s="41"/>
      <c r="AI268" s="42"/>
      <c r="AJ268" s="42"/>
      <c r="AK268" s="41"/>
      <c r="AL268" s="42"/>
      <c r="AM268" s="42"/>
      <c r="AN268" s="41">
        <f t="shared" si="27"/>
        <v>0.004694835680751174</v>
      </c>
      <c r="AO268" s="42"/>
      <c r="AP268" s="42" t="s">
        <v>121</v>
      </c>
      <c r="AQ268" s="41">
        <f t="shared" si="28"/>
        <v>0.107981220657277</v>
      </c>
      <c r="AR268" s="42"/>
      <c r="AS268" s="42" t="s">
        <v>121</v>
      </c>
      <c r="AT268" s="41">
        <f t="shared" si="29"/>
        <v>0.014084507042253521</v>
      </c>
      <c r="AU268" s="42"/>
      <c r="AV268" s="42" t="s">
        <v>121</v>
      </c>
      <c r="AW268" s="41">
        <f t="shared" si="30"/>
        <v>0.06103286384976526</v>
      </c>
      <c r="AX268" s="42"/>
      <c r="AY268" s="42" t="s">
        <v>121</v>
      </c>
      <c r="AZ268" s="41">
        <f t="shared" si="31"/>
        <v>0.014084507042253521</v>
      </c>
      <c r="BA268" s="42" t="s">
        <v>121</v>
      </c>
      <c r="BB268" s="41">
        <f t="shared" si="32"/>
        <v>0.19718309859154928</v>
      </c>
      <c r="BC268" s="42" t="s">
        <v>121</v>
      </c>
      <c r="BD268" s="43"/>
    </row>
    <row r="269" spans="1:56" ht="10.5">
      <c r="A269" s="9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37"/>
      <c r="R269" s="42"/>
      <c r="S269" s="42"/>
      <c r="T269" s="42"/>
      <c r="U269" s="42"/>
      <c r="V269" s="41"/>
      <c r="W269" s="42"/>
      <c r="X269" s="42"/>
      <c r="Y269" s="41"/>
      <c r="Z269" s="42"/>
      <c r="AA269" s="42"/>
      <c r="AB269" s="41"/>
      <c r="AC269" s="42"/>
      <c r="AD269" s="42"/>
      <c r="AE269" s="41"/>
      <c r="AF269" s="42"/>
      <c r="AG269" s="42"/>
      <c r="AH269" s="41"/>
      <c r="AI269" s="42"/>
      <c r="AJ269" s="42"/>
      <c r="AK269" s="41"/>
      <c r="AL269" s="42"/>
      <c r="AM269" s="42"/>
      <c r="AN269" s="41">
        <f t="shared" si="27"/>
        <v>0</v>
      </c>
      <c r="AO269" s="42"/>
      <c r="AP269" s="42" t="s">
        <v>30</v>
      </c>
      <c r="AQ269" s="41">
        <f t="shared" si="28"/>
        <v>0.00533739992375143</v>
      </c>
      <c r="AR269" s="42"/>
      <c r="AS269" s="42" t="s">
        <v>30</v>
      </c>
      <c r="AT269" s="41">
        <f t="shared" si="29"/>
        <v>0.0057186427754479605</v>
      </c>
      <c r="AU269" s="42"/>
      <c r="AV269" s="42" t="s">
        <v>30</v>
      </c>
      <c r="AW269" s="41">
        <f t="shared" si="30"/>
        <v>0.041174227983225314</v>
      </c>
      <c r="AX269" s="42"/>
      <c r="AY269" s="42" t="s">
        <v>30</v>
      </c>
      <c r="AZ269" s="41">
        <f t="shared" si="31"/>
        <v>0.47388486465878765</v>
      </c>
      <c r="BA269" s="42" t="s">
        <v>30</v>
      </c>
      <c r="BB269" s="41">
        <f t="shared" si="32"/>
        <v>0.5261151353412123</v>
      </c>
      <c r="BC269" s="42" t="s">
        <v>30</v>
      </c>
      <c r="BD269" s="43"/>
    </row>
    <row r="270" spans="1:56" ht="10.5">
      <c r="A270" s="9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37"/>
      <c r="R270" s="42"/>
      <c r="S270" s="42"/>
      <c r="T270" s="42"/>
      <c r="U270" s="42"/>
      <c r="V270" s="41"/>
      <c r="W270" s="42"/>
      <c r="X270" s="42"/>
      <c r="Y270" s="41"/>
      <c r="Z270" s="42"/>
      <c r="AA270" s="42"/>
      <c r="AB270" s="41"/>
      <c r="AC270" s="42"/>
      <c r="AD270" s="42"/>
      <c r="AE270" s="41"/>
      <c r="AF270" s="42"/>
      <c r="AG270" s="42"/>
      <c r="AH270" s="41"/>
      <c r="AI270" s="42"/>
      <c r="AJ270" s="42"/>
      <c r="AK270" s="41"/>
      <c r="AL270" s="42"/>
      <c r="AM270" s="42"/>
      <c r="AN270" s="41">
        <f t="shared" si="27"/>
        <v>0.057491848631558144</v>
      </c>
      <c r="AO270" s="42"/>
      <c r="AP270" s="42" t="s">
        <v>134</v>
      </c>
      <c r="AQ270" s="41">
        <f t="shared" si="28"/>
        <v>0.1775269242169746</v>
      </c>
      <c r="AR270" s="42"/>
      <c r="AS270" s="42" t="s">
        <v>134</v>
      </c>
      <c r="AT270" s="41">
        <f t="shared" si="29"/>
        <v>0.054552415769192765</v>
      </c>
      <c r="AU270" s="42"/>
      <c r="AV270" s="42" t="s">
        <v>134</v>
      </c>
      <c r="AW270" s="41">
        <f t="shared" si="30"/>
        <v>0.03871900009880447</v>
      </c>
      <c r="AX270" s="42"/>
      <c r="AY270" s="42" t="s">
        <v>134</v>
      </c>
      <c r="AZ270" s="41">
        <f t="shared" si="31"/>
        <v>0.15346803675526133</v>
      </c>
      <c r="BA270" s="42" t="s">
        <v>134</v>
      </c>
      <c r="BB270" s="41">
        <f t="shared" si="32"/>
        <v>0.42426637684023316</v>
      </c>
      <c r="BC270" s="42" t="s">
        <v>134</v>
      </c>
      <c r="BD270" s="43"/>
    </row>
    <row r="271" spans="1:54" ht="10.5">
      <c r="A271" s="9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37"/>
      <c r="R271" s="42"/>
      <c r="S271" s="42"/>
      <c r="T271" s="42"/>
      <c r="U271" s="42"/>
      <c r="V271" s="43"/>
      <c r="W271" s="42"/>
      <c r="X271" s="42"/>
      <c r="Y271" s="43"/>
      <c r="Z271" s="42"/>
      <c r="AA271" s="42"/>
      <c r="AB271" s="43"/>
      <c r="AC271" s="42"/>
      <c r="AD271" s="42"/>
      <c r="AE271" s="43"/>
      <c r="AF271" s="42"/>
      <c r="AG271" s="42"/>
      <c r="AH271" s="43"/>
      <c r="AI271" s="42"/>
      <c r="AJ271" s="42"/>
      <c r="AK271" s="41"/>
      <c r="AL271" s="42"/>
      <c r="AM271" s="42"/>
      <c r="AN271" s="41"/>
      <c r="AO271" s="42"/>
      <c r="AP271" s="42"/>
      <c r="AQ271" s="43"/>
      <c r="AR271" s="42"/>
      <c r="AS271" s="42"/>
      <c r="AT271" s="43"/>
      <c r="AU271" s="42"/>
      <c r="AV271" s="42"/>
      <c r="AW271" s="43"/>
      <c r="AX271" s="42"/>
      <c r="AY271" s="42"/>
      <c r="AZ271" s="42"/>
      <c r="BA271" s="42"/>
      <c r="BB271" s="43"/>
    </row>
    <row r="272" spans="1:40" ht="10.5">
      <c r="A272" s="9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37"/>
      <c r="R272" s="42"/>
      <c r="S272" s="42"/>
      <c r="T272" s="42"/>
      <c r="U272" s="42"/>
      <c r="V272" s="43"/>
      <c r="W272" s="42"/>
      <c r="X272" s="42"/>
      <c r="Y272" s="43"/>
      <c r="Z272" s="42"/>
      <c r="AA272" s="42"/>
      <c r="AB272" s="43"/>
      <c r="AC272" s="42"/>
      <c r="AD272" s="42"/>
      <c r="AE272" s="43"/>
      <c r="AF272" s="42"/>
      <c r="AG272" s="42"/>
      <c r="AH272" s="43"/>
      <c r="AI272" s="42"/>
      <c r="AJ272" s="42"/>
      <c r="AK272" s="41"/>
      <c r="AL272" s="42"/>
      <c r="AM272" s="42"/>
      <c r="AN272" s="41"/>
    </row>
    <row r="273" spans="1:40" ht="10.5">
      <c r="A273" s="9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37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1"/>
      <c r="AL273" s="42"/>
      <c r="AM273" s="42"/>
      <c r="AN273" s="41"/>
    </row>
    <row r="274" spans="1:40" ht="10.5">
      <c r="A274" s="9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37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1"/>
      <c r="AL274" s="42"/>
      <c r="AM274" s="42"/>
      <c r="AN274" s="41"/>
    </row>
    <row r="275" spans="1:40" ht="10.5">
      <c r="A275" s="9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37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1"/>
      <c r="AL275" s="42"/>
      <c r="AM275" s="42"/>
      <c r="AN275" s="41"/>
    </row>
    <row r="276" spans="1:17" ht="10.5">
      <c r="A276" s="9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37"/>
    </row>
    <row r="277" spans="1:17" ht="10.5">
      <c r="A277" s="9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37"/>
    </row>
    <row r="278" spans="1:17" ht="10.5">
      <c r="A278" s="9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37"/>
    </row>
    <row r="279" spans="1:17" ht="10.5">
      <c r="A279" s="9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37"/>
    </row>
    <row r="280" spans="1:17" ht="10.5">
      <c r="A280" s="9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37"/>
    </row>
    <row r="281" spans="1:17" ht="10.5">
      <c r="A281" s="9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37"/>
    </row>
    <row r="282" spans="1:17" ht="10.5">
      <c r="A282" s="9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37"/>
    </row>
    <row r="283" spans="1:17" ht="10.5">
      <c r="A283" s="9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37"/>
    </row>
    <row r="284" spans="1:17" ht="10.5">
      <c r="A284" s="9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37"/>
    </row>
    <row r="285" spans="1:17" ht="10.5">
      <c r="A285" s="9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37"/>
    </row>
    <row r="286" spans="1:17" ht="10.5">
      <c r="A286" s="9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37"/>
    </row>
    <row r="287" spans="1:17" ht="10.5">
      <c r="A287" s="9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37"/>
    </row>
    <row r="288" spans="1:17" ht="10.5">
      <c r="A288" s="9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37"/>
    </row>
    <row r="289" spans="1:17" ht="10.5">
      <c r="A289" s="9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37"/>
    </row>
    <row r="290" spans="1:17" ht="10.5">
      <c r="A290" s="9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37"/>
    </row>
    <row r="291" spans="1:17" ht="10.5">
      <c r="A291" s="9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37"/>
    </row>
    <row r="292" spans="1:17" ht="10.5">
      <c r="A292" s="9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37"/>
    </row>
    <row r="293" spans="1:17" ht="10.5">
      <c r="A293" s="9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37"/>
    </row>
    <row r="294" spans="1:17" ht="10.5">
      <c r="A294" s="9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37"/>
    </row>
    <row r="295" spans="1:17" ht="10.5">
      <c r="A295" s="9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37"/>
    </row>
    <row r="296" spans="1:17" ht="10.5">
      <c r="A296" s="9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37"/>
    </row>
    <row r="297" spans="1:17" ht="10.5">
      <c r="A297" s="9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37"/>
    </row>
    <row r="298" spans="1:17" ht="10.5">
      <c r="A298" s="9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37"/>
    </row>
    <row r="299" spans="1:17" ht="10.5">
      <c r="A299" s="9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37"/>
    </row>
    <row r="300" spans="1:17" ht="10.5">
      <c r="A300" s="9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37"/>
    </row>
    <row r="301" spans="1:17" ht="10.5">
      <c r="A301" s="9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37"/>
    </row>
    <row r="302" spans="1:17" ht="10.5">
      <c r="A302" s="9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37"/>
    </row>
    <row r="303" spans="1:17" ht="10.5">
      <c r="A303" s="9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37"/>
    </row>
    <row r="304" spans="1:17" ht="10.5">
      <c r="A304" s="9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37"/>
    </row>
    <row r="305" spans="1:17" ht="10.5">
      <c r="A305" s="9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37"/>
    </row>
    <row r="306" spans="1:17" ht="10.5">
      <c r="A306" s="9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37"/>
    </row>
    <row r="307" spans="1:17" ht="10.5">
      <c r="A307" s="9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37"/>
    </row>
    <row r="308" spans="1:17" ht="10.5">
      <c r="A308" s="9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37"/>
    </row>
    <row r="309" spans="1:17" ht="10.5">
      <c r="A309" s="9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37"/>
    </row>
    <row r="310" spans="1:17" ht="10.5">
      <c r="A310" s="9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37"/>
    </row>
    <row r="311" spans="1:17" ht="10.5">
      <c r="A311" s="9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37"/>
    </row>
    <row r="312" spans="1:17" ht="10.5">
      <c r="A312" s="9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37"/>
    </row>
    <row r="313" spans="1:17" ht="10.5">
      <c r="A313" s="9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37"/>
    </row>
    <row r="314" spans="1:17" ht="10.5">
      <c r="A314" s="9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37"/>
    </row>
    <row r="315" spans="1:17" ht="10.5">
      <c r="A315" s="9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37"/>
    </row>
    <row r="316" spans="1:17" ht="10.5">
      <c r="A316" s="9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37"/>
    </row>
    <row r="317" spans="1:17" ht="10.5">
      <c r="A317" s="9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37"/>
    </row>
    <row r="318" spans="1:17" ht="10.5">
      <c r="A318" s="9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37"/>
    </row>
    <row r="319" spans="1:17" ht="10.5">
      <c r="A319" s="9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37"/>
    </row>
    <row r="320" spans="1:17" ht="10.5">
      <c r="A320" s="9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37"/>
    </row>
    <row r="321" spans="1:17" ht="10.5">
      <c r="A321" s="9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37"/>
    </row>
    <row r="322" spans="1:17" ht="10.5">
      <c r="A322" s="9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37"/>
    </row>
    <row r="323" spans="1:17" ht="10.5">
      <c r="A323" s="9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37"/>
    </row>
    <row r="324" spans="1:17" ht="10.5">
      <c r="A324" s="9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37"/>
    </row>
    <row r="325" spans="1:17" ht="10.5">
      <c r="A325" s="9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37"/>
    </row>
    <row r="326" spans="1:17" ht="10.5">
      <c r="A326" s="9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37"/>
    </row>
    <row r="327" spans="1:17" ht="10.5">
      <c r="A327" s="9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37"/>
    </row>
    <row r="328" spans="1:17" ht="10.5">
      <c r="A328" s="9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37"/>
    </row>
    <row r="329" spans="1:17" ht="10.5">
      <c r="A329" s="9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37"/>
    </row>
    <row r="330" spans="1:17" ht="10.5">
      <c r="A330" s="9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37"/>
    </row>
    <row r="331" spans="1:17" ht="10.5">
      <c r="A331" s="9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37"/>
    </row>
    <row r="332" spans="1:17" ht="10.5">
      <c r="A332" s="9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37"/>
    </row>
    <row r="333" spans="1:17" ht="10.5">
      <c r="A333" s="9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37"/>
    </row>
    <row r="334" spans="1:17" ht="10.5">
      <c r="A334" s="9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37"/>
    </row>
    <row r="335" spans="1:17" ht="10.5">
      <c r="A335" s="9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37"/>
    </row>
    <row r="336" spans="1:17" ht="10.5">
      <c r="A336" s="9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37"/>
    </row>
    <row r="337" spans="1:17" ht="10.5">
      <c r="A337" s="9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37"/>
    </row>
    <row r="338" spans="1:17" ht="10.5">
      <c r="A338" s="9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37"/>
    </row>
    <row r="339" spans="1:17" ht="10.5">
      <c r="A339" s="9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37"/>
    </row>
    <row r="340" spans="1:17" ht="10.5">
      <c r="A340" s="9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37"/>
    </row>
    <row r="341" spans="1:17" ht="10.5">
      <c r="A341" s="9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37"/>
    </row>
    <row r="342" spans="1:17" ht="10.5">
      <c r="A342" s="9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37"/>
    </row>
    <row r="343" spans="1:17" ht="10.5">
      <c r="A343" s="9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37"/>
    </row>
    <row r="344" spans="1:17" ht="10.5">
      <c r="A344" s="9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37"/>
    </row>
    <row r="345" spans="1:17" ht="10.5">
      <c r="A345" s="9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37"/>
    </row>
    <row r="346" spans="1:17" ht="10.5">
      <c r="A346" s="9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37"/>
    </row>
    <row r="347" spans="1:17" ht="10.5">
      <c r="A347" s="9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37"/>
    </row>
    <row r="348" spans="1:17" ht="10.5">
      <c r="A348" s="9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37"/>
    </row>
    <row r="349" spans="1:17" ht="10.5">
      <c r="A349" s="9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37"/>
    </row>
    <row r="350" spans="1:17" ht="10.5">
      <c r="A350" s="9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37"/>
    </row>
    <row r="351" spans="1:17" ht="10.5">
      <c r="A351" s="9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37"/>
    </row>
    <row r="352" spans="1:17" ht="10.5">
      <c r="A352" s="9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37"/>
    </row>
    <row r="353" spans="1:17" ht="10.5">
      <c r="A353" s="9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37"/>
    </row>
    <row r="354" spans="1:17" ht="10.5">
      <c r="A354" s="9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37"/>
    </row>
    <row r="355" spans="1:17" ht="10.5">
      <c r="A355" s="9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37"/>
    </row>
    <row r="356" spans="1:17" ht="10.5">
      <c r="A356" s="9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37"/>
    </row>
    <row r="357" spans="1:17" ht="10.5">
      <c r="A357" s="9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37"/>
    </row>
    <row r="358" spans="1:17" ht="10.5">
      <c r="A358" s="9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37"/>
    </row>
    <row r="359" spans="1:17" ht="10.5">
      <c r="A359" s="9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37"/>
    </row>
    <row r="360" spans="1:17" ht="10.5">
      <c r="A360" s="9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37"/>
    </row>
    <row r="361" spans="1:17" ht="10.5">
      <c r="A361" s="9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37"/>
    </row>
    <row r="362" spans="1:17" ht="10.5">
      <c r="A362" s="9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37"/>
    </row>
    <row r="363" spans="1:17" ht="10.5">
      <c r="A363" s="9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37"/>
    </row>
    <row r="364" spans="1:17" ht="10.5">
      <c r="A364" s="9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37"/>
    </row>
    <row r="365" spans="1:17" ht="10.5">
      <c r="A365" s="9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37"/>
    </row>
    <row r="366" spans="1:17" ht="10.5">
      <c r="A366" s="9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37"/>
    </row>
    <row r="367" spans="1:17" ht="10.5">
      <c r="A367" s="9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37"/>
    </row>
    <row r="368" spans="1:17" ht="10.5">
      <c r="A368" s="9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37"/>
    </row>
    <row r="369" spans="1:17" ht="10.5">
      <c r="A369" s="9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37"/>
    </row>
    <row r="370" spans="1:17" ht="10.5">
      <c r="A370" s="9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37"/>
    </row>
    <row r="371" spans="1:17" ht="10.5">
      <c r="A371" s="9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37"/>
    </row>
    <row r="372" spans="1:17" ht="10.5">
      <c r="A372" s="9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37"/>
    </row>
    <row r="373" spans="1:17" ht="10.5">
      <c r="A373" s="9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37"/>
    </row>
    <row r="374" spans="1:17" ht="10.5">
      <c r="A374" s="9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37"/>
    </row>
    <row r="375" spans="1:17" ht="10.5">
      <c r="A375" s="9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37"/>
    </row>
    <row r="376" spans="1:17" ht="10.5">
      <c r="A376" s="9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37"/>
    </row>
    <row r="377" spans="1:17" ht="10.5">
      <c r="A377" s="9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37"/>
    </row>
    <row r="378" spans="1:17" ht="10.5">
      <c r="A378" s="9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37"/>
    </row>
    <row r="379" spans="1:17" ht="10.5">
      <c r="A379" s="9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37"/>
    </row>
    <row r="380" spans="1:17" ht="10.5">
      <c r="A380" s="9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37"/>
    </row>
    <row r="381" spans="1:17" ht="10.5">
      <c r="A381" s="9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37"/>
    </row>
    <row r="382" spans="1:17" ht="10.5">
      <c r="A382" s="9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37"/>
    </row>
    <row r="383" spans="1:17" ht="10.5">
      <c r="A383" s="9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37"/>
    </row>
    <row r="384" spans="1:17" ht="10.5">
      <c r="A384" s="9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37"/>
    </row>
    <row r="385" spans="1:17" ht="10.5">
      <c r="A385" s="9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37"/>
    </row>
    <row r="386" spans="1:17" ht="10.5">
      <c r="A386" s="9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37"/>
    </row>
    <row r="387" spans="1:17" ht="10.5">
      <c r="A387" s="9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37"/>
    </row>
    <row r="388" spans="1:17" ht="10.5">
      <c r="A388" s="9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37"/>
    </row>
    <row r="389" spans="1:17" ht="10.5">
      <c r="A389" s="9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37"/>
    </row>
    <row r="390" spans="1:17" ht="10.5">
      <c r="A390" s="9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37"/>
    </row>
    <row r="391" spans="1:17" ht="10.5">
      <c r="A391" s="9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37"/>
    </row>
    <row r="392" spans="1:17" ht="10.5">
      <c r="A392" s="9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37"/>
    </row>
    <row r="393" spans="1:17" ht="10.5">
      <c r="A393" s="9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37"/>
    </row>
    <row r="394" spans="1:17" ht="10.5">
      <c r="A394" s="9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37"/>
    </row>
    <row r="395" spans="1:17" ht="10.5">
      <c r="A395" s="9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37"/>
    </row>
    <row r="396" spans="1:17" ht="10.5">
      <c r="A396" s="9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37"/>
    </row>
    <row r="397" spans="1:17" ht="10.5">
      <c r="A397" s="9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37"/>
    </row>
    <row r="398" spans="1:17" ht="10.5">
      <c r="A398" s="9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37"/>
    </row>
    <row r="399" spans="1:17" ht="10.5">
      <c r="A399" s="9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37"/>
    </row>
    <row r="400" spans="1:17" ht="10.5">
      <c r="A400" s="9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37"/>
    </row>
    <row r="401" spans="1:17" ht="10.5">
      <c r="A401" s="9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37"/>
    </row>
    <row r="402" spans="1:17" ht="10.5">
      <c r="A402" s="9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37"/>
    </row>
    <row r="403" spans="1:17" ht="10.5">
      <c r="A403" s="9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37"/>
    </row>
    <row r="404" spans="1:17" ht="10.5">
      <c r="A404" s="9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37"/>
    </row>
    <row r="405" spans="1:17" ht="10.5">
      <c r="A405" s="9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37"/>
    </row>
    <row r="406" spans="1:17" ht="10.5">
      <c r="A406" s="9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37"/>
    </row>
    <row r="407" spans="1:17" ht="10.5">
      <c r="A407" s="9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37"/>
    </row>
    <row r="408" spans="1:17" ht="10.5">
      <c r="A408" s="9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37"/>
    </row>
    <row r="409" spans="1:17" ht="10.5">
      <c r="A409" s="9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37"/>
    </row>
    <row r="410" spans="1:17" ht="10.5">
      <c r="A410" s="9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37"/>
    </row>
    <row r="411" spans="1:17" ht="10.5">
      <c r="A411" s="9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37"/>
    </row>
    <row r="412" spans="1:17" ht="10.5">
      <c r="A412" s="9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37"/>
    </row>
    <row r="413" spans="1:17" ht="10.5">
      <c r="A413" s="9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37"/>
    </row>
    <row r="414" spans="1:17" ht="10.5">
      <c r="A414" s="9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37"/>
    </row>
    <row r="415" spans="1:17" ht="10.5">
      <c r="A415" s="9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37"/>
    </row>
    <row r="416" spans="1:17" ht="10.5">
      <c r="A416" s="9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37"/>
    </row>
    <row r="417" spans="1:17" ht="10.5">
      <c r="A417" s="9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37"/>
    </row>
    <row r="418" spans="1:17" ht="10.5">
      <c r="A418" s="9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37"/>
    </row>
    <row r="419" spans="1:17" ht="10.5">
      <c r="A419" s="9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37"/>
    </row>
    <row r="420" spans="1:17" ht="10.5">
      <c r="A420" s="9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37"/>
    </row>
    <row r="421" spans="1:17" ht="10.5">
      <c r="A421" s="9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37"/>
    </row>
    <row r="422" spans="1:17" ht="10.5">
      <c r="A422" s="9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37"/>
    </row>
    <row r="423" spans="1:17" ht="10.5">
      <c r="A423" s="9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37"/>
    </row>
    <row r="424" spans="1:17" ht="10.5">
      <c r="A424" s="9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37"/>
    </row>
    <row r="425" spans="1:17" ht="10.5">
      <c r="A425" s="9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37"/>
    </row>
    <row r="426" spans="1:17" ht="10.5">
      <c r="A426" s="9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37"/>
    </row>
    <row r="427" spans="1:17" ht="10.5">
      <c r="A427" s="9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37"/>
    </row>
    <row r="428" spans="1:17" ht="10.5">
      <c r="A428" s="9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37"/>
    </row>
    <row r="429" spans="1:17" ht="10.5">
      <c r="A429" s="9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37"/>
    </row>
    <row r="430" spans="1:17" ht="10.5">
      <c r="A430" s="9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37"/>
    </row>
    <row r="431" spans="1:17" ht="10.5">
      <c r="A431" s="9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37"/>
    </row>
    <row r="432" spans="1:17" ht="10.5">
      <c r="A432" s="9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37"/>
    </row>
    <row r="433" spans="1:17" ht="10.5">
      <c r="A433" s="9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37"/>
    </row>
    <row r="434" spans="1:17" ht="10.5">
      <c r="A434" s="9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37"/>
    </row>
    <row r="435" spans="1:17" ht="10.5">
      <c r="A435" s="9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37"/>
    </row>
    <row r="436" spans="1:17" ht="10.5">
      <c r="A436" s="9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37"/>
    </row>
    <row r="437" spans="1:17" ht="10.5">
      <c r="A437" s="9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37"/>
    </row>
    <row r="438" spans="1:17" ht="10.5">
      <c r="A438" s="9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37"/>
    </row>
    <row r="439" spans="1:17" ht="10.5">
      <c r="A439" s="9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37"/>
    </row>
    <row r="440" spans="1:17" ht="10.5">
      <c r="A440" s="9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37"/>
    </row>
    <row r="441" spans="1:17" ht="10.5">
      <c r="A441" s="9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37"/>
    </row>
    <row r="442" spans="1:17" ht="10.5">
      <c r="A442" s="9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37"/>
    </row>
    <row r="443" spans="1:17" ht="10.5">
      <c r="A443" s="9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37"/>
    </row>
    <row r="444" spans="1:17" ht="10.5">
      <c r="A444" s="9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37"/>
    </row>
    <row r="445" spans="1:17" ht="10.5">
      <c r="A445" s="9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37"/>
    </row>
    <row r="446" spans="1:17" ht="10.5">
      <c r="A446" s="9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37"/>
    </row>
    <row r="447" spans="1:17" ht="10.5">
      <c r="A447" s="9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37"/>
    </row>
    <row r="448" spans="1:17" ht="10.5">
      <c r="A448" s="9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37"/>
    </row>
    <row r="449" spans="1:17" ht="10.5">
      <c r="A449" s="9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37"/>
    </row>
    <row r="450" spans="1:17" ht="10.5">
      <c r="A450" s="9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37"/>
    </row>
    <row r="451" spans="1:17" ht="10.5">
      <c r="A451" s="9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37"/>
    </row>
    <row r="452" spans="1:17" ht="10.5">
      <c r="A452" s="9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37"/>
    </row>
    <row r="453" spans="1:17" ht="10.5">
      <c r="A453" s="9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37"/>
    </row>
    <row r="454" spans="1:17" ht="10.5">
      <c r="A454" s="9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37"/>
    </row>
    <row r="455" spans="1:17" ht="10.5">
      <c r="A455" s="9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37"/>
    </row>
    <row r="456" spans="1:17" ht="10.5">
      <c r="A456" s="9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37"/>
    </row>
    <row r="457" spans="1:17" ht="10.5">
      <c r="A457" s="9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37"/>
    </row>
    <row r="458" spans="1:17" ht="10.5">
      <c r="A458" s="9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37"/>
    </row>
    <row r="459" spans="1:17" ht="10.5">
      <c r="A459" s="9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37"/>
    </row>
    <row r="460" spans="1:17" ht="10.5">
      <c r="A460" s="9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37"/>
    </row>
    <row r="461" spans="1:17" ht="10.5">
      <c r="A461" s="9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37"/>
    </row>
    <row r="462" spans="1:17" ht="10.5">
      <c r="A462" s="9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37"/>
    </row>
    <row r="463" spans="1:17" ht="10.5">
      <c r="A463" s="9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37"/>
    </row>
    <row r="464" spans="1:17" ht="10.5">
      <c r="A464" s="9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37"/>
    </row>
    <row r="465" spans="1:17" ht="10.5">
      <c r="A465" s="9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37"/>
    </row>
  </sheetData>
  <sheetProtection/>
  <mergeCells count="1">
    <mergeCell ref="A2:Q2"/>
  </mergeCells>
  <printOptions/>
  <pageMargins left="0.25" right="0.25" top="0.75" bottom="0.75" header="0.5" footer="0.5"/>
  <pageSetup fitToHeight="0" horizontalDpi="300" verticalDpi="300" orientation="landscape" scale="89" r:id="rId1"/>
  <rowBreaks count="3" manualBreakCount="3">
    <brk id="40" max="16" man="1"/>
    <brk id="79" max="16" man="1"/>
    <brk id="117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D465"/>
  <sheetViews>
    <sheetView zoomScalePageLayoutView="0" workbookViewId="0" topLeftCell="A1">
      <selection activeCell="B1" sqref="B1"/>
    </sheetView>
  </sheetViews>
  <sheetFormatPr defaultColWidth="9.8515625" defaultRowHeight="12"/>
  <cols>
    <col min="1" max="1" width="3.8515625" style="45" customWidth="1"/>
    <col min="2" max="2" width="20.421875" style="39" customWidth="1"/>
    <col min="3" max="14" width="12.8515625" style="39" customWidth="1"/>
    <col min="15" max="15" width="14.57421875" style="39" customWidth="1"/>
    <col min="16" max="16" width="11.57421875" style="39" customWidth="1"/>
    <col min="17" max="17" width="3.8515625" style="46" customWidth="1"/>
    <col min="18" max="20" width="9.8515625" style="39" customWidth="1"/>
    <col min="21" max="21" width="14.8515625" style="39" customWidth="1"/>
    <col min="22" max="22" width="6.8515625" style="39" customWidth="1"/>
    <col min="23" max="23" width="5.8515625" style="39" customWidth="1"/>
    <col min="24" max="24" width="14.8515625" style="39" customWidth="1"/>
    <col min="25" max="25" width="6.8515625" style="39" customWidth="1"/>
    <col min="26" max="26" width="5.8515625" style="39" customWidth="1"/>
    <col min="27" max="27" width="14.8515625" style="39" customWidth="1"/>
    <col min="28" max="28" width="6.8515625" style="39" customWidth="1"/>
    <col min="29" max="29" width="5.8515625" style="39" customWidth="1"/>
    <col min="30" max="30" width="14.8515625" style="39" customWidth="1"/>
    <col min="31" max="31" width="6.8515625" style="39" customWidth="1"/>
    <col min="32" max="32" width="5.8515625" style="39" customWidth="1"/>
    <col min="33" max="33" width="14.8515625" style="39" customWidth="1"/>
    <col min="34" max="34" width="6.8515625" style="39" customWidth="1"/>
    <col min="35" max="35" width="5.8515625" style="39" customWidth="1"/>
    <col min="36" max="36" width="14.8515625" style="39" customWidth="1"/>
    <col min="37" max="37" width="6.8515625" style="39" customWidth="1"/>
    <col min="38" max="38" width="5.8515625" style="39" customWidth="1"/>
    <col min="39" max="39" width="14.8515625" style="39" customWidth="1"/>
    <col min="40" max="40" width="6.8515625" style="39" customWidth="1"/>
    <col min="41" max="41" width="5.8515625" style="39" customWidth="1"/>
    <col min="42" max="42" width="14.8515625" style="39" customWidth="1"/>
    <col min="43" max="43" width="6.8515625" style="39" customWidth="1"/>
    <col min="44" max="44" width="5.8515625" style="39" customWidth="1"/>
    <col min="45" max="45" width="14.8515625" style="39" customWidth="1"/>
    <col min="46" max="46" width="6.8515625" style="39" customWidth="1"/>
    <col min="47" max="47" width="5.8515625" style="39" customWidth="1"/>
    <col min="48" max="48" width="14.8515625" style="39" customWidth="1"/>
    <col min="49" max="49" width="6.8515625" style="39" customWidth="1"/>
    <col min="50" max="50" width="5.8515625" style="39" customWidth="1"/>
    <col min="51" max="51" width="14.8515625" style="39" customWidth="1"/>
    <col min="52" max="52" width="6.8515625" style="39" customWidth="1"/>
    <col min="53" max="53" width="5.8515625" style="39" customWidth="1"/>
    <col min="54" max="16384" width="9.8515625" style="39" customWidth="1"/>
  </cols>
  <sheetData>
    <row r="1" spans="1:22" ht="9" customHeight="1">
      <c r="A1" s="7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1"/>
      <c r="Q1" s="7"/>
      <c r="U1" s="39" t="s">
        <v>0</v>
      </c>
      <c r="V1" s="39" t="s">
        <v>1</v>
      </c>
    </row>
    <row r="2" spans="1:22" ht="13.5" customHeight="1">
      <c r="A2" s="96" t="s">
        <v>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8"/>
      <c r="V2" s="39" t="s">
        <v>1</v>
      </c>
    </row>
    <row r="3" spans="1:22" ht="13.5" customHeigh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"/>
      <c r="V3" s="39" t="s">
        <v>1</v>
      </c>
    </row>
    <row r="4" spans="1:22" ht="13.5" customHeight="1">
      <c r="A4" s="4"/>
      <c r="B4" s="20" t="s">
        <v>283</v>
      </c>
      <c r="C4" s="3"/>
      <c r="D4" s="3"/>
      <c r="E4" s="3"/>
      <c r="F4" s="3"/>
      <c r="G4" s="3"/>
      <c r="H4" s="3"/>
      <c r="I4" s="3"/>
      <c r="J4" s="3"/>
      <c r="K4" s="3"/>
      <c r="L4" s="6"/>
      <c r="M4" s="6"/>
      <c r="N4" s="6"/>
      <c r="O4" s="6"/>
      <c r="P4" s="3"/>
      <c r="Q4" s="5"/>
      <c r="V4" s="39" t="s">
        <v>1</v>
      </c>
    </row>
    <row r="5" spans="1:22" ht="13.5" customHeight="1">
      <c r="A5" s="4"/>
      <c r="B5" s="19" t="s">
        <v>3</v>
      </c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1"/>
      <c r="Q5" s="5"/>
      <c r="V5" s="39" t="s">
        <v>4</v>
      </c>
    </row>
    <row r="6" spans="1:17" ht="13.5" customHeight="1" thickBo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24"/>
      <c r="N6" s="24"/>
      <c r="O6" s="24"/>
      <c r="P6" s="23"/>
      <c r="Q6" s="25"/>
    </row>
    <row r="7" spans="1:52" ht="13.5" customHeight="1" thickTop="1">
      <c r="A7" s="22"/>
      <c r="B7" s="26"/>
      <c r="C7" s="27" t="s">
        <v>5</v>
      </c>
      <c r="D7" s="27" t="s">
        <v>6</v>
      </c>
      <c r="E7" s="27" t="s">
        <v>7</v>
      </c>
      <c r="F7" s="27" t="s">
        <v>8</v>
      </c>
      <c r="G7" s="27" t="s">
        <v>9</v>
      </c>
      <c r="H7" s="27" t="s">
        <v>10</v>
      </c>
      <c r="I7" s="27" t="s">
        <v>11</v>
      </c>
      <c r="J7" s="27" t="s">
        <v>12</v>
      </c>
      <c r="K7" s="27" t="s">
        <v>13</v>
      </c>
      <c r="L7" s="28" t="s">
        <v>14</v>
      </c>
      <c r="M7" s="28" t="s">
        <v>15</v>
      </c>
      <c r="N7" s="28" t="s">
        <v>16</v>
      </c>
      <c r="O7" s="29" t="s">
        <v>17</v>
      </c>
      <c r="P7" s="27" t="s">
        <v>18</v>
      </c>
      <c r="Q7" s="25"/>
      <c r="AN7" s="40" t="s">
        <v>11</v>
      </c>
      <c r="AQ7" s="40" t="s">
        <v>13</v>
      </c>
      <c r="AT7" s="40" t="s">
        <v>14</v>
      </c>
      <c r="AW7" s="40" t="s">
        <v>15</v>
      </c>
      <c r="AZ7" s="40" t="s">
        <v>16</v>
      </c>
    </row>
    <row r="8" spans="1:53" ht="13.5" customHeight="1">
      <c r="A8" s="22"/>
      <c r="B8" s="30" t="s">
        <v>19</v>
      </c>
      <c r="C8" s="31">
        <v>35</v>
      </c>
      <c r="D8" s="31">
        <v>281</v>
      </c>
      <c r="E8" s="31">
        <v>32</v>
      </c>
      <c r="F8" s="31">
        <v>5</v>
      </c>
      <c r="G8" s="31">
        <v>11</v>
      </c>
      <c r="H8" s="31">
        <v>0</v>
      </c>
      <c r="I8" s="31">
        <v>7</v>
      </c>
      <c r="J8" s="30">
        <v>1</v>
      </c>
      <c r="K8" s="31">
        <v>62</v>
      </c>
      <c r="L8" s="31">
        <v>7</v>
      </c>
      <c r="M8" s="31">
        <v>8</v>
      </c>
      <c r="N8" s="31">
        <v>4</v>
      </c>
      <c r="O8" s="32">
        <f aca="true" t="shared" si="0" ref="O8:O40">SUM(K8:N8)</f>
        <v>81</v>
      </c>
      <c r="P8" s="31">
        <f aca="true" t="shared" si="1" ref="P8:P40">SUM(C8:N8)</f>
        <v>453</v>
      </c>
      <c r="Q8" s="25"/>
      <c r="R8" s="41">
        <f aca="true" t="shared" si="2" ref="R8:R39">IF(O8&gt;0,+O8/P8," ")</f>
        <v>0.17880794701986755</v>
      </c>
      <c r="S8" s="42"/>
      <c r="T8" s="42"/>
      <c r="U8" s="42"/>
      <c r="V8" s="43"/>
      <c r="W8" s="41"/>
      <c r="X8" s="42"/>
      <c r="Y8" s="43"/>
      <c r="Z8" s="41"/>
      <c r="AA8" s="42"/>
      <c r="AB8" s="43"/>
      <c r="AC8" s="41"/>
      <c r="AD8" s="42"/>
      <c r="AE8" s="43"/>
      <c r="AF8" s="41"/>
      <c r="AG8" s="42"/>
      <c r="AH8" s="43"/>
      <c r="AI8" s="41"/>
      <c r="AJ8" s="42"/>
      <c r="AK8" s="43"/>
      <c r="AL8" s="41"/>
      <c r="AM8" s="42"/>
      <c r="AN8" s="43">
        <v>2242</v>
      </c>
      <c r="AO8" s="41">
        <f>SUM(AN8)/AN$144</f>
        <v>0.541807636539391</v>
      </c>
      <c r="AP8" s="42" t="s">
        <v>20</v>
      </c>
      <c r="AQ8" s="43">
        <v>4317</v>
      </c>
      <c r="AR8" s="41">
        <f>SUM(AQ8)/AQ$144</f>
        <v>0.27806763285024155</v>
      </c>
      <c r="AS8" s="42" t="s">
        <v>21</v>
      </c>
      <c r="AT8" s="43">
        <v>3587</v>
      </c>
      <c r="AU8" s="41">
        <f>SUM(AT8)/AT$144</f>
        <v>0.6851957975167144</v>
      </c>
      <c r="AV8" s="42" t="s">
        <v>20</v>
      </c>
      <c r="AW8" s="43">
        <v>989</v>
      </c>
      <c r="AX8" s="41">
        <f>SUM(AW8)/AW$144</f>
        <v>0.29469606674612636</v>
      </c>
      <c r="AY8" s="42" t="s">
        <v>20</v>
      </c>
      <c r="AZ8" s="43">
        <v>8973</v>
      </c>
      <c r="BA8" s="41">
        <f>SUM(AZ8)/AZ$144</f>
        <v>0.7404687242119161</v>
      </c>
    </row>
    <row r="9" spans="1:53" ht="13.5" customHeight="1">
      <c r="A9" s="22"/>
      <c r="B9" s="30" t="s">
        <v>22</v>
      </c>
      <c r="C9" s="31">
        <v>21</v>
      </c>
      <c r="D9" s="31">
        <v>10</v>
      </c>
      <c r="E9" s="31">
        <v>75</v>
      </c>
      <c r="F9" s="31">
        <v>2</v>
      </c>
      <c r="G9" s="31">
        <v>9</v>
      </c>
      <c r="H9" s="31">
        <v>0</v>
      </c>
      <c r="I9" s="31">
        <v>310</v>
      </c>
      <c r="J9" s="30">
        <v>0</v>
      </c>
      <c r="K9" s="31">
        <v>43</v>
      </c>
      <c r="L9" s="31">
        <v>4</v>
      </c>
      <c r="M9" s="31">
        <v>4</v>
      </c>
      <c r="N9" s="31">
        <v>0</v>
      </c>
      <c r="O9" s="32">
        <f t="shared" si="0"/>
        <v>51</v>
      </c>
      <c r="P9" s="31">
        <f t="shared" si="1"/>
        <v>478</v>
      </c>
      <c r="Q9" s="25"/>
      <c r="R9" s="41">
        <f t="shared" si="2"/>
        <v>0.10669456066945607</v>
      </c>
      <c r="S9" s="42"/>
      <c r="T9" s="42"/>
      <c r="U9" s="42"/>
      <c r="V9" s="42" t="s">
        <v>23</v>
      </c>
      <c r="W9" s="41"/>
      <c r="X9" s="42"/>
      <c r="Y9" s="43"/>
      <c r="Z9" s="41"/>
      <c r="AA9" s="42"/>
      <c r="AB9" s="43"/>
      <c r="AC9" s="41"/>
      <c r="AD9" s="42"/>
      <c r="AE9" s="43"/>
      <c r="AF9" s="41"/>
      <c r="AG9" s="42"/>
      <c r="AH9" s="43"/>
      <c r="AI9" s="41"/>
      <c r="AJ9" s="42"/>
      <c r="AK9" s="43"/>
      <c r="AL9" s="41"/>
      <c r="AM9" s="42"/>
      <c r="AN9" s="43">
        <v>293</v>
      </c>
      <c r="AO9" s="41">
        <f>SUM(AN$8:AN9)/AN$144</f>
        <v>0.6126147897535041</v>
      </c>
      <c r="AP9" s="42" t="s">
        <v>24</v>
      </c>
      <c r="AQ9" s="43">
        <v>2223</v>
      </c>
      <c r="AR9" s="41">
        <f>SUM(AQ$8:AQ9)/AQ$144</f>
        <v>0.421256038647343</v>
      </c>
      <c r="AS9" s="42" t="s">
        <v>25</v>
      </c>
      <c r="AT9" s="43">
        <v>541</v>
      </c>
      <c r="AU9" s="41">
        <f>SUM(AT$8:AT9)/AT$144</f>
        <v>0.788538681948424</v>
      </c>
      <c r="AV9" s="42" t="s">
        <v>26</v>
      </c>
      <c r="AW9" s="43">
        <v>370</v>
      </c>
      <c r="AX9" s="41">
        <f>SUM(AW$8:AW9)/AW$144</f>
        <v>0.40494636471990464</v>
      </c>
      <c r="AY9" s="42" t="s">
        <v>27</v>
      </c>
      <c r="AZ9" s="43">
        <v>1353</v>
      </c>
      <c r="BA9" s="41">
        <f>SUM(AZ$8:AZ9)/AZ$144</f>
        <v>0.852120812015184</v>
      </c>
    </row>
    <row r="10" spans="1:53" ht="13.5" customHeight="1">
      <c r="A10" s="22"/>
      <c r="B10" s="30" t="s">
        <v>28</v>
      </c>
      <c r="C10" s="31">
        <v>9</v>
      </c>
      <c r="D10" s="31">
        <v>2</v>
      </c>
      <c r="E10" s="31">
        <v>90</v>
      </c>
      <c r="F10" s="31">
        <v>0</v>
      </c>
      <c r="G10" s="31">
        <v>3</v>
      </c>
      <c r="H10" s="31">
        <v>0</v>
      </c>
      <c r="I10" s="31">
        <v>18</v>
      </c>
      <c r="J10" s="30">
        <v>0</v>
      </c>
      <c r="K10" s="31">
        <v>23</v>
      </c>
      <c r="L10" s="31">
        <v>5</v>
      </c>
      <c r="M10" s="31">
        <v>3</v>
      </c>
      <c r="N10" s="31">
        <v>0</v>
      </c>
      <c r="O10" s="32">
        <f t="shared" si="0"/>
        <v>31</v>
      </c>
      <c r="P10" s="31">
        <f t="shared" si="1"/>
        <v>153</v>
      </c>
      <c r="Q10" s="25"/>
      <c r="R10" s="41">
        <f t="shared" si="2"/>
        <v>0.20261437908496732</v>
      </c>
      <c r="S10" s="42"/>
      <c r="T10" s="42"/>
      <c r="U10" s="42"/>
      <c r="V10" s="43"/>
      <c r="W10" s="41"/>
      <c r="X10" s="42"/>
      <c r="Y10" s="43"/>
      <c r="Z10" s="41"/>
      <c r="AA10" s="42"/>
      <c r="AB10" s="43"/>
      <c r="AC10" s="41"/>
      <c r="AD10" s="42"/>
      <c r="AE10" s="43"/>
      <c r="AF10" s="41"/>
      <c r="AG10" s="42"/>
      <c r="AH10" s="43"/>
      <c r="AI10" s="41"/>
      <c r="AJ10" s="42"/>
      <c r="AK10" s="43"/>
      <c r="AL10" s="41"/>
      <c r="AM10" s="42"/>
      <c r="AN10" s="43">
        <v>220</v>
      </c>
      <c r="AO10" s="41">
        <f>SUM(AN$8:AN10)/AN$144</f>
        <v>0.665780570323828</v>
      </c>
      <c r="AP10" s="42" t="s">
        <v>21</v>
      </c>
      <c r="AQ10" s="43">
        <v>1528</v>
      </c>
      <c r="AR10" s="41">
        <f>SUM(AQ$8:AQ10)/AQ$144</f>
        <v>0.5196779388083735</v>
      </c>
      <c r="AS10" s="42" t="s">
        <v>29</v>
      </c>
      <c r="AT10" s="43">
        <v>234</v>
      </c>
      <c r="AU10" s="41">
        <f>SUM(AT$8:AT10)/AT$144</f>
        <v>0.8332378223495702</v>
      </c>
      <c r="AV10" s="42" t="s">
        <v>21</v>
      </c>
      <c r="AW10" s="43">
        <v>233</v>
      </c>
      <c r="AX10" s="41">
        <f>SUM(AW$8:AW10)/AW$144</f>
        <v>0.47437425506555425</v>
      </c>
      <c r="AY10" s="42" t="s">
        <v>30</v>
      </c>
      <c r="AZ10" s="43">
        <v>1167</v>
      </c>
      <c r="BA10" s="41">
        <f>SUM(AZ$8:AZ10)/AZ$144</f>
        <v>0.9484238323155636</v>
      </c>
    </row>
    <row r="11" spans="1:53" ht="13.5" customHeight="1">
      <c r="A11" s="22"/>
      <c r="B11" s="30" t="s">
        <v>31</v>
      </c>
      <c r="C11" s="31">
        <v>78</v>
      </c>
      <c r="D11" s="31">
        <v>25</v>
      </c>
      <c r="E11" s="31">
        <v>36</v>
      </c>
      <c r="F11" s="31">
        <v>21</v>
      </c>
      <c r="G11" s="31">
        <v>37</v>
      </c>
      <c r="H11" s="31">
        <v>2</v>
      </c>
      <c r="I11" s="31">
        <v>4</v>
      </c>
      <c r="J11" s="30">
        <v>22</v>
      </c>
      <c r="K11" s="31">
        <v>148</v>
      </c>
      <c r="L11" s="31">
        <v>3</v>
      </c>
      <c r="M11" s="31">
        <v>8</v>
      </c>
      <c r="N11" s="31">
        <v>1</v>
      </c>
      <c r="O11" s="32">
        <f t="shared" si="0"/>
        <v>160</v>
      </c>
      <c r="P11" s="31">
        <f t="shared" si="1"/>
        <v>385</v>
      </c>
      <c r="Q11" s="25"/>
      <c r="R11" s="41">
        <f t="shared" si="2"/>
        <v>0.4155844155844156</v>
      </c>
      <c r="S11" s="42"/>
      <c r="T11" s="42"/>
      <c r="U11" s="42"/>
      <c r="V11" s="43"/>
      <c r="W11" s="41"/>
      <c r="X11" s="42"/>
      <c r="Y11" s="43"/>
      <c r="Z11" s="41"/>
      <c r="AA11" s="42"/>
      <c r="AB11" s="43"/>
      <c r="AC11" s="41"/>
      <c r="AD11" s="42"/>
      <c r="AE11" s="43"/>
      <c r="AF11" s="41"/>
      <c r="AG11" s="42"/>
      <c r="AH11" s="43"/>
      <c r="AI11" s="41"/>
      <c r="AJ11" s="42"/>
      <c r="AK11" s="43"/>
      <c r="AL11" s="41"/>
      <c r="AM11" s="42"/>
      <c r="AN11" s="43">
        <v>193</v>
      </c>
      <c r="AO11" s="41">
        <f>SUM(AN$8:AN11)/AN$144</f>
        <v>0.7124214596423393</v>
      </c>
      <c r="AP11" s="42" t="s">
        <v>27</v>
      </c>
      <c r="AQ11" s="43">
        <v>835</v>
      </c>
      <c r="AR11" s="41">
        <f>SUM(AQ$8:AQ11)/AQ$144</f>
        <v>0.5734621578099839</v>
      </c>
      <c r="AS11" s="42" t="s">
        <v>32</v>
      </c>
      <c r="AT11" s="43">
        <v>184</v>
      </c>
      <c r="AU11" s="41">
        <f>SUM(AT$8:AT11)/AT$144</f>
        <v>0.868385864374403</v>
      </c>
      <c r="AV11" s="42" t="s">
        <v>27</v>
      </c>
      <c r="AW11" s="43">
        <v>186</v>
      </c>
      <c r="AX11" s="41">
        <f>SUM(AW$8:AW11)/AW$144</f>
        <v>0.5297973778307509</v>
      </c>
      <c r="AY11" s="42" t="s">
        <v>33</v>
      </c>
      <c r="AZ11" s="43">
        <v>301</v>
      </c>
      <c r="BA11" s="41">
        <f>SUM(AZ$8:AZ11)/AZ$144</f>
        <v>0.9732629146723882</v>
      </c>
    </row>
    <row r="12" spans="1:53" ht="13.5" customHeight="1">
      <c r="A12" s="22"/>
      <c r="B12" s="30" t="s">
        <v>34</v>
      </c>
      <c r="C12" s="31">
        <v>14</v>
      </c>
      <c r="D12" s="31">
        <v>3</v>
      </c>
      <c r="E12" s="31">
        <v>2</v>
      </c>
      <c r="F12" s="31">
        <v>6</v>
      </c>
      <c r="G12" s="31">
        <v>91</v>
      </c>
      <c r="H12" s="31">
        <v>184</v>
      </c>
      <c r="I12" s="31">
        <v>1</v>
      </c>
      <c r="J12" s="30">
        <v>0</v>
      </c>
      <c r="K12" s="31">
        <v>24</v>
      </c>
      <c r="L12" s="31">
        <v>0</v>
      </c>
      <c r="M12" s="31">
        <v>6</v>
      </c>
      <c r="N12" s="31">
        <v>0</v>
      </c>
      <c r="O12" s="32">
        <f t="shared" si="0"/>
        <v>30</v>
      </c>
      <c r="P12" s="31">
        <f t="shared" si="1"/>
        <v>331</v>
      </c>
      <c r="Q12" s="25"/>
      <c r="R12" s="41">
        <f t="shared" si="2"/>
        <v>0.09063444108761329</v>
      </c>
      <c r="S12" s="42"/>
      <c r="T12" s="42"/>
      <c r="U12" s="42"/>
      <c r="V12" s="43"/>
      <c r="W12" s="41"/>
      <c r="X12" s="42"/>
      <c r="Y12" s="43"/>
      <c r="Z12" s="41"/>
      <c r="AA12" s="42"/>
      <c r="AB12" s="43"/>
      <c r="AC12" s="41"/>
      <c r="AD12" s="42"/>
      <c r="AE12" s="43"/>
      <c r="AF12" s="41"/>
      <c r="AG12" s="42"/>
      <c r="AH12" s="43"/>
      <c r="AI12" s="41"/>
      <c r="AJ12" s="42"/>
      <c r="AK12" s="43"/>
      <c r="AL12" s="41"/>
      <c r="AM12" s="42"/>
      <c r="AN12" s="43">
        <v>188</v>
      </c>
      <c r="AO12" s="41">
        <f>SUM(AN$8:AN12)/AN$144</f>
        <v>0.7578540357660706</v>
      </c>
      <c r="AP12" s="42" t="s">
        <v>35</v>
      </c>
      <c r="AQ12" s="43">
        <v>515</v>
      </c>
      <c r="AR12" s="41">
        <f>SUM(AQ$8:AQ12)/AQ$144</f>
        <v>0.606634460547504</v>
      </c>
      <c r="AS12" s="42" t="s">
        <v>20</v>
      </c>
      <c r="AT12" s="43">
        <v>147</v>
      </c>
      <c r="AU12" s="41">
        <f>SUM(AT$8:AT12)/AT$144</f>
        <v>0.8964660936007641</v>
      </c>
      <c r="AV12" s="42" t="s">
        <v>30</v>
      </c>
      <c r="AW12" s="43">
        <v>127</v>
      </c>
      <c r="AX12" s="41">
        <f>SUM(AW$8:AW12)/AW$144</f>
        <v>0.5676400476758046</v>
      </c>
      <c r="AY12" s="42" t="s">
        <v>36</v>
      </c>
      <c r="AZ12" s="43">
        <v>108</v>
      </c>
      <c r="BA12" s="41">
        <f>SUM(AZ$8:AZ12)/AZ$144</f>
        <v>0.9821752764482587</v>
      </c>
    </row>
    <row r="13" spans="1:53" ht="13.5" customHeight="1">
      <c r="A13" s="22"/>
      <c r="B13" s="30" t="s">
        <v>37</v>
      </c>
      <c r="C13" s="31">
        <v>19</v>
      </c>
      <c r="D13" s="31">
        <v>1</v>
      </c>
      <c r="E13" s="31">
        <v>1</v>
      </c>
      <c r="F13" s="31">
        <v>0</v>
      </c>
      <c r="G13" s="31">
        <v>32</v>
      </c>
      <c r="H13" s="31">
        <v>151</v>
      </c>
      <c r="I13" s="31">
        <v>0</v>
      </c>
      <c r="J13" s="30">
        <v>0</v>
      </c>
      <c r="K13" s="31">
        <v>9</v>
      </c>
      <c r="L13" s="31">
        <v>2</v>
      </c>
      <c r="M13" s="31">
        <v>1</v>
      </c>
      <c r="N13" s="31">
        <v>0</v>
      </c>
      <c r="O13" s="32">
        <f t="shared" si="0"/>
        <v>12</v>
      </c>
      <c r="P13" s="31">
        <f t="shared" si="1"/>
        <v>216</v>
      </c>
      <c r="Q13" s="25"/>
      <c r="R13" s="41">
        <f t="shared" si="2"/>
        <v>0.05555555555555555</v>
      </c>
      <c r="S13" s="42"/>
      <c r="T13" s="42"/>
      <c r="U13" s="42"/>
      <c r="V13" s="43"/>
      <c r="W13" s="41"/>
      <c r="X13" s="42"/>
      <c r="Y13" s="43"/>
      <c r="Z13" s="41"/>
      <c r="AA13" s="42"/>
      <c r="AB13" s="43"/>
      <c r="AC13" s="41"/>
      <c r="AD13" s="42"/>
      <c r="AE13" s="43"/>
      <c r="AF13" s="41"/>
      <c r="AG13" s="42"/>
      <c r="AH13" s="43"/>
      <c r="AI13" s="41"/>
      <c r="AJ13" s="42"/>
      <c r="AK13" s="43"/>
      <c r="AL13" s="41"/>
      <c r="AM13" s="42"/>
      <c r="AN13" s="43">
        <v>166</v>
      </c>
      <c r="AO13" s="41">
        <f>SUM(AN$8:AN13)/AN$144</f>
        <v>0.7979700338327694</v>
      </c>
      <c r="AP13" s="42" t="s">
        <v>25</v>
      </c>
      <c r="AQ13" s="43">
        <v>463</v>
      </c>
      <c r="AR13" s="41">
        <f>SUM(AQ$8:AQ13)/AQ$144</f>
        <v>0.6364573268921095</v>
      </c>
      <c r="AS13" s="42" t="s">
        <v>38</v>
      </c>
      <c r="AT13" s="43">
        <v>43</v>
      </c>
      <c r="AU13" s="41">
        <f>SUM(AT$8:AT13)/AT$144</f>
        <v>0.9046800382043935</v>
      </c>
      <c r="AV13" s="42" t="s">
        <v>39</v>
      </c>
      <c r="AW13" s="43">
        <v>120</v>
      </c>
      <c r="AX13" s="41">
        <f>SUM(AW$8:AW13)/AW$144</f>
        <v>0.6033969010727056</v>
      </c>
      <c r="AY13" s="42" t="s">
        <v>12</v>
      </c>
      <c r="AZ13" s="43">
        <v>37</v>
      </c>
      <c r="BA13" s="41">
        <f>SUM(AZ$8:AZ13)/AZ$144</f>
        <v>0.9852285855751775</v>
      </c>
    </row>
    <row r="14" spans="1:53" ht="13.5" customHeight="1">
      <c r="A14" s="22"/>
      <c r="B14" s="30" t="s">
        <v>40</v>
      </c>
      <c r="C14" s="31">
        <v>57</v>
      </c>
      <c r="D14" s="31">
        <v>3</v>
      </c>
      <c r="E14" s="31">
        <v>8</v>
      </c>
      <c r="F14" s="31">
        <v>1</v>
      </c>
      <c r="G14" s="31">
        <v>50</v>
      </c>
      <c r="H14" s="31">
        <v>48</v>
      </c>
      <c r="I14" s="31">
        <v>6</v>
      </c>
      <c r="J14" s="30">
        <v>0</v>
      </c>
      <c r="K14" s="31">
        <v>35</v>
      </c>
      <c r="L14" s="31">
        <v>25</v>
      </c>
      <c r="M14" s="31">
        <v>9</v>
      </c>
      <c r="N14" s="31">
        <v>0</v>
      </c>
      <c r="O14" s="32">
        <f t="shared" si="0"/>
        <v>69</v>
      </c>
      <c r="P14" s="31">
        <f t="shared" si="1"/>
        <v>242</v>
      </c>
      <c r="Q14" s="25"/>
      <c r="R14" s="41">
        <f t="shared" si="2"/>
        <v>0.28512396694214875</v>
      </c>
      <c r="S14" s="42"/>
      <c r="T14" s="42"/>
      <c r="U14" s="42"/>
      <c r="V14" s="43"/>
      <c r="W14" s="41"/>
      <c r="X14" s="42"/>
      <c r="Y14" s="43"/>
      <c r="Z14" s="41"/>
      <c r="AA14" s="42"/>
      <c r="AB14" s="43"/>
      <c r="AC14" s="41"/>
      <c r="AD14" s="42"/>
      <c r="AE14" s="43"/>
      <c r="AF14" s="41"/>
      <c r="AG14" s="42"/>
      <c r="AH14" s="43"/>
      <c r="AI14" s="41"/>
      <c r="AJ14" s="42"/>
      <c r="AK14" s="43"/>
      <c r="AL14" s="41"/>
      <c r="AM14" s="42"/>
      <c r="AN14" s="43">
        <v>155</v>
      </c>
      <c r="AO14" s="41">
        <f>SUM(AN$8:AN14)/AN$144</f>
        <v>0.8354277428709521</v>
      </c>
      <c r="AP14" s="42" t="s">
        <v>39</v>
      </c>
      <c r="AQ14" s="43">
        <v>394</v>
      </c>
      <c r="AR14" s="41">
        <f>SUM(AQ$8:AQ14)/AQ$144</f>
        <v>0.6618357487922706</v>
      </c>
      <c r="AS14" s="42" t="s">
        <v>39</v>
      </c>
      <c r="AT14" s="43">
        <v>38</v>
      </c>
      <c r="AU14" s="41">
        <f>SUM(AT$8:AT14)/AT$144</f>
        <v>0.9119388729703916</v>
      </c>
      <c r="AV14" s="42" t="s">
        <v>33</v>
      </c>
      <c r="AW14" s="43">
        <v>113</v>
      </c>
      <c r="AX14" s="41">
        <f>SUM(AW$8:AW14)/AW$144</f>
        <v>0.6370679380214541</v>
      </c>
      <c r="AY14" s="42" t="s">
        <v>41</v>
      </c>
      <c r="AZ14" s="43">
        <v>21</v>
      </c>
      <c r="BA14" s="41">
        <f>SUM(AZ$8:AZ14)/AZ$144</f>
        <v>0.9869615448093745</v>
      </c>
    </row>
    <row r="15" spans="1:53" ht="13.5" customHeight="1">
      <c r="A15" s="22"/>
      <c r="B15" s="30" t="s">
        <v>42</v>
      </c>
      <c r="C15" s="31">
        <v>81</v>
      </c>
      <c r="D15" s="31">
        <v>6</v>
      </c>
      <c r="E15" s="31">
        <v>6</v>
      </c>
      <c r="F15" s="31">
        <v>0</v>
      </c>
      <c r="G15" s="31">
        <v>38</v>
      </c>
      <c r="H15" s="31">
        <v>3</v>
      </c>
      <c r="I15" s="31">
        <v>1</v>
      </c>
      <c r="J15" s="30">
        <v>0</v>
      </c>
      <c r="K15" s="31">
        <v>25</v>
      </c>
      <c r="L15" s="31">
        <v>4</v>
      </c>
      <c r="M15" s="31">
        <v>7</v>
      </c>
      <c r="N15" s="31">
        <v>0</v>
      </c>
      <c r="O15" s="32">
        <f t="shared" si="0"/>
        <v>36</v>
      </c>
      <c r="P15" s="31">
        <f t="shared" si="1"/>
        <v>171</v>
      </c>
      <c r="Q15" s="25"/>
      <c r="R15" s="41">
        <f t="shared" si="2"/>
        <v>0.21052631578947367</v>
      </c>
      <c r="S15" s="42"/>
      <c r="T15" s="42"/>
      <c r="U15" s="42"/>
      <c r="V15" s="43"/>
      <c r="W15" s="41"/>
      <c r="X15" s="42"/>
      <c r="Y15" s="43"/>
      <c r="Z15" s="41"/>
      <c r="AA15" s="42"/>
      <c r="AB15" s="43"/>
      <c r="AC15" s="41"/>
      <c r="AD15" s="42"/>
      <c r="AE15" s="43"/>
      <c r="AF15" s="41"/>
      <c r="AG15" s="42"/>
      <c r="AH15" s="43"/>
      <c r="AI15" s="41"/>
      <c r="AJ15" s="42"/>
      <c r="AK15" s="43"/>
      <c r="AL15" s="41"/>
      <c r="AM15" s="42"/>
      <c r="AN15" s="43">
        <v>96</v>
      </c>
      <c r="AO15" s="41">
        <f>SUM(AN$8:AN15)/AN$144</f>
        <v>0.8586273562107298</v>
      </c>
      <c r="AP15" s="42" t="s">
        <v>33</v>
      </c>
      <c r="AQ15" s="43">
        <v>300</v>
      </c>
      <c r="AR15" s="41">
        <f>SUM(AQ$8:AQ15)/AQ$144</f>
        <v>0.6811594202898551</v>
      </c>
      <c r="AS15" s="42" t="s">
        <v>43</v>
      </c>
      <c r="AT15" s="43">
        <v>27</v>
      </c>
      <c r="AU15" s="41">
        <f>SUM(AT$8:AT15)/AT$144</f>
        <v>0.9170964660936007</v>
      </c>
      <c r="AV15" s="42" t="s">
        <v>36</v>
      </c>
      <c r="AW15" s="43">
        <v>86</v>
      </c>
      <c r="AX15" s="41">
        <f>SUM(AW$8:AW15)/AW$144</f>
        <v>0.6626936829558999</v>
      </c>
      <c r="AY15" s="42" t="s">
        <v>44</v>
      </c>
      <c r="AZ15" s="43">
        <v>19</v>
      </c>
      <c r="BA15" s="41">
        <f>SUM(AZ$8:AZ15)/AZ$144</f>
        <v>0.9885294603069813</v>
      </c>
    </row>
    <row r="16" spans="1:53" ht="13.5" customHeight="1">
      <c r="A16" s="22"/>
      <c r="B16" s="30" t="s">
        <v>45</v>
      </c>
      <c r="C16" s="31">
        <v>1</v>
      </c>
      <c r="D16" s="31">
        <v>0</v>
      </c>
      <c r="E16" s="31">
        <v>1</v>
      </c>
      <c r="F16" s="31">
        <v>135</v>
      </c>
      <c r="G16" s="31">
        <v>3</v>
      </c>
      <c r="H16" s="31">
        <v>0</v>
      </c>
      <c r="I16" s="31">
        <v>0</v>
      </c>
      <c r="J16" s="30">
        <v>0</v>
      </c>
      <c r="K16" s="31">
        <v>7</v>
      </c>
      <c r="L16" s="31">
        <v>1</v>
      </c>
      <c r="M16" s="31">
        <v>3</v>
      </c>
      <c r="N16" s="31">
        <v>0</v>
      </c>
      <c r="O16" s="32">
        <f t="shared" si="0"/>
        <v>11</v>
      </c>
      <c r="P16" s="31">
        <f t="shared" si="1"/>
        <v>151</v>
      </c>
      <c r="Q16" s="25"/>
      <c r="R16" s="41">
        <f t="shared" si="2"/>
        <v>0.0728476821192053</v>
      </c>
      <c r="S16" s="42"/>
      <c r="T16" s="42"/>
      <c r="U16" s="42"/>
      <c r="V16" s="43"/>
      <c r="W16" s="41"/>
      <c r="X16" s="42"/>
      <c r="Y16" s="43"/>
      <c r="Z16" s="41"/>
      <c r="AA16" s="42"/>
      <c r="AB16" s="43"/>
      <c r="AC16" s="41"/>
      <c r="AD16" s="42"/>
      <c r="AE16" s="43"/>
      <c r="AF16" s="41"/>
      <c r="AG16" s="42"/>
      <c r="AH16" s="43"/>
      <c r="AI16" s="41"/>
      <c r="AJ16" s="42"/>
      <c r="AK16" s="43"/>
      <c r="AL16" s="41"/>
      <c r="AM16" s="42"/>
      <c r="AN16" s="43">
        <v>51</v>
      </c>
      <c r="AO16" s="41">
        <f>SUM(AN$8:AN16)/AN$144</f>
        <v>0.8709521507974867</v>
      </c>
      <c r="AP16" s="42" t="s">
        <v>29</v>
      </c>
      <c r="AQ16" s="43">
        <v>251</v>
      </c>
      <c r="AR16" s="41">
        <f>SUM(AQ$8:AQ16)/AQ$144</f>
        <v>0.6973268921095008</v>
      </c>
      <c r="AS16" s="42" t="s">
        <v>40</v>
      </c>
      <c r="AT16" s="43">
        <v>26</v>
      </c>
      <c r="AU16" s="41">
        <f>SUM(AT$8:AT16)/AT$144</f>
        <v>0.9220630372492836</v>
      </c>
      <c r="AV16" s="42" t="s">
        <v>35</v>
      </c>
      <c r="AW16" s="43">
        <v>68</v>
      </c>
      <c r="AX16" s="41">
        <f>SUM(AW$8:AW16)/AW$144</f>
        <v>0.6829558998808105</v>
      </c>
      <c r="AY16" s="42" t="s">
        <v>26</v>
      </c>
      <c r="AZ16" s="43">
        <v>14</v>
      </c>
      <c r="BA16" s="41">
        <f>SUM(AZ$8:AZ16)/AZ$144</f>
        <v>0.9896847664631128</v>
      </c>
    </row>
    <row r="17" spans="1:53" ht="13.5" customHeight="1">
      <c r="A17" s="22"/>
      <c r="B17" s="30" t="s">
        <v>24</v>
      </c>
      <c r="C17" s="31">
        <v>121</v>
      </c>
      <c r="D17" s="31">
        <v>87</v>
      </c>
      <c r="E17" s="31">
        <v>18</v>
      </c>
      <c r="F17" s="31">
        <v>13</v>
      </c>
      <c r="G17" s="31">
        <v>103</v>
      </c>
      <c r="H17" s="31">
        <v>3</v>
      </c>
      <c r="I17" s="31">
        <v>27</v>
      </c>
      <c r="J17" s="30">
        <v>120</v>
      </c>
      <c r="K17" s="31">
        <v>1975</v>
      </c>
      <c r="L17" s="31">
        <v>32</v>
      </c>
      <c r="M17" s="31">
        <v>31</v>
      </c>
      <c r="N17" s="31">
        <v>10</v>
      </c>
      <c r="O17" s="32">
        <f t="shared" si="0"/>
        <v>2048</v>
      </c>
      <c r="P17" s="31">
        <f t="shared" si="1"/>
        <v>2540</v>
      </c>
      <c r="Q17" s="25"/>
      <c r="R17" s="41">
        <f t="shared" si="2"/>
        <v>0.8062992125984252</v>
      </c>
      <c r="S17" s="42"/>
      <c r="T17" s="42"/>
      <c r="U17" s="42"/>
      <c r="V17" s="43"/>
      <c r="W17" s="41"/>
      <c r="X17" s="42"/>
      <c r="Y17" s="43"/>
      <c r="Z17" s="41"/>
      <c r="AA17" s="42"/>
      <c r="AB17" s="43"/>
      <c r="AC17" s="41"/>
      <c r="AD17" s="42"/>
      <c r="AE17" s="43"/>
      <c r="AF17" s="41"/>
      <c r="AG17" s="42"/>
      <c r="AH17" s="43"/>
      <c r="AI17" s="41"/>
      <c r="AJ17" s="42"/>
      <c r="AK17" s="43"/>
      <c r="AL17" s="41"/>
      <c r="AM17" s="42"/>
      <c r="AN17" s="43">
        <v>50</v>
      </c>
      <c r="AO17" s="41">
        <f>SUM(AN$8:AN17)/AN$144</f>
        <v>0.8830352827452875</v>
      </c>
      <c r="AP17" s="42" t="s">
        <v>36</v>
      </c>
      <c r="AQ17" s="43">
        <v>211</v>
      </c>
      <c r="AR17" s="41">
        <f>SUM(AQ$8:AQ17)/AQ$144</f>
        <v>0.7109178743961353</v>
      </c>
      <c r="AS17" s="42" t="s">
        <v>46</v>
      </c>
      <c r="AT17" s="43">
        <v>26</v>
      </c>
      <c r="AU17" s="41">
        <f>SUM(AT$8:AT17)/AT$144</f>
        <v>0.9270296084049666</v>
      </c>
      <c r="AV17" s="42" t="s">
        <v>25</v>
      </c>
      <c r="AW17" s="43">
        <v>61</v>
      </c>
      <c r="AX17" s="41">
        <f>SUM(AW$8:AW17)/AW$144</f>
        <v>0.7011323003575686</v>
      </c>
      <c r="AY17" s="42" t="s">
        <v>24</v>
      </c>
      <c r="AZ17" s="43">
        <v>14</v>
      </c>
      <c r="BA17" s="41">
        <f>SUM(AZ$8:AZ17)/AZ$144</f>
        <v>0.9908400726192441</v>
      </c>
    </row>
    <row r="18" spans="1:53" ht="13.5" customHeight="1">
      <c r="A18" s="22"/>
      <c r="B18" s="30" t="s">
        <v>38</v>
      </c>
      <c r="C18" s="31">
        <v>51</v>
      </c>
      <c r="D18" s="31">
        <v>24</v>
      </c>
      <c r="E18" s="31">
        <v>138</v>
      </c>
      <c r="F18" s="31">
        <v>3</v>
      </c>
      <c r="G18" s="31">
        <v>77</v>
      </c>
      <c r="H18" s="31">
        <v>1</v>
      </c>
      <c r="I18" s="31">
        <v>2247</v>
      </c>
      <c r="J18" s="30">
        <v>1</v>
      </c>
      <c r="K18" s="31">
        <v>169</v>
      </c>
      <c r="L18" s="31">
        <v>42</v>
      </c>
      <c r="M18" s="31">
        <v>21</v>
      </c>
      <c r="N18" s="31">
        <v>1</v>
      </c>
      <c r="O18" s="32">
        <f t="shared" si="0"/>
        <v>233</v>
      </c>
      <c r="P18" s="31">
        <f t="shared" si="1"/>
        <v>2775</v>
      </c>
      <c r="Q18" s="25"/>
      <c r="R18" s="41">
        <f t="shared" si="2"/>
        <v>0.08396396396396397</v>
      </c>
      <c r="S18" s="42"/>
      <c r="T18" s="42"/>
      <c r="U18" s="42"/>
      <c r="V18" s="43"/>
      <c r="W18" s="41"/>
      <c r="X18" s="42"/>
      <c r="Y18" s="43"/>
      <c r="Z18" s="41"/>
      <c r="AA18" s="42"/>
      <c r="AB18" s="43"/>
      <c r="AC18" s="41"/>
      <c r="AD18" s="42"/>
      <c r="AE18" s="43"/>
      <c r="AF18" s="41"/>
      <c r="AG18" s="42"/>
      <c r="AH18" s="43"/>
      <c r="AI18" s="41"/>
      <c r="AJ18" s="42"/>
      <c r="AK18" s="43"/>
      <c r="AL18" s="41"/>
      <c r="AM18" s="42"/>
      <c r="AN18" s="43">
        <v>46</v>
      </c>
      <c r="AO18" s="41">
        <f>SUM(AN$8:AN18)/AN$144</f>
        <v>0.8941517641372644</v>
      </c>
      <c r="AP18" s="42" t="s">
        <v>38</v>
      </c>
      <c r="AQ18" s="43">
        <v>207</v>
      </c>
      <c r="AR18" s="41">
        <f>SUM(AQ$8:AQ18)/AQ$144</f>
        <v>0.7242512077294686</v>
      </c>
      <c r="AS18" s="42" t="s">
        <v>24</v>
      </c>
      <c r="AT18" s="43">
        <v>24</v>
      </c>
      <c r="AU18" s="41">
        <f>SUM(AT$8:AT18)/AT$144</f>
        <v>0.9316141356255969</v>
      </c>
      <c r="AV18" s="42" t="s">
        <v>47</v>
      </c>
      <c r="AW18" s="43">
        <v>55</v>
      </c>
      <c r="AX18" s="41">
        <f>SUM(AW$8:AW18)/AW$144</f>
        <v>0.7175208581644815</v>
      </c>
      <c r="AY18" s="42" t="s">
        <v>48</v>
      </c>
      <c r="AZ18" s="43">
        <v>11</v>
      </c>
      <c r="BA18" s="41">
        <f>SUM(AZ$8:AZ18)/AZ$144</f>
        <v>0.9917478131704902</v>
      </c>
    </row>
    <row r="19" spans="1:53" ht="13.5" customHeight="1">
      <c r="A19" s="22"/>
      <c r="B19" s="30" t="s">
        <v>49</v>
      </c>
      <c r="C19" s="31">
        <v>5</v>
      </c>
      <c r="D19" s="31">
        <v>2</v>
      </c>
      <c r="E19" s="31">
        <v>0</v>
      </c>
      <c r="F19" s="31">
        <v>138</v>
      </c>
      <c r="G19" s="31">
        <v>84</v>
      </c>
      <c r="H19" s="31">
        <v>3</v>
      </c>
      <c r="I19" s="31">
        <v>0</v>
      </c>
      <c r="J19" s="30">
        <v>3</v>
      </c>
      <c r="K19" s="31">
        <v>43</v>
      </c>
      <c r="L19" s="31">
        <v>3</v>
      </c>
      <c r="M19" s="31">
        <v>17</v>
      </c>
      <c r="N19" s="31">
        <v>4</v>
      </c>
      <c r="O19" s="32">
        <f t="shared" si="0"/>
        <v>67</v>
      </c>
      <c r="P19" s="31">
        <f t="shared" si="1"/>
        <v>302</v>
      </c>
      <c r="Q19" s="25"/>
      <c r="R19" s="41">
        <f t="shared" si="2"/>
        <v>0.22185430463576158</v>
      </c>
      <c r="S19" s="42"/>
      <c r="T19" s="42"/>
      <c r="U19" s="42"/>
      <c r="V19" s="43"/>
      <c r="W19" s="41"/>
      <c r="X19" s="42"/>
      <c r="Y19" s="43"/>
      <c r="Z19" s="41"/>
      <c r="AA19" s="42"/>
      <c r="AB19" s="43"/>
      <c r="AC19" s="41"/>
      <c r="AD19" s="42"/>
      <c r="AE19" s="43"/>
      <c r="AF19" s="41"/>
      <c r="AG19" s="42"/>
      <c r="AH19" s="43"/>
      <c r="AI19" s="41"/>
      <c r="AJ19" s="42"/>
      <c r="AK19" s="43"/>
      <c r="AL19" s="41"/>
      <c r="AM19" s="42"/>
      <c r="AN19" s="43">
        <v>46</v>
      </c>
      <c r="AO19" s="41">
        <f>SUM(AN$8:AN19)/AN$144</f>
        <v>0.9052682455292412</v>
      </c>
      <c r="AP19" s="42" t="s">
        <v>50</v>
      </c>
      <c r="AQ19" s="43">
        <v>192</v>
      </c>
      <c r="AR19" s="41">
        <f>SUM(AQ$8:AQ19)/AQ$144</f>
        <v>0.7366183574879227</v>
      </c>
      <c r="AS19" s="42" t="s">
        <v>51</v>
      </c>
      <c r="AT19" s="43">
        <v>22</v>
      </c>
      <c r="AU19" s="41">
        <f>SUM(AT$8:AT19)/AT$144</f>
        <v>0.9358166189111747</v>
      </c>
      <c r="AV19" s="42" t="s">
        <v>52</v>
      </c>
      <c r="AW19" s="43">
        <v>51</v>
      </c>
      <c r="AX19" s="41">
        <f>SUM(AW$8:AW19)/AW$144</f>
        <v>0.7327175208581644</v>
      </c>
      <c r="AY19" s="42" t="s">
        <v>53</v>
      </c>
      <c r="AZ19" s="43">
        <v>9</v>
      </c>
      <c r="BA19" s="41">
        <f>SUM(AZ$8:AZ19)/AZ$144</f>
        <v>0.9924905099851461</v>
      </c>
    </row>
    <row r="20" spans="1:53" ht="13.5" customHeight="1">
      <c r="A20" s="22"/>
      <c r="B20" s="30" t="s">
        <v>54</v>
      </c>
      <c r="C20" s="31">
        <v>35</v>
      </c>
      <c r="D20" s="31">
        <v>4</v>
      </c>
      <c r="E20" s="31">
        <v>20</v>
      </c>
      <c r="F20" s="31">
        <v>0</v>
      </c>
      <c r="G20" s="31">
        <v>10</v>
      </c>
      <c r="H20" s="31">
        <v>0</v>
      </c>
      <c r="I20" s="31">
        <v>78</v>
      </c>
      <c r="J20" s="30">
        <v>0</v>
      </c>
      <c r="K20" s="31">
        <v>22</v>
      </c>
      <c r="L20" s="31">
        <v>1</v>
      </c>
      <c r="M20" s="31">
        <v>1</v>
      </c>
      <c r="N20" s="31">
        <v>0</v>
      </c>
      <c r="O20" s="32">
        <f t="shared" si="0"/>
        <v>24</v>
      </c>
      <c r="P20" s="31">
        <f t="shared" si="1"/>
        <v>171</v>
      </c>
      <c r="Q20" s="25"/>
      <c r="R20" s="41">
        <f t="shared" si="2"/>
        <v>0.14035087719298245</v>
      </c>
      <c r="S20" s="42"/>
      <c r="T20" s="42"/>
      <c r="U20" s="42"/>
      <c r="V20" s="43"/>
      <c r="W20" s="41"/>
      <c r="X20" s="42"/>
      <c r="Y20" s="43"/>
      <c r="Z20" s="41"/>
      <c r="AA20" s="42"/>
      <c r="AB20" s="43"/>
      <c r="AC20" s="41"/>
      <c r="AD20" s="42"/>
      <c r="AE20" s="43"/>
      <c r="AF20" s="41"/>
      <c r="AG20" s="42"/>
      <c r="AH20" s="43"/>
      <c r="AI20" s="41"/>
      <c r="AJ20" s="42"/>
      <c r="AK20" s="43"/>
      <c r="AL20" s="41"/>
      <c r="AM20" s="42"/>
      <c r="AN20" s="43">
        <v>37</v>
      </c>
      <c r="AO20" s="41">
        <f>SUM(AN$8:AN20)/AN$144</f>
        <v>0.9142097631706139</v>
      </c>
      <c r="AP20" s="42" t="s">
        <v>31</v>
      </c>
      <c r="AQ20" s="43">
        <v>160</v>
      </c>
      <c r="AR20" s="41">
        <f>SUM(AQ$8:AQ20)/AQ$144</f>
        <v>0.7469243156199677</v>
      </c>
      <c r="AS20" s="42" t="s">
        <v>27</v>
      </c>
      <c r="AT20" s="43">
        <v>22</v>
      </c>
      <c r="AU20" s="41">
        <f>SUM(AT$8:AT20)/AT$144</f>
        <v>0.9400191021967527</v>
      </c>
      <c r="AV20" s="42" t="s">
        <v>53</v>
      </c>
      <c r="AW20" s="43">
        <v>39</v>
      </c>
      <c r="AX20" s="41">
        <f>SUM(AW$8:AW20)/AW$144</f>
        <v>0.7443384982121574</v>
      </c>
      <c r="AY20" s="42" t="s">
        <v>21</v>
      </c>
      <c r="AZ20" s="43">
        <v>8</v>
      </c>
      <c r="BA20" s="41">
        <f>SUM(AZ$8:AZ20)/AZ$144</f>
        <v>0.9931506849315068</v>
      </c>
    </row>
    <row r="21" spans="1:53" ht="13.5" customHeight="1">
      <c r="A21" s="22"/>
      <c r="B21" s="30" t="s">
        <v>50</v>
      </c>
      <c r="C21" s="31">
        <v>60</v>
      </c>
      <c r="D21" s="31">
        <v>22</v>
      </c>
      <c r="E21" s="31">
        <v>14</v>
      </c>
      <c r="F21" s="31">
        <v>7</v>
      </c>
      <c r="G21" s="31">
        <v>43</v>
      </c>
      <c r="H21" s="31">
        <v>3</v>
      </c>
      <c r="I21" s="31">
        <v>5</v>
      </c>
      <c r="J21" s="30">
        <v>203</v>
      </c>
      <c r="K21" s="31">
        <v>156</v>
      </c>
      <c r="L21" s="31">
        <v>5</v>
      </c>
      <c r="M21" s="31">
        <v>23</v>
      </c>
      <c r="N21" s="31">
        <v>3</v>
      </c>
      <c r="O21" s="32">
        <f t="shared" si="0"/>
        <v>187</v>
      </c>
      <c r="P21" s="31">
        <f t="shared" si="1"/>
        <v>544</v>
      </c>
      <c r="Q21" s="25"/>
      <c r="R21" s="41">
        <f t="shared" si="2"/>
        <v>0.34375</v>
      </c>
      <c r="S21" s="42"/>
      <c r="T21" s="42"/>
      <c r="U21" s="42"/>
      <c r="V21" s="43"/>
      <c r="W21" s="41"/>
      <c r="X21" s="42"/>
      <c r="Y21" s="43"/>
      <c r="Z21" s="41"/>
      <c r="AA21" s="42"/>
      <c r="AB21" s="43"/>
      <c r="AC21" s="41"/>
      <c r="AD21" s="42"/>
      <c r="AE21" s="43"/>
      <c r="AF21" s="41"/>
      <c r="AG21" s="42"/>
      <c r="AH21" s="43"/>
      <c r="AI21" s="41"/>
      <c r="AJ21" s="42"/>
      <c r="AK21" s="43"/>
      <c r="AL21" s="41"/>
      <c r="AM21" s="42"/>
      <c r="AN21" s="43">
        <v>34</v>
      </c>
      <c r="AO21" s="41">
        <f>SUM(AN$8:AN21)/AN$144</f>
        <v>0.9224262928951185</v>
      </c>
      <c r="AP21" s="42" t="s">
        <v>26</v>
      </c>
      <c r="AQ21" s="43">
        <v>157</v>
      </c>
      <c r="AR21" s="41">
        <f>SUM(AQ$8:AQ21)/AQ$144</f>
        <v>0.7570370370370371</v>
      </c>
      <c r="AS21" s="42" t="s">
        <v>55</v>
      </c>
      <c r="AT21" s="43">
        <v>20</v>
      </c>
      <c r="AU21" s="41">
        <f>SUM(AT$8:AT21)/AT$144</f>
        <v>0.9438395415472779</v>
      </c>
      <c r="AV21" s="42" t="s">
        <v>56</v>
      </c>
      <c r="AW21" s="43">
        <v>36</v>
      </c>
      <c r="AX21" s="41">
        <f>SUM(AW$8:AW21)/AW$144</f>
        <v>0.7550655542312277</v>
      </c>
      <c r="AY21" s="42" t="s">
        <v>39</v>
      </c>
      <c r="AZ21" s="43">
        <v>8</v>
      </c>
      <c r="BA21" s="41">
        <f>SUM(AZ$8:AZ21)/AZ$144</f>
        <v>0.9938108598778677</v>
      </c>
    </row>
    <row r="22" spans="1:53" ht="13.5" customHeight="1">
      <c r="A22" s="22"/>
      <c r="B22" s="30" t="s">
        <v>57</v>
      </c>
      <c r="C22" s="31">
        <v>82</v>
      </c>
      <c r="D22" s="31">
        <v>6</v>
      </c>
      <c r="E22" s="31">
        <v>11</v>
      </c>
      <c r="F22" s="31">
        <v>1</v>
      </c>
      <c r="G22" s="31">
        <v>103</v>
      </c>
      <c r="H22" s="31">
        <v>6</v>
      </c>
      <c r="I22" s="31">
        <v>8</v>
      </c>
      <c r="J22" s="30">
        <v>31</v>
      </c>
      <c r="K22" s="31">
        <v>86</v>
      </c>
      <c r="L22" s="31">
        <v>8</v>
      </c>
      <c r="M22" s="31">
        <v>14</v>
      </c>
      <c r="N22" s="31">
        <v>0</v>
      </c>
      <c r="O22" s="32">
        <f t="shared" si="0"/>
        <v>108</v>
      </c>
      <c r="P22" s="31">
        <f t="shared" si="1"/>
        <v>356</v>
      </c>
      <c r="Q22" s="25"/>
      <c r="R22" s="41">
        <f t="shared" si="2"/>
        <v>0.30337078651685395</v>
      </c>
      <c r="S22" s="42"/>
      <c r="T22" s="42"/>
      <c r="U22" s="42"/>
      <c r="V22" s="43"/>
      <c r="W22" s="41"/>
      <c r="X22" s="42"/>
      <c r="Y22" s="43"/>
      <c r="Z22" s="41"/>
      <c r="AA22" s="42"/>
      <c r="AB22" s="43"/>
      <c r="AC22" s="41"/>
      <c r="AD22" s="42"/>
      <c r="AE22" s="43"/>
      <c r="AF22" s="41"/>
      <c r="AG22" s="42"/>
      <c r="AH22" s="43"/>
      <c r="AI22" s="41"/>
      <c r="AJ22" s="42"/>
      <c r="AK22" s="43"/>
      <c r="AL22" s="41"/>
      <c r="AM22" s="42"/>
      <c r="AN22" s="43">
        <v>33</v>
      </c>
      <c r="AO22" s="41">
        <f>SUM(AN$8:AN22)/AN$144</f>
        <v>0.930401159980667</v>
      </c>
      <c r="AP22" s="42" t="s">
        <v>32</v>
      </c>
      <c r="AQ22" s="43">
        <v>156</v>
      </c>
      <c r="AR22" s="41">
        <f>SUM(AQ$8:AQ22)/AQ$144</f>
        <v>0.767085346215781</v>
      </c>
      <c r="AS22" s="42" t="s">
        <v>58</v>
      </c>
      <c r="AT22" s="43">
        <v>15</v>
      </c>
      <c r="AU22" s="41">
        <f>SUM(AT$8:AT22)/AT$144</f>
        <v>0.9467048710601719</v>
      </c>
      <c r="AV22" s="42" t="s">
        <v>51</v>
      </c>
      <c r="AW22" s="43">
        <v>27</v>
      </c>
      <c r="AX22" s="41">
        <f>SUM(AW$8:AW22)/AW$144</f>
        <v>0.7631108462455304</v>
      </c>
      <c r="AY22" s="42" t="s">
        <v>59</v>
      </c>
      <c r="AZ22" s="43">
        <v>6</v>
      </c>
      <c r="BA22" s="41">
        <f>SUM(AZ$8:AZ22)/AZ$144</f>
        <v>0.9943059910876382</v>
      </c>
    </row>
    <row r="23" spans="1:53" ht="13.5" customHeight="1">
      <c r="A23" s="22"/>
      <c r="B23" s="30" t="s">
        <v>56</v>
      </c>
      <c r="C23" s="31">
        <v>2</v>
      </c>
      <c r="D23" s="31">
        <v>12</v>
      </c>
      <c r="E23" s="31">
        <v>3</v>
      </c>
      <c r="F23" s="31">
        <v>1508</v>
      </c>
      <c r="G23" s="31">
        <v>41</v>
      </c>
      <c r="H23" s="31">
        <v>0</v>
      </c>
      <c r="I23" s="31">
        <v>1</v>
      </c>
      <c r="J23" s="30">
        <v>4</v>
      </c>
      <c r="K23" s="31">
        <v>127</v>
      </c>
      <c r="L23" s="31">
        <v>14</v>
      </c>
      <c r="M23" s="31">
        <v>37</v>
      </c>
      <c r="N23" s="31">
        <v>12</v>
      </c>
      <c r="O23" s="32">
        <f t="shared" si="0"/>
        <v>190</v>
      </c>
      <c r="P23" s="31">
        <f t="shared" si="1"/>
        <v>1761</v>
      </c>
      <c r="Q23" s="25"/>
      <c r="R23" s="41">
        <f t="shared" si="2"/>
        <v>0.10789324247586599</v>
      </c>
      <c r="S23" s="42"/>
      <c r="T23" s="42"/>
      <c r="U23" s="42"/>
      <c r="V23" s="43"/>
      <c r="W23" s="41"/>
      <c r="X23" s="42"/>
      <c r="Y23" s="43"/>
      <c r="Z23" s="41"/>
      <c r="AA23" s="42"/>
      <c r="AB23" s="43"/>
      <c r="AC23" s="41"/>
      <c r="AD23" s="42"/>
      <c r="AE23" s="43"/>
      <c r="AF23" s="41"/>
      <c r="AG23" s="42"/>
      <c r="AH23" s="43"/>
      <c r="AI23" s="41"/>
      <c r="AJ23" s="42"/>
      <c r="AK23" s="43"/>
      <c r="AL23" s="41"/>
      <c r="AM23" s="42"/>
      <c r="AN23" s="43">
        <v>30</v>
      </c>
      <c r="AO23" s="41">
        <f>SUM(AN$8:AN23)/AN$144</f>
        <v>0.9376510391493476</v>
      </c>
      <c r="AP23" s="42" t="s">
        <v>56</v>
      </c>
      <c r="AQ23" s="43">
        <v>145</v>
      </c>
      <c r="AR23" s="41">
        <f>SUM(AQ$8:AQ23)/AQ$144</f>
        <v>0.7764251207729469</v>
      </c>
      <c r="AS23" s="42" t="s">
        <v>35</v>
      </c>
      <c r="AT23" s="43">
        <v>14</v>
      </c>
      <c r="AU23" s="41">
        <f>SUM(AT$8:AT23)/AT$144</f>
        <v>0.9493791786055397</v>
      </c>
      <c r="AV23" s="42" t="s">
        <v>44</v>
      </c>
      <c r="AW23" s="43">
        <v>27</v>
      </c>
      <c r="AX23" s="41">
        <f>SUM(AW$8:AW23)/AW$144</f>
        <v>0.7711561382598331</v>
      </c>
      <c r="AY23" s="42" t="s">
        <v>56</v>
      </c>
      <c r="AZ23" s="43">
        <v>6</v>
      </c>
      <c r="BA23" s="41">
        <f>SUM(AZ$8:AZ23)/AZ$144</f>
        <v>0.9948011222974088</v>
      </c>
    </row>
    <row r="24" spans="1:53" ht="13.5" customHeight="1">
      <c r="A24" s="22"/>
      <c r="B24" s="30" t="s">
        <v>60</v>
      </c>
      <c r="C24" s="31">
        <v>75</v>
      </c>
      <c r="D24" s="31">
        <v>6</v>
      </c>
      <c r="E24" s="31">
        <v>18</v>
      </c>
      <c r="F24" s="31">
        <v>0</v>
      </c>
      <c r="G24" s="31">
        <v>19</v>
      </c>
      <c r="H24" s="31">
        <v>0</v>
      </c>
      <c r="I24" s="31">
        <v>11</v>
      </c>
      <c r="J24" s="30">
        <v>2</v>
      </c>
      <c r="K24" s="31">
        <v>57</v>
      </c>
      <c r="L24" s="31">
        <v>8</v>
      </c>
      <c r="M24" s="31">
        <v>4</v>
      </c>
      <c r="N24" s="31">
        <v>0</v>
      </c>
      <c r="O24" s="32">
        <f t="shared" si="0"/>
        <v>69</v>
      </c>
      <c r="P24" s="31">
        <f t="shared" si="1"/>
        <v>200</v>
      </c>
      <c r="Q24" s="25"/>
      <c r="R24" s="41">
        <f t="shared" si="2"/>
        <v>0.345</v>
      </c>
      <c r="S24" s="42"/>
      <c r="T24" s="42"/>
      <c r="U24" s="42"/>
      <c r="V24" s="43"/>
      <c r="W24" s="41"/>
      <c r="X24" s="42"/>
      <c r="Y24" s="43"/>
      <c r="Z24" s="41"/>
      <c r="AA24" s="42"/>
      <c r="AB24" s="43"/>
      <c r="AC24" s="41"/>
      <c r="AD24" s="42"/>
      <c r="AE24" s="43"/>
      <c r="AF24" s="41"/>
      <c r="AG24" s="42"/>
      <c r="AH24" s="43"/>
      <c r="AI24" s="41"/>
      <c r="AJ24" s="42"/>
      <c r="AK24" s="43"/>
      <c r="AL24" s="41"/>
      <c r="AM24" s="42"/>
      <c r="AN24" s="43">
        <v>30</v>
      </c>
      <c r="AO24" s="41">
        <f>SUM(AN$8:AN24)/AN$144</f>
        <v>0.944900918318028</v>
      </c>
      <c r="AP24" s="42" t="s">
        <v>61</v>
      </c>
      <c r="AQ24" s="43">
        <v>127</v>
      </c>
      <c r="AR24" s="41">
        <f>SUM(AQ$8:AQ24)/AQ$144</f>
        <v>0.7846054750402577</v>
      </c>
      <c r="AS24" s="42" t="s">
        <v>62</v>
      </c>
      <c r="AT24" s="43">
        <v>14</v>
      </c>
      <c r="AU24" s="41">
        <f>SUM(AT$8:AT24)/AT$144</f>
        <v>0.9520534861509073</v>
      </c>
      <c r="AV24" s="42" t="s">
        <v>63</v>
      </c>
      <c r="AW24" s="43">
        <v>27</v>
      </c>
      <c r="AX24" s="41">
        <f>SUM(AW$8:AW24)/AW$144</f>
        <v>0.7792014302741359</v>
      </c>
      <c r="AY24" s="42" t="s">
        <v>64</v>
      </c>
      <c r="AZ24" s="43">
        <v>5</v>
      </c>
      <c r="BA24" s="41">
        <f>SUM(AZ$8:AZ24)/AZ$144</f>
        <v>0.9952137316388843</v>
      </c>
    </row>
    <row r="25" spans="1:53" ht="13.5" customHeight="1">
      <c r="A25" s="22"/>
      <c r="B25" s="30" t="s">
        <v>65</v>
      </c>
      <c r="C25" s="31">
        <v>2</v>
      </c>
      <c r="D25" s="31">
        <v>1</v>
      </c>
      <c r="E25" s="31">
        <v>0</v>
      </c>
      <c r="F25" s="31">
        <v>21</v>
      </c>
      <c r="G25" s="31">
        <v>19</v>
      </c>
      <c r="H25" s="31">
        <v>0</v>
      </c>
      <c r="I25" s="31">
        <v>0</v>
      </c>
      <c r="J25" s="30">
        <v>1</v>
      </c>
      <c r="K25" s="31">
        <v>11</v>
      </c>
      <c r="L25" s="31">
        <v>1</v>
      </c>
      <c r="M25" s="31">
        <v>6</v>
      </c>
      <c r="N25" s="31">
        <v>0</v>
      </c>
      <c r="O25" s="32">
        <f t="shared" si="0"/>
        <v>18</v>
      </c>
      <c r="P25" s="31">
        <f t="shared" si="1"/>
        <v>62</v>
      </c>
      <c r="Q25" s="25"/>
      <c r="R25" s="41">
        <f t="shared" si="2"/>
        <v>0.2903225806451613</v>
      </c>
      <c r="S25" s="42"/>
      <c r="T25" s="42"/>
      <c r="U25" s="42"/>
      <c r="V25" s="43"/>
      <c r="W25" s="41"/>
      <c r="X25" s="42"/>
      <c r="Y25" s="43"/>
      <c r="Z25" s="41"/>
      <c r="AA25" s="42"/>
      <c r="AB25" s="43"/>
      <c r="AC25" s="41"/>
      <c r="AD25" s="42"/>
      <c r="AE25" s="43"/>
      <c r="AF25" s="41"/>
      <c r="AG25" s="42"/>
      <c r="AH25" s="43"/>
      <c r="AI25" s="41"/>
      <c r="AJ25" s="42"/>
      <c r="AK25" s="43"/>
      <c r="AL25" s="41"/>
      <c r="AM25" s="42"/>
      <c r="AN25" s="43">
        <v>22</v>
      </c>
      <c r="AO25" s="41">
        <f>SUM(AN$8:AN25)/AN$144</f>
        <v>0.9502174963750604</v>
      </c>
      <c r="AP25" s="42" t="s">
        <v>66</v>
      </c>
      <c r="AQ25" s="43">
        <v>121</v>
      </c>
      <c r="AR25" s="41">
        <f>SUM(AQ$8:AQ25)/AQ$144</f>
        <v>0.7923993558776168</v>
      </c>
      <c r="AS25" s="42" t="s">
        <v>67</v>
      </c>
      <c r="AT25" s="43">
        <v>14</v>
      </c>
      <c r="AU25" s="41">
        <f>SUM(AT$8:AT25)/AT$144</f>
        <v>0.954727793696275</v>
      </c>
      <c r="AV25" s="42" t="s">
        <v>29</v>
      </c>
      <c r="AW25" s="43">
        <v>27</v>
      </c>
      <c r="AX25" s="41">
        <f>SUM(AW$8:AW25)/AW$144</f>
        <v>0.7872467222884386</v>
      </c>
      <c r="AY25" s="42" t="s">
        <v>52</v>
      </c>
      <c r="AZ25" s="43">
        <v>5</v>
      </c>
      <c r="BA25" s="41">
        <f>SUM(AZ$8:AZ25)/AZ$144</f>
        <v>0.9956263409803598</v>
      </c>
    </row>
    <row r="26" spans="1:53" ht="13.5" customHeight="1">
      <c r="A26" s="22"/>
      <c r="B26" s="30" t="s">
        <v>32</v>
      </c>
      <c r="C26" s="31">
        <v>351</v>
      </c>
      <c r="D26" s="31">
        <v>27</v>
      </c>
      <c r="E26" s="31">
        <v>75</v>
      </c>
      <c r="F26" s="31">
        <v>5</v>
      </c>
      <c r="G26" s="31">
        <v>113</v>
      </c>
      <c r="H26" s="31">
        <v>36</v>
      </c>
      <c r="I26" s="31">
        <v>32</v>
      </c>
      <c r="J26" s="30">
        <v>0</v>
      </c>
      <c r="K26" s="31">
        <v>179</v>
      </c>
      <c r="L26" s="31">
        <v>139</v>
      </c>
      <c r="M26" s="31">
        <v>32</v>
      </c>
      <c r="N26" s="31">
        <v>1</v>
      </c>
      <c r="O26" s="32">
        <f t="shared" si="0"/>
        <v>351</v>
      </c>
      <c r="P26" s="31">
        <f t="shared" si="1"/>
        <v>990</v>
      </c>
      <c r="Q26" s="25"/>
      <c r="R26" s="41">
        <f t="shared" si="2"/>
        <v>0.35454545454545455</v>
      </c>
      <c r="S26" s="42"/>
      <c r="T26" s="42"/>
      <c r="U26" s="42"/>
      <c r="V26" s="43"/>
      <c r="W26" s="41"/>
      <c r="X26" s="42"/>
      <c r="Y26" s="43"/>
      <c r="Z26" s="41"/>
      <c r="AA26" s="42"/>
      <c r="AB26" s="43"/>
      <c r="AC26" s="41"/>
      <c r="AD26" s="42"/>
      <c r="AE26" s="43"/>
      <c r="AF26" s="41"/>
      <c r="AG26" s="42"/>
      <c r="AH26" s="43"/>
      <c r="AI26" s="41"/>
      <c r="AJ26" s="42"/>
      <c r="AK26" s="43"/>
      <c r="AL26" s="41"/>
      <c r="AM26" s="42"/>
      <c r="AN26" s="43">
        <v>21</v>
      </c>
      <c r="AO26" s="41">
        <f>SUM(AN$8:AN26)/AN$144</f>
        <v>0.9552924117931367</v>
      </c>
      <c r="AP26" s="42" t="s">
        <v>51</v>
      </c>
      <c r="AQ26" s="43">
        <v>108</v>
      </c>
      <c r="AR26" s="41">
        <f>SUM(AQ$8:AQ26)/AQ$144</f>
        <v>0.7993558776167472</v>
      </c>
      <c r="AS26" s="42" t="s">
        <v>33</v>
      </c>
      <c r="AT26" s="43">
        <v>13</v>
      </c>
      <c r="AU26" s="41">
        <f>SUM(AT$8:AT26)/AT$144</f>
        <v>0.9572110792741165</v>
      </c>
      <c r="AV26" s="42" t="s">
        <v>32</v>
      </c>
      <c r="AW26" s="43">
        <v>27</v>
      </c>
      <c r="AX26" s="41">
        <f>SUM(AW$8:AW26)/AW$144</f>
        <v>0.7952920143027413</v>
      </c>
      <c r="AY26" s="42" t="s">
        <v>68</v>
      </c>
      <c r="AZ26" s="43">
        <v>4</v>
      </c>
      <c r="BA26" s="41">
        <f>SUM(AZ$8:AZ26)/AZ$144</f>
        <v>0.9959564284535402</v>
      </c>
    </row>
    <row r="27" spans="1:53" ht="13.5" customHeight="1">
      <c r="A27" s="22"/>
      <c r="B27" s="30" t="s">
        <v>69</v>
      </c>
      <c r="C27" s="31">
        <v>23</v>
      </c>
      <c r="D27" s="31">
        <v>4</v>
      </c>
      <c r="E27" s="31">
        <v>1</v>
      </c>
      <c r="F27" s="31">
        <v>0</v>
      </c>
      <c r="G27" s="31">
        <v>75</v>
      </c>
      <c r="H27" s="31">
        <v>48</v>
      </c>
      <c r="I27" s="31">
        <v>0</v>
      </c>
      <c r="J27" s="30">
        <v>1</v>
      </c>
      <c r="K27" s="31">
        <v>6</v>
      </c>
      <c r="L27" s="31">
        <v>1</v>
      </c>
      <c r="M27" s="31">
        <v>1</v>
      </c>
      <c r="N27" s="31">
        <v>0</v>
      </c>
      <c r="O27" s="32">
        <f t="shared" si="0"/>
        <v>8</v>
      </c>
      <c r="P27" s="31">
        <f t="shared" si="1"/>
        <v>160</v>
      </c>
      <c r="Q27" s="25"/>
      <c r="R27" s="41">
        <f t="shared" si="2"/>
        <v>0.05</v>
      </c>
      <c r="S27" s="42"/>
      <c r="T27" s="42"/>
      <c r="U27" s="42"/>
      <c r="V27" s="43"/>
      <c r="W27" s="41"/>
      <c r="X27" s="42"/>
      <c r="Y27" s="43"/>
      <c r="Z27" s="41"/>
      <c r="AA27" s="42"/>
      <c r="AB27" s="43"/>
      <c r="AC27" s="41"/>
      <c r="AD27" s="42"/>
      <c r="AE27" s="43"/>
      <c r="AF27" s="41"/>
      <c r="AG27" s="42"/>
      <c r="AH27" s="43"/>
      <c r="AI27" s="41"/>
      <c r="AJ27" s="42"/>
      <c r="AK27" s="43"/>
      <c r="AL27" s="41"/>
      <c r="AM27" s="42"/>
      <c r="AN27" s="43">
        <v>14</v>
      </c>
      <c r="AO27" s="41">
        <f>SUM(AN$8:AN27)/AN$144</f>
        <v>0.958675688738521</v>
      </c>
      <c r="AP27" s="42" t="s">
        <v>57</v>
      </c>
      <c r="AQ27" s="43">
        <v>108</v>
      </c>
      <c r="AR27" s="41">
        <f>SUM(AQ$8:AQ27)/AQ$144</f>
        <v>0.8063123993558776</v>
      </c>
      <c r="AS27" s="42" t="s">
        <v>70</v>
      </c>
      <c r="AT27" s="43">
        <v>13</v>
      </c>
      <c r="AU27" s="41">
        <f>SUM(AT$8:AT27)/AT$144</f>
        <v>0.959694364851958</v>
      </c>
      <c r="AV27" s="42" t="s">
        <v>71</v>
      </c>
      <c r="AW27" s="43">
        <v>26</v>
      </c>
      <c r="AX27" s="41">
        <f>SUM(AW$8:AW27)/AW$144</f>
        <v>0.8030393325387366</v>
      </c>
      <c r="AY27" s="42" t="s">
        <v>25</v>
      </c>
      <c r="AZ27" s="43">
        <v>4</v>
      </c>
      <c r="BA27" s="41">
        <f>SUM(AZ$8:AZ27)/AZ$144</f>
        <v>0.9962865159267206</v>
      </c>
    </row>
    <row r="28" spans="1:53" ht="13.5" customHeight="1">
      <c r="A28" s="22"/>
      <c r="B28" s="30" t="s">
        <v>72</v>
      </c>
      <c r="C28" s="31">
        <v>33</v>
      </c>
      <c r="D28" s="31">
        <v>6</v>
      </c>
      <c r="E28" s="31">
        <v>22</v>
      </c>
      <c r="F28" s="31">
        <v>0</v>
      </c>
      <c r="G28" s="31">
        <v>12</v>
      </c>
      <c r="H28" s="31">
        <v>3</v>
      </c>
      <c r="I28" s="31">
        <v>17</v>
      </c>
      <c r="J28" s="30">
        <v>2</v>
      </c>
      <c r="K28" s="31">
        <v>43</v>
      </c>
      <c r="L28" s="31">
        <v>5</v>
      </c>
      <c r="M28" s="31">
        <v>4</v>
      </c>
      <c r="N28" s="31">
        <v>0</v>
      </c>
      <c r="O28" s="32">
        <f t="shared" si="0"/>
        <v>52</v>
      </c>
      <c r="P28" s="31">
        <f t="shared" si="1"/>
        <v>147</v>
      </c>
      <c r="Q28" s="25"/>
      <c r="R28" s="41">
        <f t="shared" si="2"/>
        <v>0.35374149659863946</v>
      </c>
      <c r="S28" s="42"/>
      <c r="T28" s="42"/>
      <c r="U28" s="42"/>
      <c r="V28" s="43"/>
      <c r="W28" s="41"/>
      <c r="X28" s="42"/>
      <c r="Y28" s="43"/>
      <c r="Z28" s="41"/>
      <c r="AA28" s="42"/>
      <c r="AB28" s="43"/>
      <c r="AC28" s="41"/>
      <c r="AD28" s="42"/>
      <c r="AE28" s="43"/>
      <c r="AF28" s="41"/>
      <c r="AG28" s="42"/>
      <c r="AH28" s="43"/>
      <c r="AI28" s="41"/>
      <c r="AJ28" s="42"/>
      <c r="AK28" s="43"/>
      <c r="AL28" s="41"/>
      <c r="AM28" s="42"/>
      <c r="AN28" s="43">
        <v>13</v>
      </c>
      <c r="AO28" s="41">
        <f>SUM(AN$8:AN28)/AN$144</f>
        <v>0.9618173030449493</v>
      </c>
      <c r="AP28" s="42" t="s">
        <v>73</v>
      </c>
      <c r="AQ28" s="43">
        <v>105</v>
      </c>
      <c r="AR28" s="41">
        <f>SUM(AQ$8:AQ28)/AQ$144</f>
        <v>0.8130756843800322</v>
      </c>
      <c r="AS28" s="42" t="s">
        <v>74</v>
      </c>
      <c r="AT28" s="43">
        <v>10</v>
      </c>
      <c r="AU28" s="41">
        <f>SUM(AT$8:AT28)/AT$144</f>
        <v>0.9616045845272206</v>
      </c>
      <c r="AV28" s="42" t="s">
        <v>61</v>
      </c>
      <c r="AW28" s="43">
        <v>26</v>
      </c>
      <c r="AX28" s="41">
        <f>SUM(AW$8:AW28)/AW$144</f>
        <v>0.8107866507747318</v>
      </c>
      <c r="AY28" s="42" t="s">
        <v>50</v>
      </c>
      <c r="AZ28" s="43">
        <v>3</v>
      </c>
      <c r="BA28" s="41">
        <f>SUM(AZ$8:AZ28)/AZ$144</f>
        <v>0.9965340815316058</v>
      </c>
    </row>
    <row r="29" spans="1:53" ht="13.5" customHeight="1">
      <c r="A29" s="22"/>
      <c r="B29" s="30" t="s">
        <v>75</v>
      </c>
      <c r="C29" s="31">
        <v>7</v>
      </c>
      <c r="D29" s="31">
        <v>5</v>
      </c>
      <c r="E29" s="31">
        <v>1</v>
      </c>
      <c r="F29" s="31">
        <v>4</v>
      </c>
      <c r="G29" s="31">
        <v>549</v>
      </c>
      <c r="H29" s="31">
        <v>30</v>
      </c>
      <c r="I29" s="31">
        <v>0</v>
      </c>
      <c r="J29" s="30">
        <v>0</v>
      </c>
      <c r="K29" s="31">
        <v>55</v>
      </c>
      <c r="L29" s="31">
        <v>7</v>
      </c>
      <c r="M29" s="31">
        <v>10</v>
      </c>
      <c r="N29" s="31">
        <v>0</v>
      </c>
      <c r="O29" s="32">
        <f t="shared" si="0"/>
        <v>72</v>
      </c>
      <c r="P29" s="31">
        <f t="shared" si="1"/>
        <v>668</v>
      </c>
      <c r="Q29" s="25"/>
      <c r="R29" s="41">
        <f t="shared" si="2"/>
        <v>0.10778443113772455</v>
      </c>
      <c r="S29" s="42"/>
      <c r="T29" s="42"/>
      <c r="U29" s="42"/>
      <c r="V29" s="43"/>
      <c r="W29" s="41"/>
      <c r="X29" s="42"/>
      <c r="Y29" s="43"/>
      <c r="Z29" s="41"/>
      <c r="AA29" s="42"/>
      <c r="AB29" s="43"/>
      <c r="AC29" s="41"/>
      <c r="AD29" s="42"/>
      <c r="AE29" s="43"/>
      <c r="AF29" s="41"/>
      <c r="AG29" s="42"/>
      <c r="AH29" s="43"/>
      <c r="AI29" s="41"/>
      <c r="AJ29" s="42"/>
      <c r="AK29" s="43"/>
      <c r="AL29" s="41"/>
      <c r="AM29" s="42"/>
      <c r="AN29" s="43">
        <v>11</v>
      </c>
      <c r="AO29" s="41">
        <f>SUM(AN$8:AN29)/AN$144</f>
        <v>0.9644755920734654</v>
      </c>
      <c r="AP29" s="42" t="s">
        <v>64</v>
      </c>
      <c r="AQ29" s="43">
        <v>97</v>
      </c>
      <c r="AR29" s="41">
        <f>SUM(AQ$8:AQ29)/AQ$144</f>
        <v>0.8193236714975846</v>
      </c>
      <c r="AS29" s="42" t="s">
        <v>76</v>
      </c>
      <c r="AT29" s="43">
        <v>9</v>
      </c>
      <c r="AU29" s="41">
        <f>SUM(AT$8:AT29)/AT$144</f>
        <v>0.9633237822349571</v>
      </c>
      <c r="AV29" s="42" t="s">
        <v>55</v>
      </c>
      <c r="AW29" s="43">
        <v>22</v>
      </c>
      <c r="AX29" s="41">
        <f>SUM(AW$8:AW29)/AW$144</f>
        <v>0.817342073897497</v>
      </c>
      <c r="AY29" s="42" t="s">
        <v>71</v>
      </c>
      <c r="AZ29" s="43">
        <v>3</v>
      </c>
      <c r="BA29" s="41">
        <f>SUM(AZ$8:AZ29)/AZ$144</f>
        <v>0.9967816471364912</v>
      </c>
    </row>
    <row r="30" spans="1:53" ht="13.5" customHeight="1">
      <c r="A30" s="22"/>
      <c r="B30" s="30" t="s">
        <v>77</v>
      </c>
      <c r="C30" s="31">
        <v>14</v>
      </c>
      <c r="D30" s="31">
        <v>11</v>
      </c>
      <c r="E30" s="31">
        <v>1</v>
      </c>
      <c r="F30" s="31">
        <v>1</v>
      </c>
      <c r="G30" s="31">
        <v>1</v>
      </c>
      <c r="H30" s="31">
        <v>0</v>
      </c>
      <c r="I30" s="31">
        <v>3</v>
      </c>
      <c r="J30" s="30">
        <v>1</v>
      </c>
      <c r="K30" s="31">
        <v>46</v>
      </c>
      <c r="L30" s="31">
        <v>0</v>
      </c>
      <c r="M30" s="31">
        <v>3</v>
      </c>
      <c r="N30" s="31">
        <v>0</v>
      </c>
      <c r="O30" s="32">
        <f t="shared" si="0"/>
        <v>49</v>
      </c>
      <c r="P30" s="31">
        <f t="shared" si="1"/>
        <v>81</v>
      </c>
      <c r="Q30" s="25"/>
      <c r="R30" s="41">
        <f t="shared" si="2"/>
        <v>0.6049382716049383</v>
      </c>
      <c r="S30" s="42"/>
      <c r="T30" s="42"/>
      <c r="U30" s="42"/>
      <c r="V30" s="43"/>
      <c r="W30" s="41"/>
      <c r="X30" s="42"/>
      <c r="Y30" s="43"/>
      <c r="Z30" s="41"/>
      <c r="AA30" s="42"/>
      <c r="AB30" s="43"/>
      <c r="AC30" s="41"/>
      <c r="AD30" s="42"/>
      <c r="AE30" s="43"/>
      <c r="AF30" s="41"/>
      <c r="AG30" s="42"/>
      <c r="AH30" s="43"/>
      <c r="AI30" s="41"/>
      <c r="AJ30" s="42"/>
      <c r="AK30" s="43"/>
      <c r="AL30" s="41"/>
      <c r="AM30" s="42"/>
      <c r="AN30" s="43">
        <v>11</v>
      </c>
      <c r="AO30" s="41">
        <f>SUM(AN$8:AN30)/AN$144</f>
        <v>0.9671338811019816</v>
      </c>
      <c r="AP30" s="42" t="s">
        <v>46</v>
      </c>
      <c r="AQ30" s="43">
        <v>95</v>
      </c>
      <c r="AR30" s="41">
        <f>SUM(AQ$8:AQ30)/AQ$144</f>
        <v>0.8254428341384863</v>
      </c>
      <c r="AS30" s="42" t="s">
        <v>78</v>
      </c>
      <c r="AT30" s="43">
        <v>8</v>
      </c>
      <c r="AU30" s="41">
        <f>SUM(AT$8:AT30)/AT$144</f>
        <v>0.9648519579751671</v>
      </c>
      <c r="AV30" s="42" t="s">
        <v>79</v>
      </c>
      <c r="AW30" s="43">
        <v>21</v>
      </c>
      <c r="AX30" s="41">
        <f>SUM(AW$8:AW30)/AW$144</f>
        <v>0.8235995232419547</v>
      </c>
      <c r="AY30" s="42" t="s">
        <v>80</v>
      </c>
      <c r="AZ30" s="43">
        <v>3</v>
      </c>
      <c r="BA30" s="41">
        <f>SUM(AZ$8:AZ30)/AZ$144</f>
        <v>0.9970292127413765</v>
      </c>
    </row>
    <row r="31" spans="1:53" ht="13.5" customHeight="1">
      <c r="A31" s="22"/>
      <c r="B31" s="30" t="s">
        <v>25</v>
      </c>
      <c r="C31" s="31">
        <v>267</v>
      </c>
      <c r="D31" s="31">
        <v>166</v>
      </c>
      <c r="E31" s="31">
        <v>364</v>
      </c>
      <c r="F31" s="31">
        <v>3</v>
      </c>
      <c r="G31" s="31">
        <v>231</v>
      </c>
      <c r="H31" s="31">
        <v>11</v>
      </c>
      <c r="I31" s="31">
        <v>211</v>
      </c>
      <c r="J31" s="30">
        <v>3</v>
      </c>
      <c r="K31" s="31">
        <v>446</v>
      </c>
      <c r="L31" s="31">
        <v>449</v>
      </c>
      <c r="M31" s="31">
        <v>79</v>
      </c>
      <c r="N31" s="31">
        <v>4</v>
      </c>
      <c r="O31" s="32">
        <f t="shared" si="0"/>
        <v>978</v>
      </c>
      <c r="P31" s="31">
        <f t="shared" si="1"/>
        <v>2234</v>
      </c>
      <c r="Q31" s="25"/>
      <c r="R31" s="41">
        <f t="shared" si="2"/>
        <v>0.4377797672336616</v>
      </c>
      <c r="S31" s="42"/>
      <c r="T31" s="42"/>
      <c r="U31" s="42"/>
      <c r="V31" s="43"/>
      <c r="W31" s="41"/>
      <c r="X31" s="42"/>
      <c r="Y31" s="43"/>
      <c r="Z31" s="41"/>
      <c r="AA31" s="42"/>
      <c r="AB31" s="43"/>
      <c r="AC31" s="41"/>
      <c r="AD31" s="42"/>
      <c r="AE31" s="43"/>
      <c r="AF31" s="41"/>
      <c r="AG31" s="42"/>
      <c r="AH31" s="43"/>
      <c r="AI31" s="41"/>
      <c r="AJ31" s="42"/>
      <c r="AK31" s="43"/>
      <c r="AL31" s="41"/>
      <c r="AM31" s="42"/>
      <c r="AN31" s="43">
        <v>10</v>
      </c>
      <c r="AO31" s="41">
        <f>SUM(AN$8:AN31)/AN$144</f>
        <v>0.9695505074915418</v>
      </c>
      <c r="AP31" s="42" t="s">
        <v>67</v>
      </c>
      <c r="AQ31" s="43">
        <v>90</v>
      </c>
      <c r="AR31" s="41">
        <f>SUM(AQ$8:AQ31)/AQ$144</f>
        <v>0.8312399355877617</v>
      </c>
      <c r="AS31" s="42" t="s">
        <v>26</v>
      </c>
      <c r="AT31" s="43">
        <v>8</v>
      </c>
      <c r="AU31" s="41">
        <f>SUM(AT$8:AT31)/AT$144</f>
        <v>0.9663801337153772</v>
      </c>
      <c r="AV31" s="42" t="s">
        <v>24</v>
      </c>
      <c r="AW31" s="43">
        <v>21</v>
      </c>
      <c r="AX31" s="41">
        <f>SUM(AW$8:AW31)/AW$144</f>
        <v>0.8298569725864124</v>
      </c>
      <c r="AY31" s="42" t="s">
        <v>81</v>
      </c>
      <c r="AZ31" s="43">
        <v>3</v>
      </c>
      <c r="BA31" s="41">
        <f>SUM(AZ$8:AZ31)/AZ$144</f>
        <v>0.9972767783462617</v>
      </c>
    </row>
    <row r="32" spans="1:53" ht="13.5" customHeight="1">
      <c r="A32" s="22"/>
      <c r="B32" s="30" t="s">
        <v>70</v>
      </c>
      <c r="C32" s="31">
        <v>50</v>
      </c>
      <c r="D32" s="31">
        <v>10</v>
      </c>
      <c r="E32" s="31">
        <v>62</v>
      </c>
      <c r="F32" s="31">
        <v>1</v>
      </c>
      <c r="G32" s="31">
        <v>25</v>
      </c>
      <c r="H32" s="31">
        <v>2</v>
      </c>
      <c r="I32" s="31">
        <v>207</v>
      </c>
      <c r="J32" s="30">
        <v>2</v>
      </c>
      <c r="K32" s="31">
        <v>48</v>
      </c>
      <c r="L32" s="31">
        <v>37</v>
      </c>
      <c r="M32" s="31">
        <v>10</v>
      </c>
      <c r="N32" s="31">
        <v>0</v>
      </c>
      <c r="O32" s="32">
        <f t="shared" si="0"/>
        <v>95</v>
      </c>
      <c r="P32" s="31">
        <f t="shared" si="1"/>
        <v>454</v>
      </c>
      <c r="Q32" s="25"/>
      <c r="R32" s="41">
        <f t="shared" si="2"/>
        <v>0.2092511013215859</v>
      </c>
      <c r="S32" s="42"/>
      <c r="T32" s="42"/>
      <c r="U32" s="42"/>
      <c r="V32" s="43"/>
      <c r="W32" s="41"/>
      <c r="X32" s="42"/>
      <c r="Y32" s="43"/>
      <c r="Z32" s="41"/>
      <c r="AA32" s="42"/>
      <c r="AB32" s="43"/>
      <c r="AC32" s="41"/>
      <c r="AD32" s="42"/>
      <c r="AE32" s="43"/>
      <c r="AF32" s="41"/>
      <c r="AG32" s="42"/>
      <c r="AH32" s="43"/>
      <c r="AI32" s="41"/>
      <c r="AJ32" s="42"/>
      <c r="AK32" s="43"/>
      <c r="AL32" s="41"/>
      <c r="AM32" s="42"/>
      <c r="AN32" s="43">
        <v>10</v>
      </c>
      <c r="AO32" s="41">
        <f>SUM(AN$8:AN32)/AN$144</f>
        <v>0.971967133881102</v>
      </c>
      <c r="AP32" s="42" t="s">
        <v>62</v>
      </c>
      <c r="AQ32" s="43">
        <v>88</v>
      </c>
      <c r="AR32" s="41">
        <f>SUM(AQ$8:AQ32)/AQ$144</f>
        <v>0.8369082125603865</v>
      </c>
      <c r="AS32" s="42" t="s">
        <v>82</v>
      </c>
      <c r="AT32" s="43">
        <v>7</v>
      </c>
      <c r="AU32" s="41">
        <f>SUM(AT$8:AT32)/AT$144</f>
        <v>0.9677172874880611</v>
      </c>
      <c r="AV32" s="42" t="s">
        <v>83</v>
      </c>
      <c r="AW32" s="43">
        <v>20</v>
      </c>
      <c r="AX32" s="41">
        <f>SUM(AW$8:AW32)/AW$144</f>
        <v>0.8358164481525626</v>
      </c>
      <c r="AY32" s="42" t="s">
        <v>61</v>
      </c>
      <c r="AZ32" s="43">
        <v>3</v>
      </c>
      <c r="BA32" s="41">
        <f>SUM(AZ$8:AZ32)/AZ$144</f>
        <v>0.9975243439511471</v>
      </c>
    </row>
    <row r="33" spans="1:53" ht="13.5" customHeight="1">
      <c r="A33" s="22"/>
      <c r="B33" s="30" t="s">
        <v>35</v>
      </c>
      <c r="C33" s="31">
        <v>155</v>
      </c>
      <c r="D33" s="31">
        <v>90</v>
      </c>
      <c r="E33" s="31">
        <v>12</v>
      </c>
      <c r="F33" s="31">
        <v>26</v>
      </c>
      <c r="G33" s="31">
        <v>207</v>
      </c>
      <c r="H33" s="31">
        <v>9</v>
      </c>
      <c r="I33" s="31">
        <v>9</v>
      </c>
      <c r="J33" s="33">
        <v>1226</v>
      </c>
      <c r="K33" s="31">
        <v>422</v>
      </c>
      <c r="L33" s="31">
        <v>15</v>
      </c>
      <c r="M33" s="31">
        <v>70</v>
      </c>
      <c r="N33" s="31">
        <v>3</v>
      </c>
      <c r="O33" s="32">
        <f t="shared" si="0"/>
        <v>510</v>
      </c>
      <c r="P33" s="31">
        <f t="shared" si="1"/>
        <v>2244</v>
      </c>
      <c r="Q33" s="25"/>
      <c r="R33" s="41">
        <f t="shared" si="2"/>
        <v>0.22727272727272727</v>
      </c>
      <c r="S33" s="42"/>
      <c r="T33" s="42"/>
      <c r="U33" s="42"/>
      <c r="V33" s="43"/>
      <c r="W33" s="41"/>
      <c r="X33" s="42"/>
      <c r="Y33" s="43"/>
      <c r="Z33" s="41"/>
      <c r="AA33" s="42"/>
      <c r="AB33" s="43"/>
      <c r="AC33" s="41"/>
      <c r="AD33" s="42"/>
      <c r="AE33" s="43"/>
      <c r="AF33" s="41"/>
      <c r="AG33" s="42"/>
      <c r="AH33" s="43"/>
      <c r="AI33" s="41"/>
      <c r="AJ33" s="42"/>
      <c r="AK33" s="43"/>
      <c r="AL33" s="41"/>
      <c r="AM33" s="42"/>
      <c r="AN33" s="43">
        <v>9</v>
      </c>
      <c r="AO33" s="41">
        <f>SUM(AN$8:AN33)/AN$144</f>
        <v>0.9741420976317061</v>
      </c>
      <c r="AP33" s="42" t="s">
        <v>41</v>
      </c>
      <c r="AQ33" s="43">
        <v>85</v>
      </c>
      <c r="AR33" s="41">
        <f>SUM(AQ$8:AQ33)/AQ$144</f>
        <v>0.8423832528180354</v>
      </c>
      <c r="AS33" s="42" t="s">
        <v>84</v>
      </c>
      <c r="AT33" s="43">
        <v>7</v>
      </c>
      <c r="AU33" s="41">
        <f>SUM(AT$8:AT33)/AT$144</f>
        <v>0.969054441260745</v>
      </c>
      <c r="AV33" s="42" t="s">
        <v>38</v>
      </c>
      <c r="AW33" s="43">
        <v>19</v>
      </c>
      <c r="AX33" s="41">
        <f>SUM(AW$8:AW33)/AW$144</f>
        <v>0.8414779499404053</v>
      </c>
      <c r="AY33" s="42" t="s">
        <v>85</v>
      </c>
      <c r="AZ33" s="43">
        <v>3</v>
      </c>
      <c r="BA33" s="41">
        <f>SUM(AZ$8:AZ33)/AZ$144</f>
        <v>0.9977719095560323</v>
      </c>
    </row>
    <row r="34" spans="1:53" ht="13.5" customHeight="1">
      <c r="A34" s="22"/>
      <c r="B34" s="30" t="s">
        <v>73</v>
      </c>
      <c r="C34" s="31">
        <v>63</v>
      </c>
      <c r="D34" s="31">
        <v>15</v>
      </c>
      <c r="E34" s="31">
        <v>8</v>
      </c>
      <c r="F34" s="31">
        <v>2</v>
      </c>
      <c r="G34" s="31">
        <v>13</v>
      </c>
      <c r="H34" s="31">
        <v>0</v>
      </c>
      <c r="I34" s="31">
        <v>2</v>
      </c>
      <c r="J34" s="30">
        <v>10</v>
      </c>
      <c r="K34" s="31">
        <v>96</v>
      </c>
      <c r="L34" s="31">
        <v>3</v>
      </c>
      <c r="M34" s="31">
        <v>10</v>
      </c>
      <c r="N34" s="31">
        <v>1</v>
      </c>
      <c r="O34" s="32">
        <f t="shared" si="0"/>
        <v>110</v>
      </c>
      <c r="P34" s="31">
        <f t="shared" si="1"/>
        <v>223</v>
      </c>
      <c r="Q34" s="25"/>
      <c r="R34" s="41">
        <f t="shared" si="2"/>
        <v>0.49327354260089684</v>
      </c>
      <c r="S34" s="42"/>
      <c r="T34" s="42"/>
      <c r="U34" s="42"/>
      <c r="V34" s="43"/>
      <c r="W34" s="41"/>
      <c r="X34" s="42"/>
      <c r="Y34" s="43"/>
      <c r="Z34" s="41"/>
      <c r="AA34" s="42"/>
      <c r="AB34" s="43"/>
      <c r="AC34" s="41"/>
      <c r="AD34" s="42"/>
      <c r="AE34" s="43"/>
      <c r="AF34" s="41"/>
      <c r="AG34" s="42"/>
      <c r="AH34" s="43"/>
      <c r="AI34" s="41"/>
      <c r="AJ34" s="42"/>
      <c r="AK34" s="43"/>
      <c r="AL34" s="41"/>
      <c r="AM34" s="42"/>
      <c r="AN34" s="43">
        <v>9</v>
      </c>
      <c r="AO34" s="41">
        <f>SUM(AN$8:AN34)/AN$144</f>
        <v>0.9763170613823103</v>
      </c>
      <c r="AP34" s="42" t="s">
        <v>12</v>
      </c>
      <c r="AQ34" s="43">
        <v>82</v>
      </c>
      <c r="AR34" s="41">
        <f>SUM(AQ$8:AQ34)/AQ$144</f>
        <v>0.8476650563607085</v>
      </c>
      <c r="AS34" s="42" t="s">
        <v>86</v>
      </c>
      <c r="AT34" s="43">
        <v>7</v>
      </c>
      <c r="AU34" s="41">
        <f>SUM(AT$8:AT34)/AT$144</f>
        <v>0.9703915950334289</v>
      </c>
      <c r="AV34" s="42" t="s">
        <v>50</v>
      </c>
      <c r="AW34" s="43">
        <v>19</v>
      </c>
      <c r="AX34" s="41">
        <f>SUM(AW$8:AW34)/AW$144</f>
        <v>0.8471394517282479</v>
      </c>
      <c r="AY34" s="42" t="s">
        <v>73</v>
      </c>
      <c r="AZ34" s="43">
        <v>2</v>
      </c>
      <c r="BA34" s="41">
        <f>SUM(AZ$8:AZ34)/AZ$144</f>
        <v>0.9979369532926226</v>
      </c>
    </row>
    <row r="35" spans="1:53" ht="13.5" customHeight="1">
      <c r="A35" s="22"/>
      <c r="B35" s="30" t="s">
        <v>53</v>
      </c>
      <c r="C35" s="31">
        <v>9</v>
      </c>
      <c r="D35" s="31">
        <v>14</v>
      </c>
      <c r="E35" s="31">
        <v>1</v>
      </c>
      <c r="F35" s="31">
        <v>9</v>
      </c>
      <c r="G35" s="31">
        <v>55</v>
      </c>
      <c r="H35" s="31">
        <v>5</v>
      </c>
      <c r="I35" s="31">
        <v>1</v>
      </c>
      <c r="J35" s="30">
        <v>6</v>
      </c>
      <c r="K35" s="31">
        <v>28</v>
      </c>
      <c r="L35" s="31">
        <v>4</v>
      </c>
      <c r="M35" s="31">
        <v>39</v>
      </c>
      <c r="N35" s="31">
        <v>28</v>
      </c>
      <c r="O35" s="32">
        <f t="shared" si="0"/>
        <v>99</v>
      </c>
      <c r="P35" s="31">
        <f t="shared" si="1"/>
        <v>199</v>
      </c>
      <c r="Q35" s="25"/>
      <c r="R35" s="41">
        <f t="shared" si="2"/>
        <v>0.49748743718592964</v>
      </c>
      <c r="S35" s="42"/>
      <c r="T35" s="42"/>
      <c r="U35" s="42"/>
      <c r="V35" s="43"/>
      <c r="W35" s="41"/>
      <c r="X35" s="42"/>
      <c r="Y35" s="43"/>
      <c r="Z35" s="41"/>
      <c r="AA35" s="42"/>
      <c r="AB35" s="43"/>
      <c r="AC35" s="41"/>
      <c r="AD35" s="42"/>
      <c r="AE35" s="43"/>
      <c r="AF35" s="41"/>
      <c r="AG35" s="42"/>
      <c r="AH35" s="43"/>
      <c r="AI35" s="41"/>
      <c r="AJ35" s="42"/>
      <c r="AK35" s="43"/>
      <c r="AL35" s="41"/>
      <c r="AM35" s="42"/>
      <c r="AN35" s="43">
        <v>9</v>
      </c>
      <c r="AO35" s="41">
        <f>SUM(AN$8:AN35)/AN$144</f>
        <v>0.9784920251329144</v>
      </c>
      <c r="AP35" s="42" t="s">
        <v>44</v>
      </c>
      <c r="AQ35" s="43">
        <v>81</v>
      </c>
      <c r="AR35" s="41">
        <f>SUM(AQ$8:AQ35)/AQ$144</f>
        <v>0.8528824476650564</v>
      </c>
      <c r="AS35" s="42" t="s">
        <v>87</v>
      </c>
      <c r="AT35" s="43">
        <v>6</v>
      </c>
      <c r="AU35" s="41">
        <f>SUM(AT$8:AT35)/AT$144</f>
        <v>0.9715377268385864</v>
      </c>
      <c r="AV35" s="42" t="s">
        <v>58</v>
      </c>
      <c r="AW35" s="43">
        <v>19</v>
      </c>
      <c r="AX35" s="41">
        <f>SUM(AW$8:AW35)/AW$144</f>
        <v>0.8528009535160905</v>
      </c>
      <c r="AY35" s="42" t="s">
        <v>88</v>
      </c>
      <c r="AZ35" s="43">
        <v>2</v>
      </c>
      <c r="BA35" s="41">
        <f>SUM(AZ$8:AZ35)/AZ$144</f>
        <v>0.9981019970292128</v>
      </c>
    </row>
    <row r="36" spans="1:53" ht="13.5" customHeight="1">
      <c r="A36" s="22"/>
      <c r="B36" s="30" t="s">
        <v>89</v>
      </c>
      <c r="C36" s="31">
        <v>9</v>
      </c>
      <c r="D36" s="31">
        <v>2</v>
      </c>
      <c r="E36" s="31">
        <v>0</v>
      </c>
      <c r="F36" s="31">
        <v>1</v>
      </c>
      <c r="G36" s="31">
        <v>54</v>
      </c>
      <c r="H36" s="31">
        <v>53</v>
      </c>
      <c r="I36" s="31">
        <v>0</v>
      </c>
      <c r="J36" s="30">
        <v>0</v>
      </c>
      <c r="K36" s="31">
        <v>5</v>
      </c>
      <c r="L36" s="31">
        <v>1</v>
      </c>
      <c r="M36" s="31">
        <v>2</v>
      </c>
      <c r="N36" s="31">
        <v>0</v>
      </c>
      <c r="O36" s="32">
        <f t="shared" si="0"/>
        <v>8</v>
      </c>
      <c r="P36" s="31">
        <f t="shared" si="1"/>
        <v>127</v>
      </c>
      <c r="Q36" s="25"/>
      <c r="R36" s="41">
        <f t="shared" si="2"/>
        <v>0.06299212598425197</v>
      </c>
      <c r="S36" s="42"/>
      <c r="T36" s="42"/>
      <c r="U36" s="42"/>
      <c r="V36" s="43"/>
      <c r="W36" s="41"/>
      <c r="X36" s="42"/>
      <c r="Y36" s="43"/>
      <c r="Z36" s="41"/>
      <c r="AA36" s="42"/>
      <c r="AB36" s="43"/>
      <c r="AC36" s="41"/>
      <c r="AD36" s="42"/>
      <c r="AE36" s="43"/>
      <c r="AF36" s="41"/>
      <c r="AG36" s="42"/>
      <c r="AH36" s="43"/>
      <c r="AI36" s="41"/>
      <c r="AJ36" s="42"/>
      <c r="AK36" s="43"/>
      <c r="AL36" s="41"/>
      <c r="AM36" s="42"/>
      <c r="AN36" s="43">
        <v>8</v>
      </c>
      <c r="AO36" s="41">
        <f>SUM(AN$8:AN36)/AN$144</f>
        <v>0.9804253262445626</v>
      </c>
      <c r="AP36" s="42" t="s">
        <v>84</v>
      </c>
      <c r="AQ36" s="43">
        <v>80</v>
      </c>
      <c r="AR36" s="41">
        <f>SUM(AQ$8:AQ36)/AQ$144</f>
        <v>0.8580354267310789</v>
      </c>
      <c r="AS36" s="42" t="s">
        <v>52</v>
      </c>
      <c r="AT36" s="43">
        <v>6</v>
      </c>
      <c r="AU36" s="41">
        <f>SUM(AT$8:AT36)/AT$144</f>
        <v>0.9726838586437441</v>
      </c>
      <c r="AV36" s="42" t="s">
        <v>48</v>
      </c>
      <c r="AW36" s="43">
        <v>19</v>
      </c>
      <c r="AX36" s="41">
        <f>SUM(AW$8:AW36)/AW$144</f>
        <v>0.8584624553039333</v>
      </c>
      <c r="AY36" s="42" t="s">
        <v>90</v>
      </c>
      <c r="AZ36" s="43">
        <v>2</v>
      </c>
      <c r="BA36" s="41">
        <f>SUM(AZ$8:AZ36)/AZ$144</f>
        <v>0.998267040765803</v>
      </c>
    </row>
    <row r="37" spans="1:53" ht="13.5" customHeight="1">
      <c r="A37" s="22"/>
      <c r="B37" s="30" t="s">
        <v>91</v>
      </c>
      <c r="C37" s="31">
        <v>4</v>
      </c>
      <c r="D37" s="31">
        <v>2</v>
      </c>
      <c r="E37" s="31">
        <v>1</v>
      </c>
      <c r="F37" s="31">
        <v>0</v>
      </c>
      <c r="G37" s="31">
        <v>120</v>
      </c>
      <c r="H37" s="31">
        <v>8</v>
      </c>
      <c r="I37" s="31">
        <v>2</v>
      </c>
      <c r="J37" s="30">
        <v>0</v>
      </c>
      <c r="K37" s="31">
        <v>8</v>
      </c>
      <c r="L37" s="31">
        <v>1</v>
      </c>
      <c r="M37" s="31">
        <v>0</v>
      </c>
      <c r="N37" s="31">
        <v>0</v>
      </c>
      <c r="O37" s="32">
        <f t="shared" si="0"/>
        <v>9</v>
      </c>
      <c r="P37" s="31">
        <f t="shared" si="1"/>
        <v>146</v>
      </c>
      <c r="Q37" s="25"/>
      <c r="R37" s="41">
        <f t="shared" si="2"/>
        <v>0.06164383561643835</v>
      </c>
      <c r="S37" s="42"/>
      <c r="T37" s="42"/>
      <c r="U37" s="42"/>
      <c r="V37" s="43"/>
      <c r="W37" s="41"/>
      <c r="X37" s="42"/>
      <c r="Y37" s="43"/>
      <c r="Z37" s="41"/>
      <c r="AA37" s="42"/>
      <c r="AB37" s="43"/>
      <c r="AC37" s="41"/>
      <c r="AD37" s="42"/>
      <c r="AE37" s="43"/>
      <c r="AF37" s="41"/>
      <c r="AG37" s="42"/>
      <c r="AH37" s="43"/>
      <c r="AI37" s="41"/>
      <c r="AJ37" s="42"/>
      <c r="AK37" s="43"/>
      <c r="AL37" s="41"/>
      <c r="AM37" s="42"/>
      <c r="AN37" s="43">
        <v>7</v>
      </c>
      <c r="AO37" s="41">
        <f>SUM(AN$8:AN37)/AN$144</f>
        <v>0.9821169647172547</v>
      </c>
      <c r="AP37" s="42" t="s">
        <v>92</v>
      </c>
      <c r="AQ37" s="43">
        <v>73</v>
      </c>
      <c r="AR37" s="41">
        <f>SUM(AQ$8:AQ37)/AQ$144</f>
        <v>0.8627375201288244</v>
      </c>
      <c r="AS37" s="42" t="s">
        <v>19</v>
      </c>
      <c r="AT37" s="43">
        <v>6</v>
      </c>
      <c r="AU37" s="41">
        <f>SUM(AT$8:AT37)/AT$144</f>
        <v>0.9738299904489016</v>
      </c>
      <c r="AV37" s="42" t="s">
        <v>92</v>
      </c>
      <c r="AW37" s="43">
        <v>19</v>
      </c>
      <c r="AX37" s="41">
        <f>SUM(AW$8:AW37)/AW$144</f>
        <v>0.8641239570917759</v>
      </c>
      <c r="AY37" s="42" t="s">
        <v>47</v>
      </c>
      <c r="AZ37" s="43">
        <v>2</v>
      </c>
      <c r="BA37" s="41">
        <f>SUM(AZ$8:AZ37)/AZ$144</f>
        <v>0.9984320845023932</v>
      </c>
    </row>
    <row r="38" spans="1:53" ht="13.5" customHeight="1">
      <c r="A38" s="22"/>
      <c r="B38" s="30" t="s">
        <v>93</v>
      </c>
      <c r="C38" s="31">
        <v>16</v>
      </c>
      <c r="D38" s="31">
        <v>10</v>
      </c>
      <c r="E38" s="31">
        <v>26</v>
      </c>
      <c r="F38" s="31">
        <v>0</v>
      </c>
      <c r="G38" s="31">
        <v>7</v>
      </c>
      <c r="H38" s="31">
        <v>0</v>
      </c>
      <c r="I38" s="31">
        <v>43</v>
      </c>
      <c r="J38" s="30">
        <v>0</v>
      </c>
      <c r="K38" s="31">
        <v>17</v>
      </c>
      <c r="L38" s="31">
        <v>2</v>
      </c>
      <c r="M38" s="31">
        <v>3</v>
      </c>
      <c r="N38" s="31">
        <v>0</v>
      </c>
      <c r="O38" s="32">
        <f t="shared" si="0"/>
        <v>22</v>
      </c>
      <c r="P38" s="31">
        <f t="shared" si="1"/>
        <v>124</v>
      </c>
      <c r="Q38" s="25"/>
      <c r="R38" s="41">
        <f t="shared" si="2"/>
        <v>0.1774193548387097</v>
      </c>
      <c r="S38" s="42"/>
      <c r="T38" s="42"/>
      <c r="U38" s="42"/>
      <c r="V38" s="43"/>
      <c r="W38" s="41"/>
      <c r="X38" s="42"/>
      <c r="Y38" s="43"/>
      <c r="Z38" s="41"/>
      <c r="AA38" s="42"/>
      <c r="AB38" s="43"/>
      <c r="AC38" s="41"/>
      <c r="AD38" s="42"/>
      <c r="AE38" s="43"/>
      <c r="AF38" s="41"/>
      <c r="AG38" s="42"/>
      <c r="AH38" s="43"/>
      <c r="AI38" s="41"/>
      <c r="AJ38" s="42"/>
      <c r="AK38" s="43"/>
      <c r="AL38" s="41"/>
      <c r="AM38" s="42"/>
      <c r="AN38" s="43">
        <v>6</v>
      </c>
      <c r="AO38" s="41">
        <f>SUM(AN$8:AN38)/AN$144</f>
        <v>0.9835669405509908</v>
      </c>
      <c r="AP38" s="42" t="s">
        <v>68</v>
      </c>
      <c r="AQ38" s="43">
        <v>71</v>
      </c>
      <c r="AR38" s="41">
        <f>SUM(AQ$8:AQ38)/AQ$144</f>
        <v>0.8673107890499195</v>
      </c>
      <c r="AS38" s="42" t="s">
        <v>28</v>
      </c>
      <c r="AT38" s="43">
        <v>6</v>
      </c>
      <c r="AU38" s="41">
        <f>SUM(AT$8:AT38)/AT$144</f>
        <v>0.9749761222540592</v>
      </c>
      <c r="AV38" s="42" t="s">
        <v>57</v>
      </c>
      <c r="AW38" s="43">
        <v>18</v>
      </c>
      <c r="AX38" s="41">
        <f>SUM(AW$8:AW38)/AW$144</f>
        <v>0.8694874851013111</v>
      </c>
      <c r="AY38" s="42" t="s">
        <v>94</v>
      </c>
      <c r="AZ38" s="43">
        <v>2</v>
      </c>
      <c r="BA38" s="41">
        <f>SUM(AZ$8:AZ38)/AZ$144</f>
        <v>0.9985971282389833</v>
      </c>
    </row>
    <row r="39" spans="1:53" ht="13.5" customHeight="1">
      <c r="A39" s="22"/>
      <c r="B39" s="30" t="s">
        <v>95</v>
      </c>
      <c r="C39" s="31">
        <v>11</v>
      </c>
      <c r="D39" s="31">
        <v>2</v>
      </c>
      <c r="E39" s="31">
        <v>23</v>
      </c>
      <c r="F39" s="31">
        <v>0</v>
      </c>
      <c r="G39" s="31">
        <v>4</v>
      </c>
      <c r="H39" s="31">
        <v>0</v>
      </c>
      <c r="I39" s="31">
        <v>173</v>
      </c>
      <c r="J39" s="30">
        <v>1</v>
      </c>
      <c r="K39" s="31">
        <v>17</v>
      </c>
      <c r="L39" s="31">
        <v>3</v>
      </c>
      <c r="M39" s="31">
        <v>3</v>
      </c>
      <c r="N39" s="31">
        <v>0</v>
      </c>
      <c r="O39" s="32">
        <f t="shared" si="0"/>
        <v>23</v>
      </c>
      <c r="P39" s="31">
        <f t="shared" si="1"/>
        <v>237</v>
      </c>
      <c r="Q39" s="25"/>
      <c r="R39" s="41">
        <f t="shared" si="2"/>
        <v>0.0970464135021097</v>
      </c>
      <c r="S39" s="42"/>
      <c r="T39" s="42"/>
      <c r="U39" s="42"/>
      <c r="V39" s="43"/>
      <c r="W39" s="41"/>
      <c r="X39" s="42"/>
      <c r="Y39" s="43"/>
      <c r="Z39" s="41"/>
      <c r="AA39" s="42"/>
      <c r="AB39" s="43"/>
      <c r="AC39" s="41"/>
      <c r="AD39" s="42"/>
      <c r="AE39" s="43"/>
      <c r="AF39" s="41"/>
      <c r="AG39" s="42"/>
      <c r="AH39" s="43"/>
      <c r="AI39" s="41"/>
      <c r="AJ39" s="42"/>
      <c r="AK39" s="43"/>
      <c r="AL39" s="41"/>
      <c r="AM39" s="42"/>
      <c r="AN39" s="43">
        <v>6</v>
      </c>
      <c r="AO39" s="41">
        <f>SUM(AN$8:AN39)/AN$144</f>
        <v>0.9850169163847269</v>
      </c>
      <c r="AP39" s="42" t="s">
        <v>96</v>
      </c>
      <c r="AQ39" s="43">
        <v>66</v>
      </c>
      <c r="AR39" s="41">
        <f>SUM(AQ$8:AQ39)/AQ$144</f>
        <v>0.8715619967793881</v>
      </c>
      <c r="AS39" s="42" t="s">
        <v>97</v>
      </c>
      <c r="AT39" s="43">
        <v>6</v>
      </c>
      <c r="AU39" s="41">
        <f>SUM(AT$8:AT39)/AT$144</f>
        <v>0.9761222540592168</v>
      </c>
      <c r="AV39" s="42" t="s">
        <v>64</v>
      </c>
      <c r="AW39" s="43">
        <v>18</v>
      </c>
      <c r="AX39" s="41">
        <f>SUM(AW$8:AW39)/AW$144</f>
        <v>0.8748510131108462</v>
      </c>
      <c r="AY39" s="42" t="s">
        <v>67</v>
      </c>
      <c r="AZ39" s="43">
        <v>2</v>
      </c>
      <c r="BA39" s="41">
        <f>SUM(AZ$8:AZ39)/AZ$144</f>
        <v>0.9987621719755735</v>
      </c>
    </row>
    <row r="40" spans="1:53" ht="13.5" customHeight="1">
      <c r="A40" s="22"/>
      <c r="B40" s="30" t="s">
        <v>52</v>
      </c>
      <c r="C40" s="31">
        <v>24</v>
      </c>
      <c r="D40" s="31">
        <v>5</v>
      </c>
      <c r="E40" s="31">
        <v>2</v>
      </c>
      <c r="F40" s="31">
        <v>10</v>
      </c>
      <c r="G40" s="31">
        <v>57</v>
      </c>
      <c r="H40" s="31">
        <v>3</v>
      </c>
      <c r="I40" s="31">
        <v>0</v>
      </c>
      <c r="J40" s="30">
        <v>5</v>
      </c>
      <c r="K40" s="31">
        <v>35</v>
      </c>
      <c r="L40" s="31">
        <v>3</v>
      </c>
      <c r="M40" s="31">
        <v>37</v>
      </c>
      <c r="N40" s="31">
        <v>0</v>
      </c>
      <c r="O40" s="32">
        <f t="shared" si="0"/>
        <v>75</v>
      </c>
      <c r="P40" s="31">
        <f t="shared" si="1"/>
        <v>181</v>
      </c>
      <c r="Q40" s="25"/>
      <c r="R40" s="41">
        <f aca="true" t="shared" si="3" ref="R40:R71">IF(O40&gt;0,+O40/P40," ")</f>
        <v>0.4143646408839779</v>
      </c>
      <c r="S40" s="42"/>
      <c r="T40" s="42"/>
      <c r="U40" s="42"/>
      <c r="V40" s="43"/>
      <c r="W40" s="41"/>
      <c r="X40" s="42"/>
      <c r="Y40" s="43"/>
      <c r="Z40" s="41"/>
      <c r="AA40" s="42"/>
      <c r="AB40" s="43"/>
      <c r="AC40" s="41"/>
      <c r="AD40" s="42"/>
      <c r="AE40" s="43"/>
      <c r="AF40" s="41"/>
      <c r="AG40" s="42"/>
      <c r="AH40" s="43"/>
      <c r="AI40" s="41"/>
      <c r="AJ40" s="42"/>
      <c r="AK40" s="43"/>
      <c r="AL40" s="41"/>
      <c r="AM40" s="42"/>
      <c r="AN40" s="43">
        <v>6</v>
      </c>
      <c r="AO40" s="41">
        <f>SUM(AN$8:AN40)/AN$144</f>
        <v>0.9864668922184631</v>
      </c>
      <c r="AP40" s="42" t="s">
        <v>55</v>
      </c>
      <c r="AQ40" s="43">
        <v>66</v>
      </c>
      <c r="AR40" s="41">
        <f>SUM(AQ$8:AQ40)/AQ$144</f>
        <v>0.8758132045088567</v>
      </c>
      <c r="AS40" s="42" t="s">
        <v>98</v>
      </c>
      <c r="AT40" s="43">
        <v>5</v>
      </c>
      <c r="AU40" s="41">
        <f>SUM(AT$8:AT40)/AT$144</f>
        <v>0.9770773638968482</v>
      </c>
      <c r="AV40" s="42" t="s">
        <v>75</v>
      </c>
      <c r="AW40" s="43">
        <v>17</v>
      </c>
      <c r="AX40" s="41">
        <f>SUM(AW$8:AW40)/AW$144</f>
        <v>0.8799165673420739</v>
      </c>
      <c r="AY40" s="42" t="s">
        <v>57</v>
      </c>
      <c r="AZ40" s="43">
        <v>2</v>
      </c>
      <c r="BA40" s="41">
        <f>SUM(AZ$8:AZ40)/AZ$144</f>
        <v>0.9989272157121637</v>
      </c>
    </row>
    <row r="41" spans="1:18" ht="13.5" customHeight="1">
      <c r="A41" s="4"/>
      <c r="B41" s="1"/>
      <c r="C41" s="1"/>
      <c r="D41" s="1"/>
      <c r="E41" s="1"/>
      <c r="F41" s="1"/>
      <c r="G41" s="1"/>
      <c r="H41" s="1"/>
      <c r="I41" s="21" t="s">
        <v>2</v>
      </c>
      <c r="J41" s="1"/>
      <c r="K41" s="1"/>
      <c r="L41" s="1"/>
      <c r="M41" s="1"/>
      <c r="N41" s="1"/>
      <c r="O41" s="1"/>
      <c r="P41" s="1"/>
      <c r="Q41" s="5"/>
      <c r="R41" s="41" t="str">
        <f t="shared" si="3"/>
        <v> </v>
      </c>
    </row>
    <row r="42" spans="1:18" ht="13.5" customHeight="1">
      <c r="A42" s="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5"/>
      <c r="R42" s="41" t="str">
        <f t="shared" si="3"/>
        <v> </v>
      </c>
    </row>
    <row r="43" spans="1:18" ht="13.5" customHeight="1">
      <c r="A43" s="4"/>
      <c r="B43" s="19" t="s">
        <v>284</v>
      </c>
      <c r="C43" s="1"/>
      <c r="D43" s="1"/>
      <c r="E43" s="1"/>
      <c r="F43" s="1"/>
      <c r="G43" s="1"/>
      <c r="H43" s="1"/>
      <c r="I43" s="1"/>
      <c r="J43" s="1"/>
      <c r="K43" s="1"/>
      <c r="L43" s="2"/>
      <c r="M43" s="2"/>
      <c r="N43" s="2"/>
      <c r="O43" s="2"/>
      <c r="P43" s="1"/>
      <c r="Q43" s="5"/>
      <c r="R43" s="41" t="str">
        <f t="shared" si="3"/>
        <v> </v>
      </c>
    </row>
    <row r="44" spans="1:18" ht="13.5" customHeight="1">
      <c r="A44" s="4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/>
      <c r="M44" s="31"/>
      <c r="N44" s="31"/>
      <c r="O44" s="31"/>
      <c r="P44" s="30"/>
      <c r="Q44" s="25"/>
      <c r="R44" s="41" t="str">
        <f t="shared" si="3"/>
        <v> </v>
      </c>
    </row>
    <row r="45" spans="1:18" ht="13.5" customHeight="1">
      <c r="A45" s="4"/>
      <c r="B45" s="26"/>
      <c r="C45" s="27" t="s">
        <v>5</v>
      </c>
      <c r="D45" s="27" t="s">
        <v>6</v>
      </c>
      <c r="E45" s="27" t="s">
        <v>7</v>
      </c>
      <c r="F45" s="27" t="s">
        <v>8</v>
      </c>
      <c r="G45" s="27" t="s">
        <v>9</v>
      </c>
      <c r="H45" s="27" t="s">
        <v>10</v>
      </c>
      <c r="I45" s="27" t="s">
        <v>11</v>
      </c>
      <c r="J45" s="27" t="s">
        <v>12</v>
      </c>
      <c r="K45" s="27" t="s">
        <v>13</v>
      </c>
      <c r="L45" s="28" t="s">
        <v>14</v>
      </c>
      <c r="M45" s="28" t="s">
        <v>15</v>
      </c>
      <c r="N45" s="28" t="s">
        <v>16</v>
      </c>
      <c r="O45" s="34" t="s">
        <v>17</v>
      </c>
      <c r="P45" s="27" t="s">
        <v>18</v>
      </c>
      <c r="Q45" s="25"/>
      <c r="R45" s="41" t="e">
        <f t="shared" si="3"/>
        <v>#VALUE!</v>
      </c>
    </row>
    <row r="46" spans="1:18" ht="13.5" customHeight="1">
      <c r="A46" s="4"/>
      <c r="B46" s="30" t="s">
        <v>99</v>
      </c>
      <c r="C46" s="31">
        <v>4</v>
      </c>
      <c r="D46" s="31">
        <v>1</v>
      </c>
      <c r="E46" s="31">
        <v>1</v>
      </c>
      <c r="F46" s="31">
        <v>1</v>
      </c>
      <c r="G46" s="30">
        <v>78</v>
      </c>
      <c r="H46" s="31">
        <v>6</v>
      </c>
      <c r="I46" s="31">
        <v>1</v>
      </c>
      <c r="J46" s="30">
        <v>0</v>
      </c>
      <c r="K46" s="31">
        <v>12</v>
      </c>
      <c r="L46" s="31">
        <v>1</v>
      </c>
      <c r="M46" s="31">
        <v>1</v>
      </c>
      <c r="N46" s="31">
        <v>0</v>
      </c>
      <c r="O46" s="32">
        <f aca="true" t="shared" si="4" ref="O46:O79">SUM(K46:N46)</f>
        <v>14</v>
      </c>
      <c r="P46" s="31">
        <f aca="true" t="shared" si="5" ref="P46:P79">SUM(C46:N46)</f>
        <v>106</v>
      </c>
      <c r="Q46" s="25"/>
      <c r="R46" s="41">
        <f t="shared" si="3"/>
        <v>0.1320754716981132</v>
      </c>
    </row>
    <row r="47" spans="1:18" ht="13.5" customHeight="1">
      <c r="A47" s="4"/>
      <c r="B47" s="30" t="s">
        <v>97</v>
      </c>
      <c r="C47" s="31">
        <v>1</v>
      </c>
      <c r="D47" s="31">
        <v>0</v>
      </c>
      <c r="E47" s="31">
        <v>0</v>
      </c>
      <c r="F47" s="31">
        <v>113</v>
      </c>
      <c r="G47" s="30">
        <v>35</v>
      </c>
      <c r="H47" s="31">
        <v>0</v>
      </c>
      <c r="I47" s="31">
        <v>2</v>
      </c>
      <c r="J47" s="30">
        <v>2</v>
      </c>
      <c r="K47" s="31">
        <v>31</v>
      </c>
      <c r="L47" s="31">
        <v>2</v>
      </c>
      <c r="M47" s="31">
        <v>14</v>
      </c>
      <c r="N47" s="31">
        <v>3</v>
      </c>
      <c r="O47" s="32">
        <f t="shared" si="4"/>
        <v>50</v>
      </c>
      <c r="P47" s="31">
        <f t="shared" si="5"/>
        <v>203</v>
      </c>
      <c r="Q47" s="25"/>
      <c r="R47" s="41">
        <f t="shared" si="3"/>
        <v>0.24630541871921183</v>
      </c>
    </row>
    <row r="48" spans="1:18" ht="13.5" customHeight="1">
      <c r="A48" s="4"/>
      <c r="B48" s="30" t="s">
        <v>36</v>
      </c>
      <c r="C48" s="31">
        <v>67</v>
      </c>
      <c r="D48" s="31">
        <v>98</v>
      </c>
      <c r="E48" s="31">
        <v>15</v>
      </c>
      <c r="F48" s="31">
        <v>79</v>
      </c>
      <c r="G48" s="30">
        <v>210</v>
      </c>
      <c r="H48" s="31">
        <v>8</v>
      </c>
      <c r="I48" s="31">
        <v>5</v>
      </c>
      <c r="J48" s="30">
        <v>2</v>
      </c>
      <c r="K48" s="31">
        <v>188</v>
      </c>
      <c r="L48" s="31">
        <v>11</v>
      </c>
      <c r="M48" s="31">
        <v>97</v>
      </c>
      <c r="N48" s="31">
        <v>104</v>
      </c>
      <c r="O48" s="32">
        <f t="shared" si="4"/>
        <v>400</v>
      </c>
      <c r="P48" s="31">
        <f t="shared" si="5"/>
        <v>884</v>
      </c>
      <c r="Q48" s="25"/>
      <c r="R48" s="41">
        <f t="shared" si="3"/>
        <v>0.45248868778280543</v>
      </c>
    </row>
    <row r="49" spans="1:18" ht="13.5" customHeight="1">
      <c r="A49" s="4"/>
      <c r="B49" s="30" t="s">
        <v>102</v>
      </c>
      <c r="C49" s="31">
        <v>21</v>
      </c>
      <c r="D49" s="31">
        <v>11</v>
      </c>
      <c r="E49" s="31">
        <v>2</v>
      </c>
      <c r="F49" s="31">
        <v>4</v>
      </c>
      <c r="G49" s="30">
        <v>18</v>
      </c>
      <c r="H49" s="31">
        <v>0</v>
      </c>
      <c r="I49" s="31">
        <v>4</v>
      </c>
      <c r="J49" s="30">
        <v>32</v>
      </c>
      <c r="K49" s="31">
        <v>60</v>
      </c>
      <c r="L49" s="31">
        <v>4</v>
      </c>
      <c r="M49" s="31">
        <v>15</v>
      </c>
      <c r="N49" s="31">
        <v>6</v>
      </c>
      <c r="O49" s="32">
        <f t="shared" si="4"/>
        <v>85</v>
      </c>
      <c r="P49" s="31">
        <f t="shared" si="5"/>
        <v>177</v>
      </c>
      <c r="Q49" s="25"/>
      <c r="R49" s="41">
        <f t="shared" si="3"/>
        <v>0.480225988700565</v>
      </c>
    </row>
    <row r="50" spans="1:18" ht="13.5" customHeight="1">
      <c r="A50" s="4"/>
      <c r="B50" s="30" t="s">
        <v>103</v>
      </c>
      <c r="C50" s="31">
        <v>6</v>
      </c>
      <c r="D50" s="31">
        <v>3</v>
      </c>
      <c r="E50" s="31">
        <v>87</v>
      </c>
      <c r="F50" s="31">
        <v>0</v>
      </c>
      <c r="G50" s="30">
        <v>11</v>
      </c>
      <c r="H50" s="31">
        <v>0</v>
      </c>
      <c r="I50" s="31">
        <v>46</v>
      </c>
      <c r="J50" s="30">
        <v>1</v>
      </c>
      <c r="K50" s="31">
        <v>21</v>
      </c>
      <c r="L50" s="31">
        <v>3</v>
      </c>
      <c r="M50" s="31">
        <v>1</v>
      </c>
      <c r="N50" s="31">
        <v>0</v>
      </c>
      <c r="O50" s="32">
        <f t="shared" si="4"/>
        <v>25</v>
      </c>
      <c r="P50" s="31">
        <f t="shared" si="5"/>
        <v>179</v>
      </c>
      <c r="Q50" s="25"/>
      <c r="R50" s="41">
        <f t="shared" si="3"/>
        <v>0.13966480446927373</v>
      </c>
    </row>
    <row r="51" spans="1:53" ht="13.5" customHeight="1">
      <c r="A51" s="4"/>
      <c r="B51" s="30" t="s">
        <v>39</v>
      </c>
      <c r="C51" s="31">
        <v>51</v>
      </c>
      <c r="D51" s="31">
        <v>36</v>
      </c>
      <c r="E51" s="31">
        <v>5</v>
      </c>
      <c r="F51" s="31">
        <v>10</v>
      </c>
      <c r="G51" s="31">
        <v>3736</v>
      </c>
      <c r="H51" s="31">
        <v>74</v>
      </c>
      <c r="I51" s="31">
        <v>5</v>
      </c>
      <c r="J51" s="30">
        <v>2</v>
      </c>
      <c r="K51" s="31">
        <v>346</v>
      </c>
      <c r="L51" s="31">
        <v>43</v>
      </c>
      <c r="M51" s="31">
        <v>129</v>
      </c>
      <c r="N51" s="31">
        <v>13</v>
      </c>
      <c r="O51" s="32">
        <f t="shared" si="4"/>
        <v>531</v>
      </c>
      <c r="P51" s="31">
        <f t="shared" si="5"/>
        <v>4450</v>
      </c>
      <c r="Q51" s="25"/>
      <c r="R51" s="41">
        <f t="shared" si="3"/>
        <v>0.11932584269662921</v>
      </c>
      <c r="S51" s="42"/>
      <c r="T51" s="42"/>
      <c r="U51" s="42"/>
      <c r="V51" s="43"/>
      <c r="W51" s="41"/>
      <c r="X51" s="42"/>
      <c r="Y51" s="43"/>
      <c r="Z51" s="41"/>
      <c r="AA51" s="42"/>
      <c r="AB51" s="43"/>
      <c r="AC51" s="41"/>
      <c r="AD51" s="42"/>
      <c r="AE51" s="43"/>
      <c r="AF51" s="41"/>
      <c r="AG51" s="42"/>
      <c r="AH51" s="43"/>
      <c r="AI51" s="41"/>
      <c r="AJ51" s="42"/>
      <c r="AK51" s="43"/>
      <c r="AL51" s="41"/>
      <c r="AM51" s="42"/>
      <c r="AN51" s="43">
        <v>3</v>
      </c>
      <c r="AO51" s="41">
        <f>SUM(AN$8:AN51)/AN$144</f>
        <v>0.9871918801353311</v>
      </c>
      <c r="AP51" s="42" t="s">
        <v>104</v>
      </c>
      <c r="AQ51" s="43">
        <v>60</v>
      </c>
      <c r="AR51" s="41">
        <f>SUM(AQ$8:AQ51)/AQ$144</f>
        <v>0.8796779388083736</v>
      </c>
      <c r="AS51" s="42" t="s">
        <v>66</v>
      </c>
      <c r="AT51" s="43">
        <v>5</v>
      </c>
      <c r="AU51" s="41">
        <f>SUM(AT$8:AT51)/AT$144</f>
        <v>0.9780324737344794</v>
      </c>
      <c r="AV51" s="42" t="s">
        <v>105</v>
      </c>
      <c r="AW51" s="43">
        <v>16</v>
      </c>
      <c r="AX51" s="41">
        <f>SUM(AW$8:AW51)/AW$144</f>
        <v>0.884684147794994</v>
      </c>
      <c r="AY51" s="42" t="s">
        <v>77</v>
      </c>
      <c r="AZ51" s="43">
        <v>1</v>
      </c>
      <c r="BA51" s="41">
        <f>SUM(AZ$8:AZ51)/AZ$144</f>
        <v>0.9990097375804589</v>
      </c>
    </row>
    <row r="52" spans="1:18" ht="13.5" customHeight="1">
      <c r="A52" s="4"/>
      <c r="B52" s="30" t="s">
        <v>106</v>
      </c>
      <c r="C52" s="31">
        <v>19</v>
      </c>
      <c r="D52" s="31">
        <v>10</v>
      </c>
      <c r="E52" s="31">
        <v>17</v>
      </c>
      <c r="F52" s="31">
        <v>1</v>
      </c>
      <c r="G52" s="31">
        <v>12</v>
      </c>
      <c r="H52" s="31">
        <v>1</v>
      </c>
      <c r="I52" s="31">
        <v>42</v>
      </c>
      <c r="J52" s="30">
        <v>0</v>
      </c>
      <c r="K52" s="31">
        <v>28</v>
      </c>
      <c r="L52" s="31">
        <v>4</v>
      </c>
      <c r="M52" s="31">
        <v>1</v>
      </c>
      <c r="N52" s="31">
        <v>0</v>
      </c>
      <c r="O52" s="32">
        <f t="shared" si="4"/>
        <v>33</v>
      </c>
      <c r="P52" s="31">
        <f t="shared" si="5"/>
        <v>135</v>
      </c>
      <c r="Q52" s="25"/>
      <c r="R52" s="41">
        <f t="shared" si="3"/>
        <v>0.24444444444444444</v>
      </c>
    </row>
    <row r="53" spans="1:18" ht="13.5" customHeight="1">
      <c r="A53" s="4"/>
      <c r="B53" s="30" t="s">
        <v>107</v>
      </c>
      <c r="C53" s="31">
        <v>14</v>
      </c>
      <c r="D53" s="31">
        <v>0</v>
      </c>
      <c r="E53" s="31">
        <v>52</v>
      </c>
      <c r="F53" s="31">
        <v>0</v>
      </c>
      <c r="G53" s="31">
        <v>5</v>
      </c>
      <c r="H53" s="31">
        <v>0</v>
      </c>
      <c r="I53" s="31">
        <v>33</v>
      </c>
      <c r="J53" s="30">
        <v>1</v>
      </c>
      <c r="K53" s="31">
        <v>14</v>
      </c>
      <c r="L53" s="31">
        <v>4</v>
      </c>
      <c r="M53" s="31">
        <v>2</v>
      </c>
      <c r="N53" s="31">
        <v>0</v>
      </c>
      <c r="O53" s="32">
        <f t="shared" si="4"/>
        <v>20</v>
      </c>
      <c r="P53" s="31">
        <f t="shared" si="5"/>
        <v>125</v>
      </c>
      <c r="Q53" s="25"/>
      <c r="R53" s="41">
        <f t="shared" si="3"/>
        <v>0.16</v>
      </c>
    </row>
    <row r="54" spans="1:18" ht="13.5" customHeight="1">
      <c r="A54" s="4"/>
      <c r="B54" s="30" t="s">
        <v>82</v>
      </c>
      <c r="C54" s="31">
        <v>275</v>
      </c>
      <c r="D54" s="31">
        <v>7</v>
      </c>
      <c r="E54" s="31">
        <v>7</v>
      </c>
      <c r="F54" s="31">
        <v>1</v>
      </c>
      <c r="G54" s="31">
        <v>53</v>
      </c>
      <c r="H54" s="31">
        <v>4</v>
      </c>
      <c r="I54" s="31">
        <v>3</v>
      </c>
      <c r="J54" s="30">
        <v>1</v>
      </c>
      <c r="K54" s="31">
        <v>32</v>
      </c>
      <c r="L54" s="31">
        <v>5</v>
      </c>
      <c r="M54" s="31">
        <v>13</v>
      </c>
      <c r="N54" s="31">
        <v>0</v>
      </c>
      <c r="O54" s="32">
        <f t="shared" si="4"/>
        <v>50</v>
      </c>
      <c r="P54" s="31">
        <f t="shared" si="5"/>
        <v>401</v>
      </c>
      <c r="Q54" s="25"/>
      <c r="R54" s="41">
        <f t="shared" si="3"/>
        <v>0.12468827930174564</v>
      </c>
    </row>
    <row r="55" spans="1:53" ht="13.5" customHeight="1">
      <c r="A55" s="4"/>
      <c r="B55" s="30" t="s">
        <v>108</v>
      </c>
      <c r="C55" s="31">
        <v>11</v>
      </c>
      <c r="D55" s="31">
        <v>3</v>
      </c>
      <c r="E55" s="31">
        <v>1</v>
      </c>
      <c r="F55" s="31">
        <v>0</v>
      </c>
      <c r="G55" s="31">
        <v>27</v>
      </c>
      <c r="H55" s="31">
        <v>1</v>
      </c>
      <c r="I55" s="31">
        <v>0</v>
      </c>
      <c r="J55" s="30">
        <v>0</v>
      </c>
      <c r="K55" s="31">
        <v>8</v>
      </c>
      <c r="L55" s="31">
        <v>2</v>
      </c>
      <c r="M55" s="31">
        <v>1</v>
      </c>
      <c r="N55" s="31">
        <v>0</v>
      </c>
      <c r="O55" s="32">
        <f t="shared" si="4"/>
        <v>11</v>
      </c>
      <c r="P55" s="31">
        <f t="shared" si="5"/>
        <v>54</v>
      </c>
      <c r="Q55" s="25"/>
      <c r="R55" s="41">
        <f t="shared" si="3"/>
        <v>0.2037037037037037</v>
      </c>
      <c r="S55" s="42"/>
      <c r="T55" s="42"/>
      <c r="U55" s="42"/>
      <c r="V55" s="43"/>
      <c r="W55" s="41"/>
      <c r="X55" s="42"/>
      <c r="Y55" s="43"/>
      <c r="Z55" s="41"/>
      <c r="AA55" s="42"/>
      <c r="AB55" s="43"/>
      <c r="AC55" s="41"/>
      <c r="AD55" s="42"/>
      <c r="AE55" s="43"/>
      <c r="AF55" s="41"/>
      <c r="AG55" s="42"/>
      <c r="AH55" s="43"/>
      <c r="AI55" s="41"/>
      <c r="AJ55" s="42"/>
      <c r="AK55" s="43"/>
      <c r="AL55" s="41"/>
      <c r="AM55" s="42"/>
      <c r="AN55" s="43">
        <v>3</v>
      </c>
      <c r="AO55" s="41">
        <f>SUM(AN$8:AN55)/AN$144</f>
        <v>0.9879168680521991</v>
      </c>
      <c r="AP55" s="42" t="s">
        <v>109</v>
      </c>
      <c r="AQ55" s="43">
        <v>59</v>
      </c>
      <c r="AR55" s="41">
        <f>SUM(AQ$8:AQ55)/AQ$144</f>
        <v>0.8834782608695653</v>
      </c>
      <c r="AS55" s="42" t="s">
        <v>110</v>
      </c>
      <c r="AT55" s="43">
        <v>5</v>
      </c>
      <c r="AU55" s="41">
        <f>SUM(AT$8:AT55)/AT$144</f>
        <v>0.9789875835721108</v>
      </c>
      <c r="AV55" s="42" t="s">
        <v>12</v>
      </c>
      <c r="AW55" s="43">
        <v>16</v>
      </c>
      <c r="AX55" s="41">
        <f>SUM(AW$8:AW55)/AW$144</f>
        <v>0.8894517282479142</v>
      </c>
      <c r="AY55" s="42" t="s">
        <v>29</v>
      </c>
      <c r="AZ55" s="43">
        <v>1</v>
      </c>
      <c r="BA55" s="41">
        <f>SUM(AZ$8:AZ55)/AZ$144</f>
        <v>0.9990922594487539</v>
      </c>
    </row>
    <row r="56" spans="1:53" ht="13.5" customHeight="1">
      <c r="A56" s="4"/>
      <c r="B56" s="30" t="s">
        <v>111</v>
      </c>
      <c r="C56" s="31">
        <v>2</v>
      </c>
      <c r="D56" s="31">
        <v>2</v>
      </c>
      <c r="E56" s="31">
        <v>66</v>
      </c>
      <c r="F56" s="31">
        <v>1</v>
      </c>
      <c r="G56" s="31">
        <v>2</v>
      </c>
      <c r="H56" s="31">
        <v>1</v>
      </c>
      <c r="I56" s="31">
        <v>66</v>
      </c>
      <c r="J56" s="30">
        <v>0</v>
      </c>
      <c r="K56" s="31">
        <v>20</v>
      </c>
      <c r="L56" s="31">
        <v>2</v>
      </c>
      <c r="M56" s="31">
        <v>3</v>
      </c>
      <c r="N56" s="31">
        <v>0</v>
      </c>
      <c r="O56" s="32">
        <f t="shared" si="4"/>
        <v>25</v>
      </c>
      <c r="P56" s="31">
        <f t="shared" si="5"/>
        <v>165</v>
      </c>
      <c r="Q56" s="25"/>
      <c r="R56" s="41">
        <f t="shared" si="3"/>
        <v>0.15151515151515152</v>
      </c>
      <c r="S56" s="42"/>
      <c r="T56" s="42"/>
      <c r="U56" s="42"/>
      <c r="V56" s="43"/>
      <c r="W56" s="41"/>
      <c r="X56" s="42"/>
      <c r="Y56" s="43"/>
      <c r="Z56" s="41"/>
      <c r="AA56" s="42"/>
      <c r="AB56" s="43"/>
      <c r="AC56" s="41"/>
      <c r="AD56" s="42"/>
      <c r="AE56" s="43"/>
      <c r="AF56" s="41"/>
      <c r="AG56" s="42"/>
      <c r="AH56" s="43"/>
      <c r="AI56" s="41"/>
      <c r="AJ56" s="42"/>
      <c r="AK56" s="43"/>
      <c r="AL56" s="41"/>
      <c r="AM56" s="42"/>
      <c r="AN56" s="43">
        <v>3</v>
      </c>
      <c r="AO56" s="41">
        <f>SUM(AN$8:AN56)/AN$144</f>
        <v>0.9886418559690672</v>
      </c>
      <c r="AP56" s="42" t="s">
        <v>112</v>
      </c>
      <c r="AQ56" s="43">
        <v>57</v>
      </c>
      <c r="AR56" s="41">
        <f>SUM(AQ$8:AQ56)/AQ$144</f>
        <v>0.8871497584541063</v>
      </c>
      <c r="AS56" s="42" t="s">
        <v>56</v>
      </c>
      <c r="AT56" s="43">
        <v>5</v>
      </c>
      <c r="AU56" s="41">
        <f>SUM(AT$8:AT56)/AT$144</f>
        <v>0.9799426934097422</v>
      </c>
      <c r="AV56" s="42" t="s">
        <v>68</v>
      </c>
      <c r="AW56" s="43">
        <v>16</v>
      </c>
      <c r="AX56" s="41">
        <f>SUM(AW$8:AW56)/AW$144</f>
        <v>0.8942193087008343</v>
      </c>
      <c r="AY56" s="42" t="s">
        <v>78</v>
      </c>
      <c r="AZ56" s="43">
        <v>1</v>
      </c>
      <c r="BA56" s="41">
        <f>SUM(AZ$8:AZ56)/AZ$144</f>
        <v>0.9991747813170491</v>
      </c>
    </row>
    <row r="57" spans="1:53" ht="13.5" customHeight="1">
      <c r="A57" s="4"/>
      <c r="B57" s="30" t="s">
        <v>100</v>
      </c>
      <c r="C57" s="31">
        <v>25</v>
      </c>
      <c r="D57" s="31">
        <v>6</v>
      </c>
      <c r="E57" s="31">
        <v>8</v>
      </c>
      <c r="F57" s="31">
        <v>0</v>
      </c>
      <c r="G57" s="31">
        <v>10</v>
      </c>
      <c r="H57" s="31">
        <v>0</v>
      </c>
      <c r="I57" s="31">
        <v>2</v>
      </c>
      <c r="J57" s="30">
        <v>4</v>
      </c>
      <c r="K57" s="31">
        <v>50</v>
      </c>
      <c r="L57" s="31">
        <v>2</v>
      </c>
      <c r="M57" s="31">
        <v>1</v>
      </c>
      <c r="N57" s="31">
        <v>0</v>
      </c>
      <c r="O57" s="32">
        <f t="shared" si="4"/>
        <v>53</v>
      </c>
      <c r="P57" s="31">
        <f t="shared" si="5"/>
        <v>108</v>
      </c>
      <c r="Q57" s="25"/>
      <c r="R57" s="41">
        <f t="shared" si="3"/>
        <v>0.49074074074074076</v>
      </c>
      <c r="S57" s="42"/>
      <c r="T57" s="42"/>
      <c r="U57" s="42"/>
      <c r="V57" s="43"/>
      <c r="W57" s="41"/>
      <c r="X57" s="42"/>
      <c r="Y57" s="43"/>
      <c r="Z57" s="41"/>
      <c r="AA57" s="42"/>
      <c r="AB57" s="43"/>
      <c r="AC57" s="41"/>
      <c r="AD57" s="42"/>
      <c r="AE57" s="43"/>
      <c r="AF57" s="41"/>
      <c r="AG57" s="42"/>
      <c r="AH57" s="43"/>
      <c r="AI57" s="41"/>
      <c r="AJ57" s="42"/>
      <c r="AK57" s="43"/>
      <c r="AL57" s="41"/>
      <c r="AM57" s="42"/>
      <c r="AN57" s="43">
        <v>3</v>
      </c>
      <c r="AO57" s="41">
        <f>SUM(AN$8:AN57)/AN$144</f>
        <v>0.9893668438859352</v>
      </c>
      <c r="AP57" s="42" t="s">
        <v>72</v>
      </c>
      <c r="AQ57" s="43">
        <v>56</v>
      </c>
      <c r="AR57" s="41">
        <f>SUM(AQ$8:AQ57)/AQ$144</f>
        <v>0.890756843800322</v>
      </c>
      <c r="AS57" s="42" t="s">
        <v>57</v>
      </c>
      <c r="AT57" s="43">
        <v>5</v>
      </c>
      <c r="AU57" s="41">
        <f>SUM(AT$8:AT57)/AT$144</f>
        <v>0.9808978032473734</v>
      </c>
      <c r="AV57" s="42" t="s">
        <v>96</v>
      </c>
      <c r="AW57" s="43">
        <v>16</v>
      </c>
      <c r="AX57" s="41">
        <f>SUM(AW$8:AW57)/AW$144</f>
        <v>0.8989868891537545</v>
      </c>
      <c r="AY57" s="42" t="s">
        <v>35</v>
      </c>
      <c r="AZ57" s="43">
        <v>1</v>
      </c>
      <c r="BA57" s="41">
        <f>SUM(AZ$8:AZ57)/AZ$144</f>
        <v>0.9992573031853441</v>
      </c>
    </row>
    <row r="58" spans="1:53" ht="13.5" customHeight="1">
      <c r="A58" s="4"/>
      <c r="B58" s="30" t="s">
        <v>63</v>
      </c>
      <c r="C58" s="31">
        <v>14</v>
      </c>
      <c r="D58" s="31">
        <v>5</v>
      </c>
      <c r="E58" s="31">
        <v>5</v>
      </c>
      <c r="F58" s="31">
        <v>11</v>
      </c>
      <c r="G58" s="31">
        <v>220</v>
      </c>
      <c r="H58" s="31">
        <v>11</v>
      </c>
      <c r="I58" s="31">
        <v>0</v>
      </c>
      <c r="J58" s="30">
        <v>0</v>
      </c>
      <c r="K58" s="31">
        <v>51</v>
      </c>
      <c r="L58" s="31">
        <v>3</v>
      </c>
      <c r="M58" s="31">
        <v>25</v>
      </c>
      <c r="N58" s="31">
        <v>0</v>
      </c>
      <c r="O58" s="32">
        <f t="shared" si="4"/>
        <v>79</v>
      </c>
      <c r="P58" s="31">
        <f t="shared" si="5"/>
        <v>345</v>
      </c>
      <c r="Q58" s="25"/>
      <c r="R58" s="41">
        <f t="shared" si="3"/>
        <v>0.2289855072463768</v>
      </c>
      <c r="S58" s="42"/>
      <c r="T58" s="42"/>
      <c r="U58" s="42"/>
      <c r="V58" s="43"/>
      <c r="W58" s="41"/>
      <c r="X58" s="42"/>
      <c r="Y58" s="43"/>
      <c r="Z58" s="41"/>
      <c r="AA58" s="42"/>
      <c r="AB58" s="43"/>
      <c r="AC58" s="41"/>
      <c r="AD58" s="42"/>
      <c r="AE58" s="43"/>
      <c r="AF58" s="41"/>
      <c r="AG58" s="42"/>
      <c r="AH58" s="43"/>
      <c r="AI58" s="41"/>
      <c r="AJ58" s="42"/>
      <c r="AK58" s="43"/>
      <c r="AL58" s="41"/>
      <c r="AM58" s="42"/>
      <c r="AN58" s="43">
        <v>3</v>
      </c>
      <c r="AO58" s="41">
        <f>SUM(AN$8:AN58)/AN$144</f>
        <v>0.9900918318028032</v>
      </c>
      <c r="AP58" s="42" t="s">
        <v>58</v>
      </c>
      <c r="AQ58" s="43">
        <v>52</v>
      </c>
      <c r="AR58" s="41">
        <f>SUM(AQ$8:AQ58)/AQ$144</f>
        <v>0.8941062801932367</v>
      </c>
      <c r="AS58" s="42" t="s">
        <v>64</v>
      </c>
      <c r="AT58" s="43">
        <v>5</v>
      </c>
      <c r="AU58" s="41">
        <f>SUM(AT$8:AT58)/AT$144</f>
        <v>0.9818529130850048</v>
      </c>
      <c r="AV58" s="42" t="s">
        <v>102</v>
      </c>
      <c r="AW58" s="43">
        <v>16</v>
      </c>
      <c r="AX58" s="41">
        <f>SUM(AW$8:AW58)/AW$144</f>
        <v>0.9037544696066746</v>
      </c>
      <c r="AY58" s="42" t="s">
        <v>38</v>
      </c>
      <c r="AZ58" s="43">
        <v>1</v>
      </c>
      <c r="BA58" s="41">
        <f>SUM(AZ$8:AZ58)/AZ$144</f>
        <v>0.9993398250536392</v>
      </c>
    </row>
    <row r="59" spans="1:53" ht="13.5" customHeight="1">
      <c r="A59" s="9"/>
      <c r="B59" s="30" t="s">
        <v>81</v>
      </c>
      <c r="C59" s="31">
        <v>0</v>
      </c>
      <c r="D59" s="31">
        <v>4</v>
      </c>
      <c r="E59" s="31">
        <v>0</v>
      </c>
      <c r="F59" s="31">
        <v>60</v>
      </c>
      <c r="G59" s="31">
        <v>13</v>
      </c>
      <c r="H59" s="31">
        <v>2</v>
      </c>
      <c r="I59" s="31">
        <v>0</v>
      </c>
      <c r="J59" s="30">
        <v>2</v>
      </c>
      <c r="K59" s="31">
        <v>8</v>
      </c>
      <c r="L59" s="31">
        <v>1</v>
      </c>
      <c r="M59" s="31">
        <v>7</v>
      </c>
      <c r="N59" s="31">
        <v>4</v>
      </c>
      <c r="O59" s="32">
        <f t="shared" si="4"/>
        <v>20</v>
      </c>
      <c r="P59" s="31">
        <f t="shared" si="5"/>
        <v>101</v>
      </c>
      <c r="Q59" s="25"/>
      <c r="R59" s="41">
        <f t="shared" si="3"/>
        <v>0.19801980198019803</v>
      </c>
      <c r="S59" s="42"/>
      <c r="T59" s="42"/>
      <c r="U59" s="42"/>
      <c r="V59" s="43"/>
      <c r="W59" s="41"/>
      <c r="X59" s="42"/>
      <c r="Y59" s="43"/>
      <c r="Z59" s="41"/>
      <c r="AA59" s="42"/>
      <c r="AB59" s="43"/>
      <c r="AC59" s="41"/>
      <c r="AD59" s="42"/>
      <c r="AE59" s="43"/>
      <c r="AF59" s="41"/>
      <c r="AG59" s="42"/>
      <c r="AH59" s="43"/>
      <c r="AI59" s="41"/>
      <c r="AJ59" s="42"/>
      <c r="AK59" s="43"/>
      <c r="AL59" s="41"/>
      <c r="AM59" s="42"/>
      <c r="AN59" s="43">
        <v>3</v>
      </c>
      <c r="AO59" s="41">
        <f>SUM(AN$8:AN59)/AN$144</f>
        <v>0.9908168197196714</v>
      </c>
      <c r="AP59" s="42" t="s">
        <v>49</v>
      </c>
      <c r="AQ59" s="43">
        <v>52</v>
      </c>
      <c r="AR59" s="41">
        <f>SUM(AQ$8:AQ59)/AQ$144</f>
        <v>0.8974557165861514</v>
      </c>
      <c r="AS59" s="42" t="s">
        <v>113</v>
      </c>
      <c r="AT59" s="43">
        <v>5</v>
      </c>
      <c r="AU59" s="41">
        <f>SUM(AT$8:AT59)/AT$144</f>
        <v>0.9828080229226361</v>
      </c>
      <c r="AV59" s="42" t="s">
        <v>80</v>
      </c>
      <c r="AW59" s="43">
        <v>15</v>
      </c>
      <c r="AX59" s="41">
        <f>SUM(AW$8:AW59)/AW$144</f>
        <v>0.9082240762812872</v>
      </c>
      <c r="AY59" s="42" t="s">
        <v>79</v>
      </c>
      <c r="AZ59" s="43">
        <v>1</v>
      </c>
      <c r="BA59" s="41">
        <f>SUM(AZ$8:AZ59)/AZ$144</f>
        <v>0.9994223469219343</v>
      </c>
    </row>
    <row r="60" spans="1:53" ht="13.5" customHeight="1">
      <c r="A60" s="9"/>
      <c r="B60" s="30" t="s">
        <v>21</v>
      </c>
      <c r="C60" s="31">
        <v>1916</v>
      </c>
      <c r="D60" s="31">
        <v>373</v>
      </c>
      <c r="E60" s="31">
        <v>457</v>
      </c>
      <c r="F60" s="31">
        <v>23</v>
      </c>
      <c r="G60" s="31">
        <v>731</v>
      </c>
      <c r="H60" s="31">
        <v>153</v>
      </c>
      <c r="I60" s="31">
        <v>295</v>
      </c>
      <c r="J60" s="30">
        <v>94</v>
      </c>
      <c r="K60" s="31">
        <v>1305</v>
      </c>
      <c r="L60" s="31">
        <v>2702</v>
      </c>
      <c r="M60" s="31">
        <v>241</v>
      </c>
      <c r="N60" s="31">
        <v>9</v>
      </c>
      <c r="O60" s="32">
        <f t="shared" si="4"/>
        <v>4257</v>
      </c>
      <c r="P60" s="31">
        <f t="shared" si="5"/>
        <v>8299</v>
      </c>
      <c r="Q60" s="25"/>
      <c r="R60" s="41">
        <f t="shared" si="3"/>
        <v>0.5129533678756477</v>
      </c>
      <c r="S60" s="42"/>
      <c r="T60" s="42"/>
      <c r="U60" s="42"/>
      <c r="V60" s="43"/>
      <c r="W60" s="41"/>
      <c r="X60" s="42"/>
      <c r="Y60" s="43"/>
      <c r="Z60" s="41"/>
      <c r="AA60" s="42"/>
      <c r="AB60" s="43"/>
      <c r="AC60" s="41"/>
      <c r="AD60" s="42"/>
      <c r="AE60" s="43"/>
      <c r="AF60" s="41"/>
      <c r="AG60" s="42"/>
      <c r="AH60" s="43"/>
      <c r="AI60" s="41"/>
      <c r="AJ60" s="42"/>
      <c r="AK60" s="43"/>
      <c r="AL60" s="41"/>
      <c r="AM60" s="42"/>
      <c r="AN60" s="43">
        <v>3</v>
      </c>
      <c r="AO60" s="41">
        <f>SUM(AN$8:AN60)/AN$144</f>
        <v>0.9915418076365394</v>
      </c>
      <c r="AP60" s="42" t="s">
        <v>98</v>
      </c>
      <c r="AQ60" s="43">
        <v>51</v>
      </c>
      <c r="AR60" s="41">
        <f>SUM(AQ$8:AQ60)/AQ$144</f>
        <v>0.9007407407407407</v>
      </c>
      <c r="AS60" s="42" t="s">
        <v>85</v>
      </c>
      <c r="AT60" s="43">
        <v>4</v>
      </c>
      <c r="AU60" s="41">
        <f>SUM(AT$8:AT60)/AT$144</f>
        <v>0.9835721107927412</v>
      </c>
      <c r="AV60" s="42" t="s">
        <v>49</v>
      </c>
      <c r="AW60" s="43">
        <v>14</v>
      </c>
      <c r="AX60" s="41">
        <f>SUM(AW$8:AW60)/AW$144</f>
        <v>0.9123957091775924</v>
      </c>
      <c r="AY60" s="42" t="s">
        <v>70</v>
      </c>
      <c r="AZ60" s="43">
        <v>1</v>
      </c>
      <c r="BA60" s="41">
        <f>SUM(AZ$8:AZ60)/AZ$144</f>
        <v>0.9995048687902294</v>
      </c>
    </row>
    <row r="61" spans="1:53" ht="13.5" customHeight="1">
      <c r="A61" s="9"/>
      <c r="B61" s="30" t="s">
        <v>51</v>
      </c>
      <c r="C61" s="31">
        <v>10</v>
      </c>
      <c r="D61" s="31">
        <v>17</v>
      </c>
      <c r="E61" s="31">
        <v>7</v>
      </c>
      <c r="F61" s="31">
        <v>6</v>
      </c>
      <c r="G61" s="31">
        <v>159</v>
      </c>
      <c r="H61" s="31">
        <v>2641</v>
      </c>
      <c r="I61" s="31">
        <v>5</v>
      </c>
      <c r="J61" s="30">
        <v>1</v>
      </c>
      <c r="K61" s="31">
        <v>101</v>
      </c>
      <c r="L61" s="31">
        <v>18</v>
      </c>
      <c r="M61" s="31">
        <v>32</v>
      </c>
      <c r="N61" s="31">
        <v>2</v>
      </c>
      <c r="O61" s="32">
        <f t="shared" si="4"/>
        <v>153</v>
      </c>
      <c r="P61" s="31">
        <f t="shared" si="5"/>
        <v>2999</v>
      </c>
      <c r="Q61" s="25"/>
      <c r="R61" s="41">
        <f t="shared" si="3"/>
        <v>0.05101700566855619</v>
      </c>
      <c r="S61" s="42"/>
      <c r="T61" s="42"/>
      <c r="U61" s="42"/>
      <c r="V61" s="43"/>
      <c r="W61" s="41"/>
      <c r="X61" s="42"/>
      <c r="Y61" s="43"/>
      <c r="Z61" s="41"/>
      <c r="AA61" s="42"/>
      <c r="AB61" s="43"/>
      <c r="AC61" s="41"/>
      <c r="AD61" s="42"/>
      <c r="AE61" s="43"/>
      <c r="AF61" s="41"/>
      <c r="AG61" s="42"/>
      <c r="AH61" s="43"/>
      <c r="AI61" s="41"/>
      <c r="AJ61" s="42"/>
      <c r="AK61" s="43"/>
      <c r="AL61" s="41"/>
      <c r="AM61" s="42"/>
      <c r="AN61" s="43">
        <v>3</v>
      </c>
      <c r="AO61" s="41">
        <f>SUM(AN$8:AN61)/AN$144</f>
        <v>0.9922667955534075</v>
      </c>
      <c r="AP61" s="42" t="s">
        <v>63</v>
      </c>
      <c r="AQ61" s="43">
        <v>51</v>
      </c>
      <c r="AR61" s="41">
        <f>SUM(AQ$8:AQ61)/AQ$144</f>
        <v>0.9040257648953302</v>
      </c>
      <c r="AS61" s="42" t="s">
        <v>109</v>
      </c>
      <c r="AT61" s="43">
        <v>4</v>
      </c>
      <c r="AU61" s="41">
        <f>SUM(AT$8:AT61)/AT$144</f>
        <v>0.9843361986628463</v>
      </c>
      <c r="AV61" s="42" t="s">
        <v>114</v>
      </c>
      <c r="AW61" s="43">
        <v>13</v>
      </c>
      <c r="AX61" s="41">
        <f>SUM(AW$8:AW61)/AW$144</f>
        <v>0.91626936829559</v>
      </c>
      <c r="AY61" s="42" t="s">
        <v>115</v>
      </c>
      <c r="AZ61" s="43">
        <v>1</v>
      </c>
      <c r="BA61" s="41">
        <f>SUM(AZ$8:AZ61)/AZ$144</f>
        <v>0.9995873906585245</v>
      </c>
    </row>
    <row r="62" spans="1:53" ht="13.5" customHeight="1">
      <c r="A62" s="9"/>
      <c r="B62" s="30" t="s">
        <v>33</v>
      </c>
      <c r="C62" s="31">
        <v>90</v>
      </c>
      <c r="D62" s="31">
        <v>103</v>
      </c>
      <c r="E62" s="31">
        <v>12</v>
      </c>
      <c r="F62" s="31">
        <v>372</v>
      </c>
      <c r="G62" s="31">
        <v>245</v>
      </c>
      <c r="H62" s="31">
        <v>10</v>
      </c>
      <c r="I62" s="31">
        <v>10</v>
      </c>
      <c r="J62" s="30">
        <v>2</v>
      </c>
      <c r="K62" s="31">
        <v>274</v>
      </c>
      <c r="L62" s="31">
        <v>18</v>
      </c>
      <c r="M62" s="31">
        <v>121</v>
      </c>
      <c r="N62" s="31">
        <v>385</v>
      </c>
      <c r="O62" s="32">
        <f t="shared" si="4"/>
        <v>798</v>
      </c>
      <c r="P62" s="31">
        <f t="shared" si="5"/>
        <v>1642</v>
      </c>
      <c r="Q62" s="25"/>
      <c r="R62" s="41">
        <f t="shared" si="3"/>
        <v>0.48599269183922045</v>
      </c>
      <c r="S62" s="42"/>
      <c r="T62" s="42"/>
      <c r="U62" s="42"/>
      <c r="V62" s="43"/>
      <c r="W62" s="41"/>
      <c r="X62" s="42"/>
      <c r="Y62" s="43"/>
      <c r="Z62" s="41"/>
      <c r="AA62" s="42"/>
      <c r="AB62" s="43"/>
      <c r="AC62" s="41"/>
      <c r="AD62" s="42"/>
      <c r="AE62" s="43"/>
      <c r="AF62" s="41"/>
      <c r="AG62" s="42"/>
      <c r="AH62" s="43"/>
      <c r="AI62" s="41"/>
      <c r="AJ62" s="42"/>
      <c r="AK62" s="43"/>
      <c r="AL62" s="41"/>
      <c r="AM62" s="42"/>
      <c r="AN62" s="43">
        <v>2</v>
      </c>
      <c r="AO62" s="41">
        <f>SUM(AN$8:AN62)/AN$144</f>
        <v>0.9927501208313195</v>
      </c>
      <c r="AP62" s="42" t="s">
        <v>43</v>
      </c>
      <c r="AQ62" s="43">
        <v>51</v>
      </c>
      <c r="AR62" s="41">
        <f>SUM(AQ$8:AQ62)/AQ$144</f>
        <v>0.9073107890499195</v>
      </c>
      <c r="AS62" s="42" t="s">
        <v>22</v>
      </c>
      <c r="AT62" s="43">
        <v>4</v>
      </c>
      <c r="AU62" s="41">
        <f>SUM(AT$8:AT62)/AT$144</f>
        <v>0.9851002865329513</v>
      </c>
      <c r="AV62" s="42" t="s">
        <v>97</v>
      </c>
      <c r="AW62" s="43">
        <v>13</v>
      </c>
      <c r="AX62" s="41">
        <f>SUM(AW$8:AW62)/AW$144</f>
        <v>0.9201430274135876</v>
      </c>
      <c r="AY62" s="42" t="s">
        <v>31</v>
      </c>
      <c r="AZ62" s="43">
        <v>1</v>
      </c>
      <c r="BA62" s="41">
        <f>SUM(AZ$8:AZ62)/AZ$144</f>
        <v>0.9996699125268196</v>
      </c>
    </row>
    <row r="63" spans="1:53" ht="13.5" customHeight="1">
      <c r="A63" s="9"/>
      <c r="B63" s="30" t="s">
        <v>55</v>
      </c>
      <c r="C63" s="31">
        <v>1275</v>
      </c>
      <c r="D63" s="31">
        <v>11</v>
      </c>
      <c r="E63" s="31">
        <v>3</v>
      </c>
      <c r="F63" s="31">
        <v>4</v>
      </c>
      <c r="G63" s="31">
        <v>24</v>
      </c>
      <c r="H63" s="31">
        <v>3</v>
      </c>
      <c r="I63" s="31">
        <v>2</v>
      </c>
      <c r="J63" s="30">
        <v>1</v>
      </c>
      <c r="K63" s="31">
        <v>80</v>
      </c>
      <c r="L63" s="31">
        <v>15</v>
      </c>
      <c r="M63" s="31">
        <v>15</v>
      </c>
      <c r="N63" s="31">
        <v>0</v>
      </c>
      <c r="O63" s="32">
        <f t="shared" si="4"/>
        <v>110</v>
      </c>
      <c r="P63" s="31">
        <f t="shared" si="5"/>
        <v>1433</v>
      </c>
      <c r="Q63" s="25"/>
      <c r="R63" s="41">
        <f t="shared" si="3"/>
        <v>0.07676203768318214</v>
      </c>
      <c r="S63" s="42"/>
      <c r="T63" s="42"/>
      <c r="U63" s="42"/>
      <c r="V63" s="43"/>
      <c r="W63" s="41"/>
      <c r="X63" s="42"/>
      <c r="Y63" s="43"/>
      <c r="Z63" s="41"/>
      <c r="AA63" s="42"/>
      <c r="AB63" s="43"/>
      <c r="AC63" s="41"/>
      <c r="AD63" s="42"/>
      <c r="AE63" s="43"/>
      <c r="AF63" s="41"/>
      <c r="AG63" s="42"/>
      <c r="AH63" s="43"/>
      <c r="AI63" s="41"/>
      <c r="AJ63" s="42"/>
      <c r="AK63" s="43"/>
      <c r="AL63" s="41"/>
      <c r="AM63" s="42"/>
      <c r="AN63" s="43">
        <v>2</v>
      </c>
      <c r="AO63" s="41">
        <f>SUM(AN$8:AN63)/AN$144</f>
        <v>0.9932334461092315</v>
      </c>
      <c r="AP63" s="42" t="s">
        <v>74</v>
      </c>
      <c r="AQ63" s="43">
        <v>50</v>
      </c>
      <c r="AR63" s="41">
        <f>SUM(AQ$8:AQ63)/AQ$144</f>
        <v>0.9105314009661836</v>
      </c>
      <c r="AS63" s="42" t="s">
        <v>95</v>
      </c>
      <c r="AT63" s="43">
        <v>4</v>
      </c>
      <c r="AU63" s="41">
        <f>SUM(AT$8:AT63)/AT$144</f>
        <v>0.9858643744030563</v>
      </c>
      <c r="AV63" s="42" t="s">
        <v>31</v>
      </c>
      <c r="AW63" s="43">
        <v>13</v>
      </c>
      <c r="AX63" s="41">
        <f>SUM(AW$8:AW63)/AW$144</f>
        <v>0.9240166865315852</v>
      </c>
      <c r="AY63" s="42" t="s">
        <v>75</v>
      </c>
      <c r="AZ63" s="43">
        <v>1</v>
      </c>
      <c r="BA63" s="41">
        <f>SUM(AZ$8:AZ63)/AZ$144</f>
        <v>0.9997524343951147</v>
      </c>
    </row>
    <row r="64" spans="1:53" ht="13.5" customHeight="1">
      <c r="A64" s="9"/>
      <c r="B64" s="30" t="s">
        <v>116</v>
      </c>
      <c r="C64" s="31">
        <v>7</v>
      </c>
      <c r="D64" s="31">
        <v>30</v>
      </c>
      <c r="E64" s="31">
        <v>1</v>
      </c>
      <c r="F64" s="31">
        <v>0</v>
      </c>
      <c r="G64" s="31">
        <v>2</v>
      </c>
      <c r="H64" s="31">
        <v>0</v>
      </c>
      <c r="I64" s="31">
        <v>10</v>
      </c>
      <c r="J64" s="30">
        <v>0</v>
      </c>
      <c r="K64" s="31">
        <v>10</v>
      </c>
      <c r="L64" s="31">
        <v>0</v>
      </c>
      <c r="M64" s="31">
        <v>3</v>
      </c>
      <c r="N64" s="31">
        <v>0</v>
      </c>
      <c r="O64" s="32">
        <f t="shared" si="4"/>
        <v>13</v>
      </c>
      <c r="P64" s="31">
        <f t="shared" si="5"/>
        <v>63</v>
      </c>
      <c r="Q64" s="25"/>
      <c r="R64" s="41">
        <f t="shared" si="3"/>
        <v>0.20634920634920634</v>
      </c>
      <c r="S64" s="42"/>
      <c r="T64" s="42"/>
      <c r="U64" s="42"/>
      <c r="V64" s="43"/>
      <c r="W64" s="41"/>
      <c r="X64" s="42"/>
      <c r="Y64" s="43"/>
      <c r="Z64" s="41"/>
      <c r="AA64" s="42"/>
      <c r="AB64" s="43"/>
      <c r="AC64" s="41"/>
      <c r="AD64" s="42"/>
      <c r="AE64" s="43"/>
      <c r="AF64" s="41"/>
      <c r="AG64" s="42"/>
      <c r="AH64" s="43"/>
      <c r="AI64" s="41"/>
      <c r="AJ64" s="42"/>
      <c r="AK64" s="43"/>
      <c r="AL64" s="41"/>
      <c r="AM64" s="42"/>
      <c r="AN64" s="43">
        <v>2</v>
      </c>
      <c r="AO64" s="41">
        <f>SUM(AN$8:AN64)/AN$144</f>
        <v>0.9937167713871435</v>
      </c>
      <c r="AP64" s="42" t="s">
        <v>110</v>
      </c>
      <c r="AQ64" s="43">
        <v>49</v>
      </c>
      <c r="AR64" s="41">
        <f>SUM(AQ$8:AQ64)/AQ$144</f>
        <v>0.9136876006441224</v>
      </c>
      <c r="AS64" s="42" t="s">
        <v>30</v>
      </c>
      <c r="AT64" s="43">
        <v>4</v>
      </c>
      <c r="AU64" s="41">
        <f>SUM(AT$8:AT64)/AT$144</f>
        <v>0.9866284622731614</v>
      </c>
      <c r="AV64" s="42" t="s">
        <v>87</v>
      </c>
      <c r="AW64" s="43">
        <v>12</v>
      </c>
      <c r="AX64" s="41">
        <f>SUM(AW$8:AW64)/AW$144</f>
        <v>0.9275923718712753</v>
      </c>
      <c r="AY64" s="42" t="s">
        <v>117</v>
      </c>
      <c r="AZ64" s="43">
        <v>1</v>
      </c>
      <c r="BA64" s="41">
        <f>SUM(AZ$8:AZ64)/AZ$144</f>
        <v>0.9998349562634098</v>
      </c>
    </row>
    <row r="65" spans="1:53" ht="13.5" customHeight="1">
      <c r="A65" s="9"/>
      <c r="B65" s="30" t="s">
        <v>105</v>
      </c>
      <c r="C65" s="31">
        <v>37</v>
      </c>
      <c r="D65" s="31">
        <v>9</v>
      </c>
      <c r="E65" s="31">
        <v>5</v>
      </c>
      <c r="F65" s="31">
        <v>5</v>
      </c>
      <c r="G65" s="31">
        <v>232</v>
      </c>
      <c r="H65" s="31">
        <v>30</v>
      </c>
      <c r="I65" s="31">
        <v>3</v>
      </c>
      <c r="J65" s="30">
        <v>1</v>
      </c>
      <c r="K65" s="31">
        <v>36</v>
      </c>
      <c r="L65" s="31">
        <v>2</v>
      </c>
      <c r="M65" s="31">
        <v>15</v>
      </c>
      <c r="N65" s="31">
        <v>0</v>
      </c>
      <c r="O65" s="32">
        <f t="shared" si="4"/>
        <v>53</v>
      </c>
      <c r="P65" s="31">
        <f t="shared" si="5"/>
        <v>375</v>
      </c>
      <c r="Q65" s="25"/>
      <c r="R65" s="41">
        <f t="shared" si="3"/>
        <v>0.14133333333333334</v>
      </c>
      <c r="S65" s="42"/>
      <c r="T65" s="42"/>
      <c r="U65" s="42"/>
      <c r="V65" s="43"/>
      <c r="W65" s="41"/>
      <c r="X65" s="42"/>
      <c r="Y65" s="43"/>
      <c r="Z65" s="41"/>
      <c r="AA65" s="42"/>
      <c r="AB65" s="43"/>
      <c r="AC65" s="41"/>
      <c r="AD65" s="42"/>
      <c r="AE65" s="43"/>
      <c r="AF65" s="41"/>
      <c r="AG65" s="42"/>
      <c r="AH65" s="43"/>
      <c r="AI65" s="41"/>
      <c r="AJ65" s="42"/>
      <c r="AK65" s="43"/>
      <c r="AL65" s="41"/>
      <c r="AM65" s="42"/>
      <c r="AN65" s="43">
        <v>2</v>
      </c>
      <c r="AO65" s="41">
        <f>SUM(AN$8:AN65)/AN$144</f>
        <v>0.9942000966650556</v>
      </c>
      <c r="AP65" s="42" t="s">
        <v>70</v>
      </c>
      <c r="AQ65" s="43">
        <v>49</v>
      </c>
      <c r="AR65" s="41">
        <f>SUM(AQ$8:AQ65)/AQ$144</f>
        <v>0.9168438003220611</v>
      </c>
      <c r="AS65" s="42" t="s">
        <v>107</v>
      </c>
      <c r="AT65" s="43">
        <v>4</v>
      </c>
      <c r="AU65" s="41">
        <f>SUM(AT$8:AT65)/AT$144</f>
        <v>0.9873925501432664</v>
      </c>
      <c r="AV65" s="42" t="s">
        <v>34</v>
      </c>
      <c r="AW65" s="43">
        <v>12</v>
      </c>
      <c r="AX65" s="41">
        <f>SUM(AW$8:AW65)/AW$144</f>
        <v>0.9311680572109654</v>
      </c>
      <c r="AY65" s="42" t="s">
        <v>58</v>
      </c>
      <c r="AZ65" s="43">
        <v>1</v>
      </c>
      <c r="BA65" s="41">
        <f>SUM(AZ$8:AZ65)/AZ$144</f>
        <v>0.999917478131705</v>
      </c>
    </row>
    <row r="66" spans="1:53" ht="13.5" customHeight="1">
      <c r="A66" s="9"/>
      <c r="B66" s="30" t="s">
        <v>46</v>
      </c>
      <c r="C66" s="31">
        <v>392</v>
      </c>
      <c r="D66" s="31">
        <v>12</v>
      </c>
      <c r="E66" s="31">
        <v>22</v>
      </c>
      <c r="F66" s="31">
        <v>0</v>
      </c>
      <c r="G66" s="31">
        <v>45</v>
      </c>
      <c r="H66" s="31">
        <v>0</v>
      </c>
      <c r="I66" s="31">
        <v>17</v>
      </c>
      <c r="J66" s="30">
        <v>0</v>
      </c>
      <c r="K66" s="31">
        <v>98</v>
      </c>
      <c r="L66" s="31">
        <v>21</v>
      </c>
      <c r="M66" s="31">
        <v>15</v>
      </c>
      <c r="N66" s="31">
        <v>0</v>
      </c>
      <c r="O66" s="32">
        <f t="shared" si="4"/>
        <v>134</v>
      </c>
      <c r="P66" s="31">
        <f t="shared" si="5"/>
        <v>622</v>
      </c>
      <c r="Q66" s="25"/>
      <c r="R66" s="41">
        <f t="shared" si="3"/>
        <v>0.21543408360128619</v>
      </c>
      <c r="S66" s="42"/>
      <c r="T66" s="42"/>
      <c r="U66" s="42"/>
      <c r="V66" s="43"/>
      <c r="W66" s="41"/>
      <c r="X66" s="42"/>
      <c r="Y66" s="43"/>
      <c r="Z66" s="41"/>
      <c r="AA66" s="42"/>
      <c r="AB66" s="43"/>
      <c r="AC66" s="41"/>
      <c r="AD66" s="42"/>
      <c r="AE66" s="43"/>
      <c r="AF66" s="41"/>
      <c r="AG66" s="42"/>
      <c r="AH66" s="43"/>
      <c r="AI66" s="41"/>
      <c r="AJ66" s="42"/>
      <c r="AK66" s="43"/>
      <c r="AL66" s="41"/>
      <c r="AM66" s="42"/>
      <c r="AN66" s="43">
        <v>2</v>
      </c>
      <c r="AO66" s="41">
        <f>SUM(AN$8:AN66)/AN$144</f>
        <v>0.9946834219429677</v>
      </c>
      <c r="AP66" s="42" t="s">
        <v>60</v>
      </c>
      <c r="AQ66" s="43">
        <v>48</v>
      </c>
      <c r="AR66" s="41">
        <f>SUM(AQ$8:AQ66)/AQ$144</f>
        <v>0.9199355877616747</v>
      </c>
      <c r="AS66" s="42" t="s">
        <v>96</v>
      </c>
      <c r="AT66" s="43">
        <v>3</v>
      </c>
      <c r="AU66" s="41">
        <f>SUM(AT$8:AT66)/AT$144</f>
        <v>0.9879656160458453</v>
      </c>
      <c r="AV66" s="42" t="s">
        <v>62</v>
      </c>
      <c r="AW66" s="43">
        <v>11</v>
      </c>
      <c r="AX66" s="41">
        <f>SUM(AW$8:AW66)/AW$144</f>
        <v>0.9344457687723481</v>
      </c>
      <c r="AY66" s="42" t="s">
        <v>118</v>
      </c>
      <c r="AZ66" s="43">
        <v>1</v>
      </c>
      <c r="BA66" s="41">
        <f>SUM(AZ$8:AZ66)/AZ$144</f>
        <v>1</v>
      </c>
    </row>
    <row r="67" spans="1:53" ht="13.5" customHeight="1">
      <c r="A67" s="9"/>
      <c r="B67" s="30" t="s">
        <v>110</v>
      </c>
      <c r="C67" s="31">
        <v>17</v>
      </c>
      <c r="D67" s="31">
        <v>7</v>
      </c>
      <c r="E67" s="31">
        <v>8</v>
      </c>
      <c r="F67" s="31">
        <v>7</v>
      </c>
      <c r="G67" s="31">
        <v>231</v>
      </c>
      <c r="H67" s="31">
        <v>228</v>
      </c>
      <c r="I67" s="31">
        <v>1</v>
      </c>
      <c r="J67" s="30">
        <v>0</v>
      </c>
      <c r="K67" s="31">
        <v>42</v>
      </c>
      <c r="L67" s="31">
        <v>1</v>
      </c>
      <c r="M67" s="31">
        <v>10</v>
      </c>
      <c r="N67" s="31">
        <v>0</v>
      </c>
      <c r="O67" s="32">
        <f t="shared" si="4"/>
        <v>53</v>
      </c>
      <c r="P67" s="31">
        <f t="shared" si="5"/>
        <v>552</v>
      </c>
      <c r="Q67" s="25"/>
      <c r="R67" s="41">
        <f t="shared" si="3"/>
        <v>0.09601449275362318</v>
      </c>
      <c r="S67" s="42"/>
      <c r="T67" s="42"/>
      <c r="U67" s="42"/>
      <c r="V67" s="43"/>
      <c r="W67" s="41"/>
      <c r="X67" s="42"/>
      <c r="Y67" s="43"/>
      <c r="Z67" s="41"/>
      <c r="AA67" s="42"/>
      <c r="AB67" s="43"/>
      <c r="AC67" s="41"/>
      <c r="AD67" s="42"/>
      <c r="AE67" s="43"/>
      <c r="AF67" s="41"/>
      <c r="AG67" s="42"/>
      <c r="AH67" s="43"/>
      <c r="AI67" s="41"/>
      <c r="AJ67" s="42"/>
      <c r="AK67" s="43"/>
      <c r="AL67" s="41"/>
      <c r="AM67" s="42"/>
      <c r="AN67" s="43">
        <v>2</v>
      </c>
      <c r="AO67" s="41">
        <f>SUM(AN$8:AN67)/AN$144</f>
        <v>0.9951667472208796</v>
      </c>
      <c r="AP67" s="42" t="s">
        <v>106</v>
      </c>
      <c r="AQ67" s="43">
        <v>47</v>
      </c>
      <c r="AR67" s="41">
        <f>SUM(AQ$8:AQ67)/AQ$144</f>
        <v>0.922962962962963</v>
      </c>
      <c r="AS67" s="42" t="s">
        <v>44</v>
      </c>
      <c r="AT67" s="43">
        <v>3</v>
      </c>
      <c r="AU67" s="41">
        <f>SUM(AT$8:AT67)/AT$144</f>
        <v>0.9885386819484241</v>
      </c>
      <c r="AV67" s="42" t="s">
        <v>66</v>
      </c>
      <c r="AW67" s="43">
        <v>10</v>
      </c>
      <c r="AX67" s="41">
        <f>SUM(AW$8:AW67)/AW$144</f>
        <v>0.9374255065554231</v>
      </c>
      <c r="AY67" s="42" t="s">
        <v>98</v>
      </c>
      <c r="AZ67" s="43">
        <v>0</v>
      </c>
      <c r="BA67" s="41">
        <f>SUM(AZ$8:AZ67)/AZ$144</f>
        <v>1</v>
      </c>
    </row>
    <row r="68" spans="1:53" ht="13.5" customHeight="1">
      <c r="A68" s="9"/>
      <c r="B68" s="30" t="s">
        <v>117</v>
      </c>
      <c r="C68" s="31">
        <v>9</v>
      </c>
      <c r="D68" s="31">
        <v>18</v>
      </c>
      <c r="E68" s="31">
        <v>1</v>
      </c>
      <c r="F68" s="31">
        <v>0</v>
      </c>
      <c r="G68" s="31">
        <v>1</v>
      </c>
      <c r="H68" s="31">
        <v>0</v>
      </c>
      <c r="I68" s="31">
        <v>10</v>
      </c>
      <c r="J68" s="30">
        <v>0</v>
      </c>
      <c r="K68" s="31">
        <v>32</v>
      </c>
      <c r="L68" s="31">
        <v>1</v>
      </c>
      <c r="M68" s="31">
        <v>2</v>
      </c>
      <c r="N68" s="31">
        <v>2</v>
      </c>
      <c r="O68" s="32">
        <f t="shared" si="4"/>
        <v>37</v>
      </c>
      <c r="P68" s="31">
        <f t="shared" si="5"/>
        <v>76</v>
      </c>
      <c r="Q68" s="25"/>
      <c r="R68" s="41">
        <f t="shared" si="3"/>
        <v>0.4868421052631579</v>
      </c>
      <c r="S68" s="42"/>
      <c r="T68" s="42"/>
      <c r="U68" s="42"/>
      <c r="V68" s="43"/>
      <c r="W68" s="41"/>
      <c r="X68" s="42"/>
      <c r="Y68" s="43"/>
      <c r="Z68" s="41"/>
      <c r="AA68" s="42"/>
      <c r="AB68" s="43"/>
      <c r="AC68" s="41"/>
      <c r="AD68" s="42"/>
      <c r="AE68" s="43"/>
      <c r="AF68" s="41"/>
      <c r="AG68" s="42"/>
      <c r="AH68" s="43"/>
      <c r="AI68" s="41"/>
      <c r="AJ68" s="42"/>
      <c r="AK68" s="43"/>
      <c r="AL68" s="41"/>
      <c r="AM68" s="42"/>
      <c r="AN68" s="43">
        <v>2</v>
      </c>
      <c r="AO68" s="41">
        <f>SUM(AN$8:AN68)/AN$144</f>
        <v>0.9956500724987917</v>
      </c>
      <c r="AP68" s="42" t="s">
        <v>30</v>
      </c>
      <c r="AQ68" s="43">
        <v>46</v>
      </c>
      <c r="AR68" s="41">
        <f>SUM(AQ$8:AQ68)/AQ$144</f>
        <v>0.9259259259259259</v>
      </c>
      <c r="AS68" s="42" t="s">
        <v>47</v>
      </c>
      <c r="AT68" s="43">
        <v>3</v>
      </c>
      <c r="AU68" s="41">
        <f>SUM(AT$8:AT68)/AT$144</f>
        <v>0.9891117478510029</v>
      </c>
      <c r="AV68" s="42" t="s">
        <v>119</v>
      </c>
      <c r="AW68" s="43">
        <v>9</v>
      </c>
      <c r="AX68" s="41">
        <f>SUM(AW$8:AW68)/AW$144</f>
        <v>0.9401072705601907</v>
      </c>
      <c r="AY68" s="42" t="s">
        <v>120</v>
      </c>
      <c r="AZ68" s="43">
        <v>0</v>
      </c>
      <c r="BA68" s="41">
        <f>SUM(AZ$8:AZ68)/AZ$144</f>
        <v>1</v>
      </c>
    </row>
    <row r="69" spans="1:53" ht="13.5" customHeight="1">
      <c r="A69" s="9"/>
      <c r="B69" s="30" t="s">
        <v>12</v>
      </c>
      <c r="C69" s="31">
        <v>34</v>
      </c>
      <c r="D69" s="31">
        <v>33</v>
      </c>
      <c r="E69" s="31">
        <v>1</v>
      </c>
      <c r="F69" s="31">
        <v>17</v>
      </c>
      <c r="G69" s="31">
        <v>37</v>
      </c>
      <c r="H69" s="31">
        <v>1</v>
      </c>
      <c r="I69" s="31">
        <v>2</v>
      </c>
      <c r="J69" s="30">
        <v>1</v>
      </c>
      <c r="K69" s="31">
        <v>92</v>
      </c>
      <c r="L69" s="31">
        <v>3</v>
      </c>
      <c r="M69" s="31">
        <v>19</v>
      </c>
      <c r="N69" s="31">
        <v>58</v>
      </c>
      <c r="O69" s="32">
        <f t="shared" si="4"/>
        <v>172</v>
      </c>
      <c r="P69" s="31">
        <f t="shared" si="5"/>
        <v>298</v>
      </c>
      <c r="Q69" s="25"/>
      <c r="R69" s="41">
        <f t="shared" si="3"/>
        <v>0.5771812080536913</v>
      </c>
      <c r="S69" s="42"/>
      <c r="T69" s="42"/>
      <c r="U69" s="42"/>
      <c r="V69" s="43"/>
      <c r="W69" s="41"/>
      <c r="X69" s="42"/>
      <c r="Y69" s="43"/>
      <c r="Z69" s="41"/>
      <c r="AA69" s="42"/>
      <c r="AB69" s="43"/>
      <c r="AC69" s="41"/>
      <c r="AD69" s="42"/>
      <c r="AE69" s="43"/>
      <c r="AF69" s="41"/>
      <c r="AG69" s="42"/>
      <c r="AH69" s="43"/>
      <c r="AI69" s="41"/>
      <c r="AJ69" s="42"/>
      <c r="AK69" s="43"/>
      <c r="AL69" s="41"/>
      <c r="AM69" s="42"/>
      <c r="AN69" s="43">
        <v>2</v>
      </c>
      <c r="AO69" s="41">
        <f>SUM(AN$8:AN69)/AN$144</f>
        <v>0.9961333977767037</v>
      </c>
      <c r="AP69" s="42" t="s">
        <v>83</v>
      </c>
      <c r="AQ69" s="43">
        <v>44</v>
      </c>
      <c r="AR69" s="41">
        <f>SUM(AQ$8:AQ69)/AQ$144</f>
        <v>0.9287600644122384</v>
      </c>
      <c r="AS69" s="42" t="s">
        <v>68</v>
      </c>
      <c r="AT69" s="43">
        <v>3</v>
      </c>
      <c r="AU69" s="41">
        <f>SUM(AT$8:AT69)/AT$144</f>
        <v>0.9896848137535816</v>
      </c>
      <c r="AV69" s="42" t="s">
        <v>82</v>
      </c>
      <c r="AW69" s="43">
        <v>8</v>
      </c>
      <c r="AX69" s="41">
        <f>SUM(AW$8:AW69)/AW$144</f>
        <v>0.9424910607866508</v>
      </c>
      <c r="AY69" s="42" t="s">
        <v>69</v>
      </c>
      <c r="AZ69" s="43">
        <v>0</v>
      </c>
      <c r="BA69" s="41">
        <f>SUM(AZ$8:AZ69)/AZ$144</f>
        <v>1</v>
      </c>
    </row>
    <row r="70" spans="1:53" ht="13.5" customHeight="1">
      <c r="A70" s="9"/>
      <c r="B70" s="30" t="s">
        <v>98</v>
      </c>
      <c r="C70" s="31">
        <v>35</v>
      </c>
      <c r="D70" s="31">
        <v>20</v>
      </c>
      <c r="E70" s="31">
        <v>16</v>
      </c>
      <c r="F70" s="31">
        <v>1</v>
      </c>
      <c r="G70" s="31">
        <v>29</v>
      </c>
      <c r="H70" s="31">
        <v>0</v>
      </c>
      <c r="I70" s="31">
        <v>57</v>
      </c>
      <c r="J70" s="30">
        <v>0</v>
      </c>
      <c r="K70" s="31">
        <v>64</v>
      </c>
      <c r="L70" s="31">
        <v>6</v>
      </c>
      <c r="M70" s="31">
        <v>6</v>
      </c>
      <c r="N70" s="31">
        <v>0</v>
      </c>
      <c r="O70" s="32">
        <f t="shared" si="4"/>
        <v>76</v>
      </c>
      <c r="P70" s="31">
        <f t="shared" si="5"/>
        <v>234</v>
      </c>
      <c r="Q70" s="25"/>
      <c r="R70" s="41">
        <f t="shared" si="3"/>
        <v>0.3247863247863248</v>
      </c>
      <c r="S70" s="42"/>
      <c r="T70" s="42"/>
      <c r="U70" s="42"/>
      <c r="V70" s="43"/>
      <c r="W70" s="41"/>
      <c r="X70" s="42"/>
      <c r="Y70" s="43"/>
      <c r="Z70" s="41"/>
      <c r="AA70" s="42"/>
      <c r="AB70" s="43"/>
      <c r="AC70" s="41"/>
      <c r="AD70" s="42"/>
      <c r="AE70" s="43"/>
      <c r="AF70" s="41"/>
      <c r="AG70" s="42"/>
      <c r="AH70" s="43"/>
      <c r="AI70" s="41"/>
      <c r="AJ70" s="42"/>
      <c r="AK70" s="43"/>
      <c r="AL70" s="41"/>
      <c r="AM70" s="42"/>
      <c r="AN70" s="43">
        <v>2</v>
      </c>
      <c r="AO70" s="41">
        <f>SUM(AN$8:AN70)/AN$144</f>
        <v>0.9966167230546158</v>
      </c>
      <c r="AP70" s="42" t="s">
        <v>82</v>
      </c>
      <c r="AQ70" s="43">
        <v>44</v>
      </c>
      <c r="AR70" s="41">
        <f>SUM(AQ$8:AQ70)/AQ$144</f>
        <v>0.9315942028985508</v>
      </c>
      <c r="AS70" s="42" t="s">
        <v>75</v>
      </c>
      <c r="AT70" s="43">
        <v>3</v>
      </c>
      <c r="AU70" s="41">
        <f>SUM(AT$8:AT70)/AT$144</f>
        <v>0.9902578796561604</v>
      </c>
      <c r="AV70" s="42" t="s">
        <v>121</v>
      </c>
      <c r="AW70" s="43">
        <v>8</v>
      </c>
      <c r="AX70" s="41">
        <f>SUM(AW$8:AW70)/AW$144</f>
        <v>0.9448748510131109</v>
      </c>
      <c r="AY70" s="42" t="s">
        <v>46</v>
      </c>
      <c r="AZ70" s="43">
        <v>0</v>
      </c>
      <c r="BA70" s="41">
        <f>SUM(AZ$8:AZ70)/AZ$144</f>
        <v>1</v>
      </c>
    </row>
    <row r="71" spans="1:53" ht="13.5" customHeight="1">
      <c r="A71" s="9"/>
      <c r="B71" s="30" t="s">
        <v>109</v>
      </c>
      <c r="C71" s="31">
        <v>37</v>
      </c>
      <c r="D71" s="31">
        <v>15</v>
      </c>
      <c r="E71" s="31">
        <v>28</v>
      </c>
      <c r="F71" s="31">
        <v>3</v>
      </c>
      <c r="G71" s="31">
        <v>21</v>
      </c>
      <c r="H71" s="31">
        <v>0</v>
      </c>
      <c r="I71" s="31">
        <v>62</v>
      </c>
      <c r="J71" s="30">
        <v>1</v>
      </c>
      <c r="K71" s="31">
        <v>51</v>
      </c>
      <c r="L71" s="31">
        <v>14</v>
      </c>
      <c r="M71" s="31">
        <v>6</v>
      </c>
      <c r="N71" s="31">
        <v>0</v>
      </c>
      <c r="O71" s="32">
        <f t="shared" si="4"/>
        <v>71</v>
      </c>
      <c r="P71" s="31">
        <f t="shared" si="5"/>
        <v>238</v>
      </c>
      <c r="Q71" s="25"/>
      <c r="R71" s="41">
        <f t="shared" si="3"/>
        <v>0.29831932773109243</v>
      </c>
      <c r="S71" s="42"/>
      <c r="T71" s="42"/>
      <c r="U71" s="42"/>
      <c r="V71" s="43"/>
      <c r="W71" s="41"/>
      <c r="X71" s="42"/>
      <c r="Y71" s="43"/>
      <c r="Z71" s="41"/>
      <c r="AA71" s="42"/>
      <c r="AB71" s="43"/>
      <c r="AC71" s="41"/>
      <c r="AD71" s="42"/>
      <c r="AE71" s="43"/>
      <c r="AF71" s="41"/>
      <c r="AG71" s="42"/>
      <c r="AH71" s="43"/>
      <c r="AI71" s="41"/>
      <c r="AJ71" s="42"/>
      <c r="AK71" s="43"/>
      <c r="AL71" s="41"/>
      <c r="AM71" s="42"/>
      <c r="AN71" s="43">
        <v>2</v>
      </c>
      <c r="AO71" s="41">
        <f>SUM(AN$8:AN71)/AN$144</f>
        <v>0.9971000483325277</v>
      </c>
      <c r="AP71" s="42" t="s">
        <v>105</v>
      </c>
      <c r="AQ71" s="43">
        <v>42</v>
      </c>
      <c r="AR71" s="41">
        <f>SUM(AQ$8:AQ71)/AQ$144</f>
        <v>0.9342995169082126</v>
      </c>
      <c r="AS71" s="42" t="s">
        <v>122</v>
      </c>
      <c r="AT71" s="43">
        <v>3</v>
      </c>
      <c r="AU71" s="41">
        <f>SUM(AT$8:AT71)/AT$144</f>
        <v>0.9908309455587393</v>
      </c>
      <c r="AV71" s="42" t="s">
        <v>110</v>
      </c>
      <c r="AW71" s="43">
        <v>8</v>
      </c>
      <c r="AX71" s="41">
        <f>SUM(AW$8:AW71)/AW$144</f>
        <v>0.9472586412395709</v>
      </c>
      <c r="AY71" s="42" t="s">
        <v>123</v>
      </c>
      <c r="AZ71" s="43">
        <v>0</v>
      </c>
      <c r="BA71" s="41">
        <f>SUM(AZ$8:AZ71)/AZ$144</f>
        <v>1</v>
      </c>
    </row>
    <row r="72" spans="1:53" ht="13.5" customHeight="1">
      <c r="A72" s="9"/>
      <c r="B72" s="30" t="s">
        <v>115</v>
      </c>
      <c r="C72" s="31">
        <v>2</v>
      </c>
      <c r="D72" s="31">
        <v>2</v>
      </c>
      <c r="E72" s="31">
        <v>0</v>
      </c>
      <c r="F72" s="31">
        <v>1</v>
      </c>
      <c r="G72" s="31">
        <v>18</v>
      </c>
      <c r="H72" s="31">
        <v>86</v>
      </c>
      <c r="I72" s="31">
        <v>1</v>
      </c>
      <c r="J72" s="30">
        <v>0</v>
      </c>
      <c r="K72" s="31">
        <v>4</v>
      </c>
      <c r="L72" s="31">
        <v>0</v>
      </c>
      <c r="M72" s="31">
        <v>4</v>
      </c>
      <c r="N72" s="31">
        <v>1</v>
      </c>
      <c r="O72" s="32">
        <f t="shared" si="4"/>
        <v>9</v>
      </c>
      <c r="P72" s="31">
        <f t="shared" si="5"/>
        <v>119</v>
      </c>
      <c r="Q72" s="25"/>
      <c r="R72" s="41">
        <f aca="true" t="shared" si="6" ref="R72:R103">IF(O72&gt;0,+O72/P72," ")</f>
        <v>0.07563025210084033</v>
      </c>
      <c r="S72" s="42"/>
      <c r="T72" s="42"/>
      <c r="U72" s="42"/>
      <c r="V72" s="43"/>
      <c r="W72" s="41"/>
      <c r="X72" s="42"/>
      <c r="Y72" s="43"/>
      <c r="Z72" s="41"/>
      <c r="AA72" s="42"/>
      <c r="AB72" s="43"/>
      <c r="AC72" s="41"/>
      <c r="AD72" s="42"/>
      <c r="AE72" s="43"/>
      <c r="AF72" s="41"/>
      <c r="AG72" s="42"/>
      <c r="AH72" s="43"/>
      <c r="AI72" s="41"/>
      <c r="AJ72" s="42"/>
      <c r="AK72" s="43"/>
      <c r="AL72" s="41"/>
      <c r="AM72" s="42"/>
      <c r="AN72" s="43">
        <v>2</v>
      </c>
      <c r="AO72" s="41">
        <f>SUM(AN$8:AN72)/AN$144</f>
        <v>0.9975833736104398</v>
      </c>
      <c r="AP72" s="42" t="s">
        <v>97</v>
      </c>
      <c r="AQ72" s="43">
        <v>40</v>
      </c>
      <c r="AR72" s="41">
        <f>SUM(AQ$8:AQ72)/AQ$144</f>
        <v>0.9368760064412238</v>
      </c>
      <c r="AS72" s="42" t="s">
        <v>73</v>
      </c>
      <c r="AT72" s="43">
        <v>3</v>
      </c>
      <c r="AU72" s="41">
        <f>SUM(AT$8:AT72)/AT$144</f>
        <v>0.9914040114613181</v>
      </c>
      <c r="AV72" s="42" t="s">
        <v>120</v>
      </c>
      <c r="AW72" s="43">
        <v>8</v>
      </c>
      <c r="AX72" s="41">
        <f>SUM(AW$8:AW72)/AW$144</f>
        <v>0.949642431466031</v>
      </c>
      <c r="AY72" s="42" t="s">
        <v>116</v>
      </c>
      <c r="AZ72" s="43">
        <v>0</v>
      </c>
      <c r="BA72" s="41">
        <f>SUM(AZ$8:AZ72)/AZ$144</f>
        <v>1</v>
      </c>
    </row>
    <row r="73" spans="1:53" ht="13.5" customHeight="1">
      <c r="A73" s="9"/>
      <c r="B73" s="30" t="s">
        <v>84</v>
      </c>
      <c r="C73" s="31">
        <v>23</v>
      </c>
      <c r="D73" s="31">
        <v>54</v>
      </c>
      <c r="E73" s="31">
        <v>2</v>
      </c>
      <c r="F73" s="31">
        <v>2</v>
      </c>
      <c r="G73" s="31">
        <v>18</v>
      </c>
      <c r="H73" s="31">
        <v>0</v>
      </c>
      <c r="I73" s="31">
        <v>45</v>
      </c>
      <c r="J73" s="30">
        <v>0</v>
      </c>
      <c r="K73" s="31">
        <v>73</v>
      </c>
      <c r="L73" s="31">
        <v>8</v>
      </c>
      <c r="M73" s="31">
        <v>11</v>
      </c>
      <c r="N73" s="31">
        <v>0</v>
      </c>
      <c r="O73" s="32">
        <f t="shared" si="4"/>
        <v>92</v>
      </c>
      <c r="P73" s="31">
        <f t="shared" si="5"/>
        <v>236</v>
      </c>
      <c r="Q73" s="25"/>
      <c r="R73" s="41">
        <f t="shared" si="6"/>
        <v>0.3898305084745763</v>
      </c>
      <c r="S73" s="42"/>
      <c r="T73" s="42"/>
      <c r="U73" s="42"/>
      <c r="V73" s="43"/>
      <c r="W73" s="41"/>
      <c r="X73" s="42"/>
      <c r="Y73" s="43"/>
      <c r="Z73" s="41"/>
      <c r="AA73" s="42"/>
      <c r="AB73" s="43"/>
      <c r="AC73" s="41"/>
      <c r="AD73" s="42"/>
      <c r="AE73" s="43"/>
      <c r="AF73" s="41"/>
      <c r="AG73" s="42"/>
      <c r="AH73" s="43"/>
      <c r="AI73" s="41"/>
      <c r="AJ73" s="42"/>
      <c r="AK73" s="43"/>
      <c r="AL73" s="41"/>
      <c r="AM73" s="42"/>
      <c r="AN73" s="43">
        <v>1</v>
      </c>
      <c r="AO73" s="41">
        <f>SUM(AN$8:AN73)/AN$144</f>
        <v>0.9978250362493959</v>
      </c>
      <c r="AP73" s="42" t="s">
        <v>76</v>
      </c>
      <c r="AQ73" s="43">
        <v>40</v>
      </c>
      <c r="AR73" s="41">
        <f>SUM(AQ$8:AQ73)/AQ$144</f>
        <v>0.9394524959742351</v>
      </c>
      <c r="AS73" s="42" t="s">
        <v>123</v>
      </c>
      <c r="AT73" s="43">
        <v>3</v>
      </c>
      <c r="AU73" s="41">
        <f>SUM(AT$8:AT73)/AT$144</f>
        <v>0.9919770773638968</v>
      </c>
      <c r="AV73" s="42" t="s">
        <v>69</v>
      </c>
      <c r="AW73" s="43">
        <v>8</v>
      </c>
      <c r="AX73" s="41">
        <f>SUM(AW$8:AW73)/AW$144</f>
        <v>0.9520262216924911</v>
      </c>
      <c r="AY73" s="42" t="s">
        <v>32</v>
      </c>
      <c r="AZ73" s="43">
        <v>0</v>
      </c>
      <c r="BA73" s="41">
        <f>SUM(AZ$8:AZ73)/AZ$144</f>
        <v>1</v>
      </c>
    </row>
    <row r="74" spans="1:53" ht="13.5" customHeight="1">
      <c r="A74" s="9"/>
      <c r="B74" s="30" t="s">
        <v>94</v>
      </c>
      <c r="C74" s="31">
        <v>3</v>
      </c>
      <c r="D74" s="31">
        <v>5</v>
      </c>
      <c r="E74" s="31">
        <v>0</v>
      </c>
      <c r="F74" s="31">
        <v>45</v>
      </c>
      <c r="G74" s="31">
        <v>8</v>
      </c>
      <c r="H74" s="31">
        <v>0</v>
      </c>
      <c r="I74" s="31">
        <v>0</v>
      </c>
      <c r="J74" s="30">
        <v>1</v>
      </c>
      <c r="K74" s="31">
        <v>10</v>
      </c>
      <c r="L74" s="31">
        <v>1</v>
      </c>
      <c r="M74" s="31">
        <v>7</v>
      </c>
      <c r="N74" s="31">
        <v>4</v>
      </c>
      <c r="O74" s="32">
        <f t="shared" si="4"/>
        <v>22</v>
      </c>
      <c r="P74" s="31">
        <f t="shared" si="5"/>
        <v>84</v>
      </c>
      <c r="Q74" s="25"/>
      <c r="R74" s="41">
        <f t="shared" si="6"/>
        <v>0.2619047619047619</v>
      </c>
      <c r="S74" s="42"/>
      <c r="T74" s="42"/>
      <c r="U74" s="42"/>
      <c r="V74" s="43"/>
      <c r="W74" s="41"/>
      <c r="X74" s="42"/>
      <c r="Y74" s="43"/>
      <c r="Z74" s="41"/>
      <c r="AA74" s="42"/>
      <c r="AB74" s="43"/>
      <c r="AC74" s="41"/>
      <c r="AD74" s="42"/>
      <c r="AE74" s="43"/>
      <c r="AF74" s="41"/>
      <c r="AG74" s="42"/>
      <c r="AH74" s="43"/>
      <c r="AI74" s="41"/>
      <c r="AJ74" s="42"/>
      <c r="AK74" s="43"/>
      <c r="AL74" s="41"/>
      <c r="AM74" s="42"/>
      <c r="AN74" s="43">
        <v>1</v>
      </c>
      <c r="AO74" s="41">
        <f>SUM(AN$8:AN74)/AN$144</f>
        <v>0.9980666988883519</v>
      </c>
      <c r="AP74" s="42" t="s">
        <v>48</v>
      </c>
      <c r="AQ74" s="43">
        <v>39</v>
      </c>
      <c r="AR74" s="41">
        <f>SUM(AQ$8:AQ74)/AQ$144</f>
        <v>0.9419645732689211</v>
      </c>
      <c r="AS74" s="42" t="s">
        <v>54</v>
      </c>
      <c r="AT74" s="43">
        <v>3</v>
      </c>
      <c r="AU74" s="41">
        <f>SUM(AT$8:AT74)/AT$144</f>
        <v>0.9925501432664756</v>
      </c>
      <c r="AV74" s="42" t="s">
        <v>45</v>
      </c>
      <c r="AW74" s="43">
        <v>7</v>
      </c>
      <c r="AX74" s="41">
        <f>SUM(AW$8:AW74)/AW$144</f>
        <v>0.9541120381406436</v>
      </c>
      <c r="AY74" s="42" t="s">
        <v>63</v>
      </c>
      <c r="AZ74" s="43">
        <v>0</v>
      </c>
      <c r="BA74" s="41">
        <f>SUM(AZ$8:AZ74)/AZ$144</f>
        <v>1</v>
      </c>
    </row>
    <row r="75" spans="1:53" ht="13.5" customHeight="1">
      <c r="A75" s="9"/>
      <c r="B75" s="30" t="s">
        <v>79</v>
      </c>
      <c r="C75" s="31">
        <v>19</v>
      </c>
      <c r="D75" s="31">
        <v>2</v>
      </c>
      <c r="E75" s="31">
        <v>1</v>
      </c>
      <c r="F75" s="31">
        <v>3</v>
      </c>
      <c r="G75" s="31">
        <v>7</v>
      </c>
      <c r="H75" s="31">
        <v>1</v>
      </c>
      <c r="I75" s="31">
        <v>1</v>
      </c>
      <c r="J75" s="30">
        <v>42</v>
      </c>
      <c r="K75" s="31">
        <v>31</v>
      </c>
      <c r="L75" s="31">
        <v>1</v>
      </c>
      <c r="M75" s="31">
        <v>25</v>
      </c>
      <c r="N75" s="31">
        <v>1</v>
      </c>
      <c r="O75" s="32">
        <f t="shared" si="4"/>
        <v>58</v>
      </c>
      <c r="P75" s="31">
        <f t="shared" si="5"/>
        <v>134</v>
      </c>
      <c r="Q75" s="25"/>
      <c r="R75" s="41">
        <f t="shared" si="6"/>
        <v>0.43283582089552236</v>
      </c>
      <c r="S75" s="42"/>
      <c r="T75" s="42"/>
      <c r="U75" s="42"/>
      <c r="V75" s="43"/>
      <c r="W75" s="41"/>
      <c r="X75" s="42"/>
      <c r="Y75" s="43"/>
      <c r="Z75" s="41"/>
      <c r="AA75" s="42"/>
      <c r="AB75" s="43"/>
      <c r="AC75" s="41"/>
      <c r="AD75" s="42"/>
      <c r="AE75" s="43"/>
      <c r="AF75" s="41"/>
      <c r="AG75" s="42"/>
      <c r="AH75" s="43"/>
      <c r="AI75" s="41"/>
      <c r="AJ75" s="42"/>
      <c r="AK75" s="43"/>
      <c r="AL75" s="41"/>
      <c r="AM75" s="42"/>
      <c r="AN75" s="43">
        <v>1</v>
      </c>
      <c r="AO75" s="41">
        <f>SUM(AN$8:AN75)/AN$144</f>
        <v>0.9983083615273078</v>
      </c>
      <c r="AP75" s="42" t="s">
        <v>28</v>
      </c>
      <c r="AQ75" s="43">
        <v>39</v>
      </c>
      <c r="AR75" s="41">
        <f>SUM(AQ$8:AQ75)/AQ$144</f>
        <v>0.9444766505636071</v>
      </c>
      <c r="AS75" s="42" t="s">
        <v>71</v>
      </c>
      <c r="AT75" s="43">
        <v>3</v>
      </c>
      <c r="AU75" s="41">
        <f>SUM(AT$8:AT75)/AT$144</f>
        <v>0.9931232091690544</v>
      </c>
      <c r="AV75" s="42" t="s">
        <v>99</v>
      </c>
      <c r="AW75" s="43">
        <v>7</v>
      </c>
      <c r="AX75" s="41">
        <f>SUM(AW$8:AW75)/AW$144</f>
        <v>0.9561978545887961</v>
      </c>
      <c r="AY75" s="42" t="s">
        <v>66</v>
      </c>
      <c r="AZ75" s="43">
        <v>0</v>
      </c>
      <c r="BA75" s="41">
        <f>SUM(AZ$8:AZ75)/AZ$144</f>
        <v>1</v>
      </c>
    </row>
    <row r="76" spans="1:53" ht="13.5" customHeight="1">
      <c r="A76" s="9"/>
      <c r="B76" s="30" t="s">
        <v>61</v>
      </c>
      <c r="C76" s="31">
        <v>47</v>
      </c>
      <c r="D76" s="31">
        <v>35</v>
      </c>
      <c r="E76" s="31">
        <v>18</v>
      </c>
      <c r="F76" s="31">
        <v>13</v>
      </c>
      <c r="G76" s="31">
        <v>45</v>
      </c>
      <c r="H76" s="31">
        <v>2</v>
      </c>
      <c r="I76" s="31">
        <v>8</v>
      </c>
      <c r="J76" s="30">
        <v>1</v>
      </c>
      <c r="K76" s="31">
        <v>86</v>
      </c>
      <c r="L76" s="31">
        <v>4</v>
      </c>
      <c r="M76" s="31">
        <v>29</v>
      </c>
      <c r="N76" s="31">
        <v>6</v>
      </c>
      <c r="O76" s="32">
        <f t="shared" si="4"/>
        <v>125</v>
      </c>
      <c r="P76" s="31">
        <f t="shared" si="5"/>
        <v>294</v>
      </c>
      <c r="Q76" s="25"/>
      <c r="R76" s="41">
        <f t="shared" si="6"/>
        <v>0.42517006802721086</v>
      </c>
      <c r="S76" s="42"/>
      <c r="T76" s="42"/>
      <c r="U76" s="42"/>
      <c r="V76" s="43"/>
      <c r="W76" s="41"/>
      <c r="X76" s="42"/>
      <c r="Y76" s="43"/>
      <c r="Z76" s="41"/>
      <c r="AA76" s="42"/>
      <c r="AB76" s="43"/>
      <c r="AC76" s="41"/>
      <c r="AD76" s="42"/>
      <c r="AE76" s="43"/>
      <c r="AF76" s="41"/>
      <c r="AG76" s="42"/>
      <c r="AH76" s="43"/>
      <c r="AI76" s="41"/>
      <c r="AJ76" s="42"/>
      <c r="AK76" s="43"/>
      <c r="AL76" s="41"/>
      <c r="AM76" s="42"/>
      <c r="AN76" s="43">
        <v>1</v>
      </c>
      <c r="AO76" s="41">
        <f>SUM(AN$8:AN76)/AN$144</f>
        <v>0.9985500241662639</v>
      </c>
      <c r="AP76" s="42" t="s">
        <v>86</v>
      </c>
      <c r="AQ76" s="43">
        <v>38</v>
      </c>
      <c r="AR76" s="41">
        <f>SUM(AQ$8:AQ76)/AQ$144</f>
        <v>0.9469243156199678</v>
      </c>
      <c r="AS76" s="42" t="s">
        <v>124</v>
      </c>
      <c r="AT76" s="43">
        <v>2</v>
      </c>
      <c r="AU76" s="41">
        <f>SUM(AT$8:AT76)/AT$144</f>
        <v>0.993505253104107</v>
      </c>
      <c r="AV76" s="42" t="s">
        <v>84</v>
      </c>
      <c r="AW76" s="43">
        <v>7</v>
      </c>
      <c r="AX76" s="41">
        <f>SUM(AW$8:AW76)/AW$144</f>
        <v>0.9582836710369488</v>
      </c>
      <c r="AY76" s="42" t="s">
        <v>100</v>
      </c>
      <c r="AZ76" s="43">
        <v>0</v>
      </c>
      <c r="BA76" s="41">
        <f>SUM(AZ$8:AZ76)/AZ$144</f>
        <v>1</v>
      </c>
    </row>
    <row r="77" spans="1:53" ht="13.5" customHeight="1">
      <c r="A77" s="9"/>
      <c r="B77" s="30" t="s">
        <v>125</v>
      </c>
      <c r="C77" s="31">
        <v>2</v>
      </c>
      <c r="D77" s="31">
        <v>2</v>
      </c>
      <c r="E77" s="31">
        <v>13</v>
      </c>
      <c r="F77" s="31">
        <v>0</v>
      </c>
      <c r="G77" s="31">
        <v>2</v>
      </c>
      <c r="H77" s="31">
        <v>0</v>
      </c>
      <c r="I77" s="31">
        <v>5</v>
      </c>
      <c r="J77" s="30">
        <v>0</v>
      </c>
      <c r="K77" s="31">
        <v>12</v>
      </c>
      <c r="L77" s="31">
        <v>0</v>
      </c>
      <c r="M77" s="31">
        <v>1</v>
      </c>
      <c r="N77" s="31">
        <v>0</v>
      </c>
      <c r="O77" s="32">
        <f t="shared" si="4"/>
        <v>13</v>
      </c>
      <c r="P77" s="31">
        <f t="shared" si="5"/>
        <v>37</v>
      </c>
      <c r="Q77" s="25"/>
      <c r="R77" s="41">
        <f t="shared" si="6"/>
        <v>0.35135135135135137</v>
      </c>
      <c r="S77" s="42"/>
      <c r="T77" s="42"/>
      <c r="U77" s="42"/>
      <c r="V77" s="43"/>
      <c r="W77" s="41"/>
      <c r="X77" s="42"/>
      <c r="Y77" s="43"/>
      <c r="Z77" s="41"/>
      <c r="AA77" s="42"/>
      <c r="AB77" s="43"/>
      <c r="AC77" s="41"/>
      <c r="AD77" s="42"/>
      <c r="AE77" s="43"/>
      <c r="AF77" s="41"/>
      <c r="AG77" s="42"/>
      <c r="AH77" s="43"/>
      <c r="AI77" s="41"/>
      <c r="AJ77" s="42"/>
      <c r="AK77" s="43"/>
      <c r="AL77" s="41"/>
      <c r="AM77" s="42"/>
      <c r="AN77" s="43">
        <v>1</v>
      </c>
      <c r="AO77" s="41">
        <f>SUM(AN$8:AN77)/AN$144</f>
        <v>0.9987916868052199</v>
      </c>
      <c r="AP77" s="42" t="s">
        <v>114</v>
      </c>
      <c r="AQ77" s="43">
        <v>37</v>
      </c>
      <c r="AR77" s="41">
        <f>SUM(AQ$8:AQ77)/AQ$144</f>
        <v>0.9493075684380032</v>
      </c>
      <c r="AS77" s="42" t="s">
        <v>31</v>
      </c>
      <c r="AT77" s="43">
        <v>2</v>
      </c>
      <c r="AU77" s="41">
        <f>SUM(AT$8:AT77)/AT$144</f>
        <v>0.9938872970391595</v>
      </c>
      <c r="AV77" s="42" t="s">
        <v>46</v>
      </c>
      <c r="AW77" s="43">
        <v>7</v>
      </c>
      <c r="AX77" s="41">
        <f>SUM(AW$8:AW77)/AW$144</f>
        <v>0.9603694874851013</v>
      </c>
      <c r="AY77" s="42" t="s">
        <v>43</v>
      </c>
      <c r="AZ77" s="43">
        <v>0</v>
      </c>
      <c r="BA77" s="41">
        <f>SUM(AZ$8:AZ77)/AZ$144</f>
        <v>1</v>
      </c>
    </row>
    <row r="78" spans="1:53" ht="13.5" customHeight="1">
      <c r="A78" s="9"/>
      <c r="B78" s="30" t="s">
        <v>96</v>
      </c>
      <c r="C78" s="31">
        <v>65</v>
      </c>
      <c r="D78" s="31">
        <v>9</v>
      </c>
      <c r="E78" s="31">
        <v>4</v>
      </c>
      <c r="F78" s="31">
        <v>2</v>
      </c>
      <c r="G78" s="31">
        <v>70</v>
      </c>
      <c r="H78" s="31">
        <v>8</v>
      </c>
      <c r="I78" s="31">
        <v>1</v>
      </c>
      <c r="J78" s="30">
        <v>138</v>
      </c>
      <c r="K78" s="31">
        <v>57</v>
      </c>
      <c r="L78" s="31">
        <v>3</v>
      </c>
      <c r="M78" s="31">
        <v>12</v>
      </c>
      <c r="N78" s="31">
        <v>3</v>
      </c>
      <c r="O78" s="32">
        <f t="shared" si="4"/>
        <v>75</v>
      </c>
      <c r="P78" s="31">
        <f t="shared" si="5"/>
        <v>372</v>
      </c>
      <c r="Q78" s="25"/>
      <c r="R78" s="41">
        <f t="shared" si="6"/>
        <v>0.20161290322580644</v>
      </c>
      <c r="S78" s="42"/>
      <c r="T78" s="42"/>
      <c r="U78" s="42"/>
      <c r="V78" s="43"/>
      <c r="W78" s="41"/>
      <c r="X78" s="42"/>
      <c r="Y78" s="43"/>
      <c r="Z78" s="41"/>
      <c r="AA78" s="42"/>
      <c r="AB78" s="43"/>
      <c r="AC78" s="41"/>
      <c r="AD78" s="42"/>
      <c r="AE78" s="43"/>
      <c r="AF78" s="41"/>
      <c r="AG78" s="42"/>
      <c r="AH78" s="43"/>
      <c r="AI78" s="41"/>
      <c r="AJ78" s="42"/>
      <c r="AK78" s="43"/>
      <c r="AL78" s="41"/>
      <c r="AM78" s="42"/>
      <c r="AN78" s="43">
        <v>1</v>
      </c>
      <c r="AO78" s="41">
        <f>SUM(AN$8:AN78)/AN$144</f>
        <v>0.9990333494441759</v>
      </c>
      <c r="AP78" s="42" t="s">
        <v>117</v>
      </c>
      <c r="AQ78" s="43">
        <v>35</v>
      </c>
      <c r="AR78" s="41">
        <f>SUM(AQ$8:AQ78)/AQ$144</f>
        <v>0.9515619967793881</v>
      </c>
      <c r="AS78" s="42" t="s">
        <v>101</v>
      </c>
      <c r="AT78" s="43">
        <v>2</v>
      </c>
      <c r="AU78" s="41">
        <f>SUM(AT$8:AT78)/AT$144</f>
        <v>0.994269340974212</v>
      </c>
      <c r="AV78" s="42" t="s">
        <v>73</v>
      </c>
      <c r="AW78" s="43">
        <v>7</v>
      </c>
      <c r="AX78" s="41">
        <f>SUM(AW$8:AW78)/AW$144</f>
        <v>0.9624553039332538</v>
      </c>
      <c r="AY78" s="42" t="s">
        <v>111</v>
      </c>
      <c r="AZ78" s="43">
        <v>0</v>
      </c>
      <c r="BA78" s="41">
        <f>SUM(AZ$8:AZ78)/AZ$144</f>
        <v>1</v>
      </c>
    </row>
    <row r="79" spans="1:53" ht="13.5" customHeight="1">
      <c r="A79" s="9"/>
      <c r="B79" s="30" t="s">
        <v>119</v>
      </c>
      <c r="C79" s="31">
        <v>0</v>
      </c>
      <c r="D79" s="31">
        <v>2</v>
      </c>
      <c r="E79" s="31">
        <v>2</v>
      </c>
      <c r="F79" s="31">
        <v>180</v>
      </c>
      <c r="G79" s="31">
        <v>1</v>
      </c>
      <c r="H79" s="31">
        <v>3</v>
      </c>
      <c r="I79" s="31">
        <v>1</v>
      </c>
      <c r="J79" s="30">
        <v>5</v>
      </c>
      <c r="K79" s="31">
        <v>17</v>
      </c>
      <c r="L79" s="31">
        <v>1</v>
      </c>
      <c r="M79" s="31">
        <v>9</v>
      </c>
      <c r="N79" s="31">
        <v>1</v>
      </c>
      <c r="O79" s="32">
        <f t="shared" si="4"/>
        <v>28</v>
      </c>
      <c r="P79" s="31">
        <f t="shared" si="5"/>
        <v>222</v>
      </c>
      <c r="Q79" s="25"/>
      <c r="R79" s="41">
        <f t="shared" si="6"/>
        <v>0.12612612612612611</v>
      </c>
      <c r="S79" s="42"/>
      <c r="T79" s="42"/>
      <c r="U79" s="42"/>
      <c r="V79" s="43"/>
      <c r="W79" s="41"/>
      <c r="X79" s="42"/>
      <c r="Y79" s="43"/>
      <c r="Z79" s="41"/>
      <c r="AA79" s="42"/>
      <c r="AB79" s="43"/>
      <c r="AC79" s="41"/>
      <c r="AD79" s="42"/>
      <c r="AE79" s="43"/>
      <c r="AF79" s="41"/>
      <c r="AG79" s="42"/>
      <c r="AH79" s="43"/>
      <c r="AI79" s="41"/>
      <c r="AJ79" s="42"/>
      <c r="AK79" s="43"/>
      <c r="AL79" s="41"/>
      <c r="AM79" s="42"/>
      <c r="AN79" s="43">
        <v>1</v>
      </c>
      <c r="AO79" s="41">
        <f>SUM(AN$8:AN79)/AN$144</f>
        <v>0.999275012083132</v>
      </c>
      <c r="AP79" s="42" t="s">
        <v>22</v>
      </c>
      <c r="AQ79" s="43">
        <v>35</v>
      </c>
      <c r="AR79" s="41">
        <f>SUM(AQ$8:AQ79)/AQ$144</f>
        <v>0.9538164251207729</v>
      </c>
      <c r="AS79" s="42" t="s">
        <v>114</v>
      </c>
      <c r="AT79" s="43">
        <v>2</v>
      </c>
      <c r="AU79" s="41">
        <f>SUM(AT$8:AT79)/AT$144</f>
        <v>0.9946513849092645</v>
      </c>
      <c r="AV79" s="42" t="s">
        <v>104</v>
      </c>
      <c r="AW79" s="43">
        <v>6</v>
      </c>
      <c r="AX79" s="41">
        <f>SUM(AW$8:AW79)/AW$144</f>
        <v>0.964243146603099</v>
      </c>
      <c r="AY79" s="42" t="s">
        <v>113</v>
      </c>
      <c r="AZ79" s="43">
        <v>0</v>
      </c>
      <c r="BA79" s="41">
        <f>SUM(AZ$8:AZ79)/AZ$144</f>
        <v>1</v>
      </c>
    </row>
    <row r="80" spans="1:18" ht="13.5" customHeight="1">
      <c r="A80" s="9"/>
      <c r="B80" s="1"/>
      <c r="C80" s="1"/>
      <c r="D80" s="1"/>
      <c r="E80" s="1"/>
      <c r="F80" s="1"/>
      <c r="G80" s="1"/>
      <c r="H80" s="1"/>
      <c r="I80" s="21" t="s">
        <v>2</v>
      </c>
      <c r="J80" s="1"/>
      <c r="K80" s="1"/>
      <c r="L80" s="1"/>
      <c r="M80" s="1"/>
      <c r="N80" s="1"/>
      <c r="O80" s="1"/>
      <c r="P80" s="1"/>
      <c r="Q80" s="5"/>
      <c r="R80" s="41" t="str">
        <f t="shared" si="6"/>
        <v> </v>
      </c>
    </row>
    <row r="81" spans="1:18" ht="13.5" customHeight="1">
      <c r="A81" s="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5"/>
      <c r="R81" s="41" t="str">
        <f t="shared" si="6"/>
        <v> </v>
      </c>
    </row>
    <row r="82" spans="1:18" ht="13.5" customHeight="1">
      <c r="A82" s="9"/>
      <c r="B82" s="19" t="s">
        <v>284</v>
      </c>
      <c r="C82" s="1"/>
      <c r="D82" s="1"/>
      <c r="E82" s="1"/>
      <c r="F82" s="1"/>
      <c r="G82" s="1"/>
      <c r="H82" s="1"/>
      <c r="I82" s="1"/>
      <c r="J82" s="1"/>
      <c r="K82" s="1"/>
      <c r="L82" s="2"/>
      <c r="M82" s="2"/>
      <c r="N82" s="2"/>
      <c r="O82" s="2"/>
      <c r="P82" s="1"/>
      <c r="Q82" s="5"/>
      <c r="R82" s="41" t="str">
        <f t="shared" si="6"/>
        <v> </v>
      </c>
    </row>
    <row r="83" spans="1:18" ht="13.5" customHeight="1">
      <c r="A83" s="9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/>
      <c r="M83" s="31"/>
      <c r="N83" s="31"/>
      <c r="O83" s="31"/>
      <c r="P83" s="30"/>
      <c r="Q83" s="25"/>
      <c r="R83" s="41" t="str">
        <f t="shared" si="6"/>
        <v> </v>
      </c>
    </row>
    <row r="84" spans="1:18" ht="13.5" customHeight="1">
      <c r="A84" s="9"/>
      <c r="B84" s="26"/>
      <c r="C84" s="27" t="s">
        <v>5</v>
      </c>
      <c r="D84" s="27" t="s">
        <v>6</v>
      </c>
      <c r="E84" s="27" t="s">
        <v>7</v>
      </c>
      <c r="F84" s="27" t="s">
        <v>8</v>
      </c>
      <c r="G84" s="27" t="s">
        <v>9</v>
      </c>
      <c r="H84" s="27" t="s">
        <v>10</v>
      </c>
      <c r="I84" s="27" t="s">
        <v>11</v>
      </c>
      <c r="J84" s="27" t="s">
        <v>12</v>
      </c>
      <c r="K84" s="27" t="s">
        <v>13</v>
      </c>
      <c r="L84" s="28" t="s">
        <v>14</v>
      </c>
      <c r="M84" s="28" t="s">
        <v>15</v>
      </c>
      <c r="N84" s="28" t="s">
        <v>16</v>
      </c>
      <c r="O84" s="34" t="s">
        <v>17</v>
      </c>
      <c r="P84" s="27" t="s">
        <v>18</v>
      </c>
      <c r="Q84" s="25"/>
      <c r="R84" s="41" t="e">
        <f t="shared" si="6"/>
        <v>#VALUE!</v>
      </c>
    </row>
    <row r="85" spans="1:18" ht="13.5" customHeight="1">
      <c r="A85" s="9"/>
      <c r="B85" s="30" t="s">
        <v>104</v>
      </c>
      <c r="C85" s="31">
        <v>87</v>
      </c>
      <c r="D85" s="31">
        <v>6</v>
      </c>
      <c r="E85" s="31">
        <v>2</v>
      </c>
      <c r="F85" s="31">
        <v>1</v>
      </c>
      <c r="G85" s="31">
        <v>17</v>
      </c>
      <c r="H85" s="31">
        <v>1</v>
      </c>
      <c r="I85" s="31">
        <v>0</v>
      </c>
      <c r="J85" s="30">
        <v>98</v>
      </c>
      <c r="K85" s="31">
        <v>65</v>
      </c>
      <c r="L85" s="31">
        <v>2</v>
      </c>
      <c r="M85" s="31">
        <v>9</v>
      </c>
      <c r="N85" s="31">
        <v>0</v>
      </c>
      <c r="O85" s="32">
        <f aca="true" t="shared" si="7" ref="O85:O117">SUM(K85:N85)</f>
        <v>76</v>
      </c>
      <c r="P85" s="31">
        <f aca="true" t="shared" si="8" ref="P85:P117">SUM(C85:N85)</f>
        <v>288</v>
      </c>
      <c r="Q85" s="25"/>
      <c r="R85" s="41">
        <f t="shared" si="6"/>
        <v>0.2638888888888889</v>
      </c>
    </row>
    <row r="86" spans="1:18" ht="13.5" customHeight="1">
      <c r="A86" s="9"/>
      <c r="B86" s="30" t="s">
        <v>112</v>
      </c>
      <c r="C86" s="31">
        <v>12</v>
      </c>
      <c r="D86" s="31">
        <v>14</v>
      </c>
      <c r="E86" s="31">
        <v>3</v>
      </c>
      <c r="F86" s="31">
        <v>0</v>
      </c>
      <c r="G86" s="31">
        <v>20</v>
      </c>
      <c r="H86" s="31">
        <v>0</v>
      </c>
      <c r="I86" s="31">
        <v>14</v>
      </c>
      <c r="J86" s="30">
        <v>1</v>
      </c>
      <c r="K86" s="31">
        <v>45</v>
      </c>
      <c r="L86" s="31">
        <v>0</v>
      </c>
      <c r="M86" s="31">
        <v>6</v>
      </c>
      <c r="N86" s="31">
        <v>0</v>
      </c>
      <c r="O86" s="32">
        <f t="shared" si="7"/>
        <v>51</v>
      </c>
      <c r="P86" s="31">
        <f t="shared" si="8"/>
        <v>115</v>
      </c>
      <c r="Q86" s="25"/>
      <c r="R86" s="41">
        <f t="shared" si="6"/>
        <v>0.4434782608695652</v>
      </c>
    </row>
    <row r="87" spans="1:18" ht="13.5" customHeight="1">
      <c r="A87" s="9"/>
      <c r="B87" s="30" t="s">
        <v>80</v>
      </c>
      <c r="C87" s="31">
        <v>22</v>
      </c>
      <c r="D87" s="31">
        <v>7</v>
      </c>
      <c r="E87" s="31">
        <v>6</v>
      </c>
      <c r="F87" s="31">
        <v>5</v>
      </c>
      <c r="G87" s="31">
        <v>20</v>
      </c>
      <c r="H87" s="31">
        <v>1</v>
      </c>
      <c r="I87" s="31">
        <v>1</v>
      </c>
      <c r="J87" s="30">
        <v>2</v>
      </c>
      <c r="K87" s="31">
        <v>78</v>
      </c>
      <c r="L87" s="31">
        <v>1</v>
      </c>
      <c r="M87" s="31">
        <v>8</v>
      </c>
      <c r="N87" s="31">
        <v>4</v>
      </c>
      <c r="O87" s="32">
        <f t="shared" si="7"/>
        <v>91</v>
      </c>
      <c r="P87" s="31">
        <f t="shared" si="8"/>
        <v>155</v>
      </c>
      <c r="Q87" s="25"/>
      <c r="R87" s="41">
        <f t="shared" si="6"/>
        <v>0.5870967741935483</v>
      </c>
    </row>
    <row r="88" spans="1:18" ht="13.5" customHeight="1">
      <c r="A88" s="9"/>
      <c r="B88" s="30" t="s">
        <v>129</v>
      </c>
      <c r="C88" s="31">
        <v>61</v>
      </c>
      <c r="D88" s="31">
        <v>2</v>
      </c>
      <c r="E88" s="31">
        <v>4</v>
      </c>
      <c r="F88" s="31">
        <v>0</v>
      </c>
      <c r="G88" s="31">
        <v>14</v>
      </c>
      <c r="H88" s="31">
        <v>1</v>
      </c>
      <c r="I88" s="31">
        <v>3</v>
      </c>
      <c r="J88" s="30">
        <v>26</v>
      </c>
      <c r="K88" s="31">
        <v>25</v>
      </c>
      <c r="L88" s="31">
        <v>4</v>
      </c>
      <c r="M88" s="31">
        <v>5</v>
      </c>
      <c r="N88" s="31">
        <v>0</v>
      </c>
      <c r="O88" s="32">
        <f t="shared" si="7"/>
        <v>34</v>
      </c>
      <c r="P88" s="31">
        <f t="shared" si="8"/>
        <v>145</v>
      </c>
      <c r="Q88" s="25"/>
      <c r="R88" s="41">
        <f t="shared" si="6"/>
        <v>0.23448275862068965</v>
      </c>
    </row>
    <row r="89" spans="1:18" ht="13.5" customHeight="1">
      <c r="A89" s="9"/>
      <c r="B89" s="30" t="s">
        <v>59</v>
      </c>
      <c r="C89" s="31">
        <v>3</v>
      </c>
      <c r="D89" s="31">
        <v>3</v>
      </c>
      <c r="E89" s="31">
        <v>0</v>
      </c>
      <c r="F89" s="31">
        <v>233</v>
      </c>
      <c r="G89" s="31">
        <v>11</v>
      </c>
      <c r="H89" s="31">
        <v>0</v>
      </c>
      <c r="I89" s="31">
        <v>0</v>
      </c>
      <c r="J89" s="30">
        <v>7</v>
      </c>
      <c r="K89" s="31">
        <v>37</v>
      </c>
      <c r="L89" s="31">
        <v>3</v>
      </c>
      <c r="M89" s="31">
        <v>14</v>
      </c>
      <c r="N89" s="31">
        <v>1</v>
      </c>
      <c r="O89" s="32">
        <f t="shared" si="7"/>
        <v>55</v>
      </c>
      <c r="P89" s="31">
        <f t="shared" si="8"/>
        <v>312</v>
      </c>
      <c r="Q89" s="25"/>
      <c r="R89" s="41">
        <f t="shared" si="6"/>
        <v>0.1762820512820513</v>
      </c>
    </row>
    <row r="90" spans="1:18" ht="13.5" customHeight="1">
      <c r="A90" s="9"/>
      <c r="B90" s="30" t="s">
        <v>58</v>
      </c>
      <c r="C90" s="31">
        <v>8</v>
      </c>
      <c r="D90" s="31">
        <v>3</v>
      </c>
      <c r="E90" s="31">
        <v>4</v>
      </c>
      <c r="F90" s="31">
        <v>3</v>
      </c>
      <c r="G90" s="31">
        <v>61</v>
      </c>
      <c r="H90" s="31">
        <v>781</v>
      </c>
      <c r="I90" s="31">
        <v>0</v>
      </c>
      <c r="J90" s="30">
        <v>1</v>
      </c>
      <c r="K90" s="31">
        <v>34</v>
      </c>
      <c r="L90" s="31">
        <v>10</v>
      </c>
      <c r="M90" s="31">
        <v>25</v>
      </c>
      <c r="N90" s="31">
        <v>0</v>
      </c>
      <c r="O90" s="32">
        <f t="shared" si="7"/>
        <v>69</v>
      </c>
      <c r="P90" s="31">
        <f t="shared" si="8"/>
        <v>930</v>
      </c>
      <c r="Q90" s="25"/>
      <c r="R90" s="41">
        <f t="shared" si="6"/>
        <v>0.07419354838709677</v>
      </c>
    </row>
    <row r="91" spans="1:18" ht="13.5" customHeight="1">
      <c r="A91" s="9"/>
      <c r="B91" s="30" t="s">
        <v>74</v>
      </c>
      <c r="C91" s="31">
        <v>11</v>
      </c>
      <c r="D91" s="31">
        <v>7</v>
      </c>
      <c r="E91" s="31">
        <v>685</v>
      </c>
      <c r="F91" s="31">
        <v>0</v>
      </c>
      <c r="G91" s="31">
        <v>13</v>
      </c>
      <c r="H91" s="31">
        <v>1</v>
      </c>
      <c r="I91" s="31">
        <v>28</v>
      </c>
      <c r="J91" s="30">
        <v>1</v>
      </c>
      <c r="K91" s="31">
        <v>54</v>
      </c>
      <c r="L91" s="31">
        <v>6</v>
      </c>
      <c r="M91" s="31">
        <v>6</v>
      </c>
      <c r="N91" s="31">
        <v>1</v>
      </c>
      <c r="O91" s="32">
        <f t="shared" si="7"/>
        <v>67</v>
      </c>
      <c r="P91" s="31">
        <f t="shared" si="8"/>
        <v>813</v>
      </c>
      <c r="Q91" s="25"/>
      <c r="R91" s="41">
        <f t="shared" si="6"/>
        <v>0.08241082410824108</v>
      </c>
    </row>
    <row r="92" spans="1:53" ht="13.5" customHeight="1">
      <c r="A92" s="9"/>
      <c r="B92" s="30" t="s">
        <v>124</v>
      </c>
      <c r="C92" s="31">
        <v>2</v>
      </c>
      <c r="D92" s="31">
        <v>0</v>
      </c>
      <c r="E92" s="31">
        <v>0</v>
      </c>
      <c r="F92" s="31">
        <v>1</v>
      </c>
      <c r="G92" s="31">
        <v>52</v>
      </c>
      <c r="H92" s="31">
        <v>0</v>
      </c>
      <c r="I92" s="31">
        <v>0</v>
      </c>
      <c r="J92" s="30">
        <v>0</v>
      </c>
      <c r="K92" s="31">
        <v>9</v>
      </c>
      <c r="L92" s="31">
        <v>0</v>
      </c>
      <c r="M92" s="31">
        <v>12</v>
      </c>
      <c r="N92" s="31">
        <v>0</v>
      </c>
      <c r="O92" s="32">
        <f t="shared" si="7"/>
        <v>21</v>
      </c>
      <c r="P92" s="31">
        <f t="shared" si="8"/>
        <v>76</v>
      </c>
      <c r="Q92" s="25"/>
      <c r="R92" s="41">
        <f t="shared" si="6"/>
        <v>0.27631578947368424</v>
      </c>
      <c r="S92" s="42"/>
      <c r="T92" s="42"/>
      <c r="U92" s="42"/>
      <c r="V92" s="43"/>
      <c r="W92" s="41"/>
      <c r="X92" s="42"/>
      <c r="Y92" s="43"/>
      <c r="Z92" s="41"/>
      <c r="AA92" s="42"/>
      <c r="AB92" s="43"/>
      <c r="AC92" s="41"/>
      <c r="AD92" s="42"/>
      <c r="AE92" s="43"/>
      <c r="AF92" s="41"/>
      <c r="AG92" s="42"/>
      <c r="AH92" s="43"/>
      <c r="AI92" s="41"/>
      <c r="AJ92" s="42"/>
      <c r="AK92" s="43"/>
      <c r="AL92" s="41"/>
      <c r="AM92" s="42"/>
      <c r="AN92" s="43">
        <v>1</v>
      </c>
      <c r="AO92" s="41">
        <f>SUM(AN$8:AN92)/AN$144</f>
        <v>0.9995166747220879</v>
      </c>
      <c r="AP92" s="42" t="s">
        <v>78</v>
      </c>
      <c r="AQ92" s="43">
        <v>29</v>
      </c>
      <c r="AR92" s="41">
        <f>SUM(AQ$8:AQ92)/AQ$144</f>
        <v>0.9556843800322061</v>
      </c>
      <c r="AS92" s="42" t="s">
        <v>93</v>
      </c>
      <c r="AT92" s="43">
        <v>2</v>
      </c>
      <c r="AU92" s="41">
        <f>SUM(AT$8:AT92)/AT$144</f>
        <v>0.9950334288443171</v>
      </c>
      <c r="AV92" s="42" t="s">
        <v>74</v>
      </c>
      <c r="AW92" s="43">
        <v>6</v>
      </c>
      <c r="AX92" s="41">
        <f>SUM(AW$8:AW92)/AW$144</f>
        <v>0.966030989272944</v>
      </c>
      <c r="AY92" s="42" t="s">
        <v>60</v>
      </c>
      <c r="AZ92" s="43">
        <v>0</v>
      </c>
      <c r="BA92" s="41">
        <f>SUM(AZ$8:AZ92)/AZ$144</f>
        <v>1</v>
      </c>
    </row>
    <row r="93" spans="1:53" ht="13.5" customHeight="1">
      <c r="A93" s="9"/>
      <c r="B93" s="30" t="s">
        <v>92</v>
      </c>
      <c r="C93" s="31">
        <v>45</v>
      </c>
      <c r="D93" s="31">
        <v>9</v>
      </c>
      <c r="E93" s="31">
        <v>3</v>
      </c>
      <c r="F93" s="31">
        <v>1</v>
      </c>
      <c r="G93" s="31">
        <v>24</v>
      </c>
      <c r="H93" s="31">
        <v>1</v>
      </c>
      <c r="I93" s="31">
        <v>0</v>
      </c>
      <c r="J93" s="30">
        <v>225</v>
      </c>
      <c r="K93" s="31">
        <v>49</v>
      </c>
      <c r="L93" s="31">
        <v>0</v>
      </c>
      <c r="M93" s="31">
        <v>19</v>
      </c>
      <c r="N93" s="31">
        <v>0</v>
      </c>
      <c r="O93" s="32">
        <f t="shared" si="7"/>
        <v>68</v>
      </c>
      <c r="P93" s="31">
        <f t="shared" si="8"/>
        <v>376</v>
      </c>
      <c r="Q93" s="25"/>
      <c r="R93" s="41">
        <f t="shared" si="6"/>
        <v>0.18085106382978725</v>
      </c>
      <c r="S93" s="42"/>
      <c r="T93" s="42"/>
      <c r="U93" s="42"/>
      <c r="V93" s="43"/>
      <c r="W93" s="41"/>
      <c r="X93" s="42"/>
      <c r="Y93" s="43"/>
      <c r="Z93" s="41"/>
      <c r="AA93" s="42"/>
      <c r="AB93" s="43"/>
      <c r="AC93" s="41"/>
      <c r="AD93" s="42"/>
      <c r="AE93" s="43"/>
      <c r="AF93" s="41"/>
      <c r="AG93" s="42"/>
      <c r="AH93" s="43"/>
      <c r="AI93" s="41"/>
      <c r="AJ93" s="42"/>
      <c r="AK93" s="43"/>
      <c r="AL93" s="41"/>
      <c r="AM93" s="42"/>
      <c r="AN93" s="43">
        <v>1</v>
      </c>
      <c r="AO93" s="41">
        <f>SUM(AN$8:AN93)/AN$144</f>
        <v>0.999758337361044</v>
      </c>
      <c r="AP93" s="42" t="s">
        <v>42</v>
      </c>
      <c r="AQ93" s="43">
        <v>28</v>
      </c>
      <c r="AR93" s="41">
        <f>SUM(AQ$8:AQ93)/AQ$144</f>
        <v>0.957487922705314</v>
      </c>
      <c r="AS93" s="42" t="s">
        <v>83</v>
      </c>
      <c r="AT93" s="43">
        <v>2</v>
      </c>
      <c r="AU93" s="41">
        <f>SUM(AT$8:AT93)/AT$144</f>
        <v>0.9954154727793696</v>
      </c>
      <c r="AV93" s="42" t="s">
        <v>40</v>
      </c>
      <c r="AW93" s="43">
        <v>6</v>
      </c>
      <c r="AX93" s="41">
        <f>SUM(AW$8:AW93)/AW$144</f>
        <v>0.9678188319427891</v>
      </c>
      <c r="AY93" s="42" t="s">
        <v>103</v>
      </c>
      <c r="AZ93" s="43">
        <v>0</v>
      </c>
      <c r="BA93" s="41">
        <f>SUM(AZ$8:AZ93)/AZ$144</f>
        <v>1</v>
      </c>
    </row>
    <row r="94" spans="1:53" ht="13.5" customHeight="1">
      <c r="A94" s="9"/>
      <c r="B94" s="30" t="s">
        <v>90</v>
      </c>
      <c r="C94" s="31">
        <v>1</v>
      </c>
      <c r="D94" s="31">
        <v>2</v>
      </c>
      <c r="E94" s="31">
        <v>0</v>
      </c>
      <c r="F94" s="31">
        <v>0</v>
      </c>
      <c r="G94" s="31">
        <v>53</v>
      </c>
      <c r="H94" s="31">
        <v>2</v>
      </c>
      <c r="I94" s="31">
        <v>1</v>
      </c>
      <c r="J94" s="30">
        <v>0</v>
      </c>
      <c r="K94" s="31">
        <v>12</v>
      </c>
      <c r="L94" s="31">
        <v>2</v>
      </c>
      <c r="M94" s="31">
        <v>8</v>
      </c>
      <c r="N94" s="31">
        <v>0</v>
      </c>
      <c r="O94" s="32">
        <f t="shared" si="7"/>
        <v>22</v>
      </c>
      <c r="P94" s="31">
        <f t="shared" si="8"/>
        <v>81</v>
      </c>
      <c r="Q94" s="25"/>
      <c r="R94" s="41">
        <f t="shared" si="6"/>
        <v>0.2716049382716049</v>
      </c>
      <c r="S94" s="42"/>
      <c r="T94" s="42"/>
      <c r="U94" s="42"/>
      <c r="V94" s="43"/>
      <c r="W94" s="41"/>
      <c r="X94" s="42"/>
      <c r="Y94" s="43"/>
      <c r="Z94" s="41"/>
      <c r="AA94" s="42"/>
      <c r="AB94" s="43"/>
      <c r="AC94" s="41"/>
      <c r="AD94" s="42"/>
      <c r="AE94" s="43"/>
      <c r="AF94" s="41"/>
      <c r="AG94" s="42"/>
      <c r="AH94" s="43"/>
      <c r="AI94" s="41"/>
      <c r="AJ94" s="42"/>
      <c r="AK94" s="43"/>
      <c r="AL94" s="41"/>
      <c r="AM94" s="42"/>
      <c r="AN94" s="43">
        <v>1</v>
      </c>
      <c r="AO94" s="41">
        <f>SUM(AN$8:AN94)/AN$144</f>
        <v>1</v>
      </c>
      <c r="AP94" s="42" t="s">
        <v>88</v>
      </c>
      <c r="AQ94" s="43">
        <v>28</v>
      </c>
      <c r="AR94" s="41">
        <f>SUM(AQ$8:AQ94)/AQ$144</f>
        <v>0.9592914653784219</v>
      </c>
      <c r="AS94" s="42" t="s">
        <v>89</v>
      </c>
      <c r="AT94" s="43">
        <v>1</v>
      </c>
      <c r="AU94" s="41">
        <f>SUM(AT$8:AT94)/AT$144</f>
        <v>0.9956064947468959</v>
      </c>
      <c r="AV94" s="42" t="s">
        <v>78</v>
      </c>
      <c r="AW94" s="43">
        <v>5</v>
      </c>
      <c r="AX94" s="41">
        <f>SUM(AW$8:AW94)/AW$144</f>
        <v>0.9693087008343266</v>
      </c>
      <c r="AY94" s="42" t="s">
        <v>54</v>
      </c>
      <c r="AZ94" s="43">
        <v>0</v>
      </c>
      <c r="BA94" s="41">
        <f>SUM(AZ$8:AZ94)/AZ$144</f>
        <v>1</v>
      </c>
    </row>
    <row r="95" spans="1:53" ht="13.5" customHeight="1">
      <c r="A95" s="9"/>
      <c r="B95" s="30" t="s">
        <v>78</v>
      </c>
      <c r="C95" s="31">
        <v>2</v>
      </c>
      <c r="D95" s="31">
        <v>1</v>
      </c>
      <c r="E95" s="31">
        <v>0</v>
      </c>
      <c r="F95" s="31">
        <v>68</v>
      </c>
      <c r="G95" s="31">
        <v>10</v>
      </c>
      <c r="H95" s="31">
        <v>0</v>
      </c>
      <c r="I95" s="31">
        <v>0</v>
      </c>
      <c r="J95" s="30">
        <v>9</v>
      </c>
      <c r="K95" s="31">
        <v>25</v>
      </c>
      <c r="L95" s="31">
        <v>4</v>
      </c>
      <c r="M95" s="31">
        <v>1</v>
      </c>
      <c r="N95" s="31">
        <v>2</v>
      </c>
      <c r="O95" s="32">
        <f t="shared" si="7"/>
        <v>32</v>
      </c>
      <c r="P95" s="31">
        <f t="shared" si="8"/>
        <v>122</v>
      </c>
      <c r="Q95" s="25"/>
      <c r="R95" s="41">
        <f t="shared" si="6"/>
        <v>0.26229508196721313</v>
      </c>
      <c r="S95" s="42"/>
      <c r="T95" s="42"/>
      <c r="U95" s="42"/>
      <c r="V95" s="43"/>
      <c r="W95" s="41"/>
      <c r="X95" s="42"/>
      <c r="Y95" s="43"/>
      <c r="Z95" s="41"/>
      <c r="AA95" s="42"/>
      <c r="AB95" s="43"/>
      <c r="AC95" s="41"/>
      <c r="AD95" s="42"/>
      <c r="AE95" s="43"/>
      <c r="AF95" s="41"/>
      <c r="AG95" s="42"/>
      <c r="AH95" s="43"/>
      <c r="AI95" s="41"/>
      <c r="AJ95" s="42"/>
      <c r="AK95" s="43"/>
      <c r="AL95" s="41"/>
      <c r="AM95" s="42"/>
      <c r="AN95" s="43">
        <v>0</v>
      </c>
      <c r="AO95" s="41">
        <f>SUM(AN$8:AN95)/AN$144</f>
        <v>1</v>
      </c>
      <c r="AP95" s="42" t="s">
        <v>103</v>
      </c>
      <c r="AQ95" s="43">
        <v>28</v>
      </c>
      <c r="AR95" s="41">
        <f>SUM(AQ$8:AQ95)/AQ$144</f>
        <v>0.9610950080515298</v>
      </c>
      <c r="AS95" s="42" t="s">
        <v>100</v>
      </c>
      <c r="AT95" s="43">
        <v>1</v>
      </c>
      <c r="AU95" s="41">
        <f>SUM(AT$8:AT95)/AT$144</f>
        <v>0.9957975167144222</v>
      </c>
      <c r="AV95" s="42" t="s">
        <v>107</v>
      </c>
      <c r="AW95" s="43">
        <v>5</v>
      </c>
      <c r="AX95" s="41">
        <f>SUM(AW$8:AW95)/AW$144</f>
        <v>0.9707985697258641</v>
      </c>
      <c r="AY95" s="42" t="s">
        <v>74</v>
      </c>
      <c r="AZ95" s="43">
        <v>0</v>
      </c>
      <c r="BA95" s="41">
        <f>SUM(AZ$8:AZ95)/AZ$144</f>
        <v>1</v>
      </c>
    </row>
    <row r="96" spans="1:53" ht="13.5" customHeight="1">
      <c r="A96" s="9"/>
      <c r="B96" s="30" t="s">
        <v>83</v>
      </c>
      <c r="C96" s="31">
        <v>11</v>
      </c>
      <c r="D96" s="31">
        <v>7</v>
      </c>
      <c r="E96" s="31">
        <v>1</v>
      </c>
      <c r="F96" s="31">
        <v>291</v>
      </c>
      <c r="G96" s="31">
        <v>7</v>
      </c>
      <c r="H96" s="31">
        <v>1</v>
      </c>
      <c r="I96" s="31">
        <v>0</v>
      </c>
      <c r="J96" s="30">
        <v>1</v>
      </c>
      <c r="K96" s="31">
        <v>61</v>
      </c>
      <c r="L96" s="31">
        <v>2</v>
      </c>
      <c r="M96" s="31">
        <v>16</v>
      </c>
      <c r="N96" s="31">
        <v>3</v>
      </c>
      <c r="O96" s="32">
        <f t="shared" si="7"/>
        <v>82</v>
      </c>
      <c r="P96" s="31">
        <f t="shared" si="8"/>
        <v>401</v>
      </c>
      <c r="Q96" s="25"/>
      <c r="R96" s="41">
        <f t="shared" si="6"/>
        <v>0.20448877805486285</v>
      </c>
      <c r="S96" s="42"/>
      <c r="T96" s="42"/>
      <c r="U96" s="42"/>
      <c r="V96" s="43"/>
      <c r="W96" s="41"/>
      <c r="X96" s="42"/>
      <c r="Y96" s="43"/>
      <c r="Z96" s="41"/>
      <c r="AA96" s="42"/>
      <c r="AB96" s="43"/>
      <c r="AC96" s="41"/>
      <c r="AD96" s="42"/>
      <c r="AE96" s="43"/>
      <c r="AF96" s="41"/>
      <c r="AG96" s="42"/>
      <c r="AH96" s="43"/>
      <c r="AI96" s="41"/>
      <c r="AJ96" s="42"/>
      <c r="AK96" s="43"/>
      <c r="AL96" s="41"/>
      <c r="AM96" s="42"/>
      <c r="AN96" s="43">
        <v>0</v>
      </c>
      <c r="AO96" s="41">
        <f>SUM(AN$8:AN96)/AN$144</f>
        <v>1</v>
      </c>
      <c r="AP96" s="42" t="s">
        <v>129</v>
      </c>
      <c r="AQ96" s="43">
        <v>27</v>
      </c>
      <c r="AR96" s="41">
        <f>SUM(AQ$8:AQ96)/AQ$144</f>
        <v>0.9628341384863124</v>
      </c>
      <c r="AS96" s="42" t="s">
        <v>53</v>
      </c>
      <c r="AT96" s="43">
        <v>1</v>
      </c>
      <c r="AU96" s="41">
        <f>SUM(AT$8:AT96)/AT$144</f>
        <v>0.9959885386819485</v>
      </c>
      <c r="AV96" s="42" t="s">
        <v>94</v>
      </c>
      <c r="AW96" s="43">
        <v>5</v>
      </c>
      <c r="AX96" s="41">
        <f>SUM(AW$8:AW96)/AW$144</f>
        <v>0.9722884386174017</v>
      </c>
      <c r="AY96" s="42" t="s">
        <v>45</v>
      </c>
      <c r="AZ96" s="43">
        <v>0</v>
      </c>
      <c r="BA96" s="41">
        <f>SUM(AZ$8:AZ96)/AZ$144</f>
        <v>1</v>
      </c>
    </row>
    <row r="97" spans="1:53" ht="13.5" customHeight="1">
      <c r="A97" s="9"/>
      <c r="B97" s="30" t="s">
        <v>67</v>
      </c>
      <c r="C97" s="31">
        <v>315</v>
      </c>
      <c r="D97" s="31">
        <v>23</v>
      </c>
      <c r="E97" s="31">
        <v>5</v>
      </c>
      <c r="F97" s="31">
        <v>3</v>
      </c>
      <c r="G97" s="31">
        <v>55</v>
      </c>
      <c r="H97" s="31">
        <v>6</v>
      </c>
      <c r="I97" s="31">
        <v>4</v>
      </c>
      <c r="J97" s="30">
        <v>3</v>
      </c>
      <c r="K97" s="31">
        <v>110</v>
      </c>
      <c r="L97" s="31">
        <v>12</v>
      </c>
      <c r="M97" s="31">
        <v>14</v>
      </c>
      <c r="N97" s="31">
        <v>1</v>
      </c>
      <c r="O97" s="32">
        <f t="shared" si="7"/>
        <v>137</v>
      </c>
      <c r="P97" s="31">
        <f t="shared" si="8"/>
        <v>551</v>
      </c>
      <c r="Q97" s="25"/>
      <c r="R97" s="41">
        <f t="shared" si="6"/>
        <v>0.24863883847549909</v>
      </c>
      <c r="S97" s="42"/>
      <c r="T97" s="42"/>
      <c r="U97" s="42"/>
      <c r="V97" s="43"/>
      <c r="W97" s="41"/>
      <c r="X97" s="42"/>
      <c r="Y97" s="43"/>
      <c r="Z97" s="41"/>
      <c r="AA97" s="42"/>
      <c r="AB97" s="43"/>
      <c r="AC97" s="41"/>
      <c r="AD97" s="42"/>
      <c r="AE97" s="43"/>
      <c r="AF97" s="41"/>
      <c r="AG97" s="42"/>
      <c r="AH97" s="43"/>
      <c r="AI97" s="41"/>
      <c r="AJ97" s="42"/>
      <c r="AK97" s="43"/>
      <c r="AL97" s="41"/>
      <c r="AM97" s="42"/>
      <c r="AN97" s="43">
        <v>0</v>
      </c>
      <c r="AO97" s="41">
        <f>SUM(AN$8:AN97)/AN$144</f>
        <v>1</v>
      </c>
      <c r="AP97" s="42" t="s">
        <v>120</v>
      </c>
      <c r="AQ97" s="43">
        <v>27</v>
      </c>
      <c r="AR97" s="41">
        <f>SUM(AQ$8:AQ97)/AQ$144</f>
        <v>0.964573268921095</v>
      </c>
      <c r="AS97" s="42" t="s">
        <v>80</v>
      </c>
      <c r="AT97" s="43">
        <v>1</v>
      </c>
      <c r="AU97" s="41">
        <f>SUM(AT$8:AT97)/AT$144</f>
        <v>0.9961795606494747</v>
      </c>
      <c r="AV97" s="42" t="s">
        <v>91</v>
      </c>
      <c r="AW97" s="43">
        <v>5</v>
      </c>
      <c r="AX97" s="41">
        <f>SUM(AW$8:AW97)/AW$144</f>
        <v>0.9737783075089392</v>
      </c>
      <c r="AY97" s="42" t="s">
        <v>92</v>
      </c>
      <c r="AZ97" s="43">
        <v>0</v>
      </c>
      <c r="BA97" s="41">
        <f>SUM(AZ$8:AZ97)/AZ$144</f>
        <v>1</v>
      </c>
    </row>
    <row r="98" spans="1:53" ht="13.5" customHeight="1">
      <c r="A98" s="9"/>
      <c r="B98" s="30" t="s">
        <v>26</v>
      </c>
      <c r="C98" s="31">
        <v>60</v>
      </c>
      <c r="D98" s="31">
        <v>15</v>
      </c>
      <c r="E98" s="31">
        <v>2</v>
      </c>
      <c r="F98" s="31">
        <v>22</v>
      </c>
      <c r="G98" s="31">
        <v>128</v>
      </c>
      <c r="H98" s="31">
        <v>8</v>
      </c>
      <c r="I98" s="31">
        <v>4</v>
      </c>
      <c r="J98" s="30">
        <v>48</v>
      </c>
      <c r="K98" s="31">
        <v>138</v>
      </c>
      <c r="L98" s="31">
        <v>6</v>
      </c>
      <c r="M98" s="31">
        <v>320</v>
      </c>
      <c r="N98" s="31">
        <v>5</v>
      </c>
      <c r="O98" s="32">
        <f t="shared" si="7"/>
        <v>469</v>
      </c>
      <c r="P98" s="31">
        <f t="shared" si="8"/>
        <v>756</v>
      </c>
      <c r="Q98" s="25"/>
      <c r="R98" s="41">
        <f t="shared" si="6"/>
        <v>0.6203703703703703</v>
      </c>
      <c r="S98" s="42"/>
      <c r="T98" s="42"/>
      <c r="U98" s="42"/>
      <c r="V98" s="43"/>
      <c r="W98" s="41"/>
      <c r="X98" s="42"/>
      <c r="Y98" s="43"/>
      <c r="Z98" s="41"/>
      <c r="AA98" s="42"/>
      <c r="AB98" s="43"/>
      <c r="AC98" s="41"/>
      <c r="AD98" s="42"/>
      <c r="AE98" s="43"/>
      <c r="AF98" s="41"/>
      <c r="AG98" s="42"/>
      <c r="AH98" s="43"/>
      <c r="AI98" s="41"/>
      <c r="AJ98" s="42"/>
      <c r="AK98" s="43"/>
      <c r="AL98" s="41"/>
      <c r="AM98" s="42"/>
      <c r="AN98" s="43">
        <v>0</v>
      </c>
      <c r="AO98" s="41">
        <f>SUM(AN$8:AN98)/AN$144</f>
        <v>1</v>
      </c>
      <c r="AP98" s="42" t="s">
        <v>119</v>
      </c>
      <c r="AQ98" s="43">
        <v>27</v>
      </c>
      <c r="AR98" s="41">
        <f>SUM(AQ$8:AQ98)/AQ$144</f>
        <v>0.9663123993558776</v>
      </c>
      <c r="AS98" s="42" t="s">
        <v>121</v>
      </c>
      <c r="AT98" s="43">
        <v>1</v>
      </c>
      <c r="AU98" s="41">
        <f>SUM(AT$8:AT98)/AT$144</f>
        <v>0.996370582617001</v>
      </c>
      <c r="AV98" s="42" t="s">
        <v>60</v>
      </c>
      <c r="AW98" s="43">
        <v>5</v>
      </c>
      <c r="AX98" s="41">
        <f>SUM(AW$8:AW98)/AW$144</f>
        <v>0.9752681764004768</v>
      </c>
      <c r="AY98" s="42" t="s">
        <v>62</v>
      </c>
      <c r="AZ98" s="43">
        <v>0</v>
      </c>
      <c r="BA98" s="41">
        <f>SUM(AZ$8:AZ98)/AZ$144</f>
        <v>1</v>
      </c>
    </row>
    <row r="99" spans="1:53" ht="13.5" customHeight="1">
      <c r="A99" s="9"/>
      <c r="B99" s="30" t="s">
        <v>64</v>
      </c>
      <c r="C99" s="31">
        <v>29</v>
      </c>
      <c r="D99" s="31">
        <v>10</v>
      </c>
      <c r="E99" s="31">
        <v>8</v>
      </c>
      <c r="F99" s="31">
        <v>14</v>
      </c>
      <c r="G99" s="31">
        <v>32</v>
      </c>
      <c r="H99" s="31">
        <v>0</v>
      </c>
      <c r="I99" s="31">
        <v>0</v>
      </c>
      <c r="J99" s="30">
        <v>3</v>
      </c>
      <c r="K99" s="31">
        <v>77</v>
      </c>
      <c r="L99" s="31">
        <v>2</v>
      </c>
      <c r="M99" s="31">
        <v>14</v>
      </c>
      <c r="N99" s="31">
        <v>7</v>
      </c>
      <c r="O99" s="32">
        <f t="shared" si="7"/>
        <v>100</v>
      </c>
      <c r="P99" s="31">
        <f t="shared" si="8"/>
        <v>196</v>
      </c>
      <c r="Q99" s="25"/>
      <c r="R99" s="41">
        <f t="shared" si="6"/>
        <v>0.5102040816326531</v>
      </c>
      <c r="S99" s="42"/>
      <c r="T99" s="42"/>
      <c r="U99" s="42"/>
      <c r="V99" s="43"/>
      <c r="W99" s="41"/>
      <c r="X99" s="42"/>
      <c r="Y99" s="43"/>
      <c r="Z99" s="41"/>
      <c r="AA99" s="42"/>
      <c r="AB99" s="43"/>
      <c r="AC99" s="41"/>
      <c r="AD99" s="42"/>
      <c r="AE99" s="43"/>
      <c r="AF99" s="41"/>
      <c r="AG99" s="42"/>
      <c r="AH99" s="43"/>
      <c r="AI99" s="41"/>
      <c r="AJ99" s="42"/>
      <c r="AK99" s="43"/>
      <c r="AL99" s="41"/>
      <c r="AM99" s="42"/>
      <c r="AN99" s="43">
        <v>0</v>
      </c>
      <c r="AO99" s="41">
        <f>SUM(AN$8:AN99)/AN$144</f>
        <v>1</v>
      </c>
      <c r="AP99" s="42" t="s">
        <v>111</v>
      </c>
      <c r="AQ99" s="43">
        <v>27</v>
      </c>
      <c r="AR99" s="41">
        <f>SUM(AQ$8:AQ99)/AQ$144</f>
        <v>0.9680515297906602</v>
      </c>
      <c r="AS99" s="42" t="s">
        <v>119</v>
      </c>
      <c r="AT99" s="43">
        <v>1</v>
      </c>
      <c r="AU99" s="41">
        <f>SUM(AT$8:AT99)/AT$144</f>
        <v>0.9965616045845272</v>
      </c>
      <c r="AV99" s="42" t="s">
        <v>124</v>
      </c>
      <c r="AW99" s="43">
        <v>5</v>
      </c>
      <c r="AX99" s="41">
        <f>SUM(AW$8:AW99)/AW$144</f>
        <v>0.9767580452920143</v>
      </c>
      <c r="AY99" s="42" t="s">
        <v>95</v>
      </c>
      <c r="AZ99" s="43">
        <v>0</v>
      </c>
      <c r="BA99" s="41">
        <f>SUM(AZ$8:AZ99)/AZ$144</f>
        <v>1</v>
      </c>
    </row>
    <row r="100" spans="1:53" ht="13.5" customHeight="1">
      <c r="A100" s="9"/>
      <c r="B100" s="30" t="s">
        <v>29</v>
      </c>
      <c r="C100" s="31">
        <v>101</v>
      </c>
      <c r="D100" s="31">
        <v>76</v>
      </c>
      <c r="E100" s="31">
        <v>199</v>
      </c>
      <c r="F100" s="31">
        <v>2</v>
      </c>
      <c r="G100" s="31">
        <v>111</v>
      </c>
      <c r="H100" s="31">
        <v>4</v>
      </c>
      <c r="I100" s="31">
        <v>236</v>
      </c>
      <c r="J100" s="30">
        <v>0</v>
      </c>
      <c r="K100" s="31">
        <v>187</v>
      </c>
      <c r="L100" s="31">
        <v>161</v>
      </c>
      <c r="M100" s="31">
        <v>48</v>
      </c>
      <c r="N100" s="31">
        <v>3</v>
      </c>
      <c r="O100" s="32">
        <f t="shared" si="7"/>
        <v>399</v>
      </c>
      <c r="P100" s="31">
        <f t="shared" si="8"/>
        <v>1128</v>
      </c>
      <c r="Q100" s="25"/>
      <c r="R100" s="41">
        <f t="shared" si="6"/>
        <v>0.3537234042553192</v>
      </c>
      <c r="S100" s="42"/>
      <c r="T100" s="42"/>
      <c r="U100" s="42"/>
      <c r="V100" s="43"/>
      <c r="W100" s="41"/>
      <c r="X100" s="42"/>
      <c r="Y100" s="43"/>
      <c r="Z100" s="41"/>
      <c r="AA100" s="42"/>
      <c r="AB100" s="43"/>
      <c r="AC100" s="41"/>
      <c r="AD100" s="42"/>
      <c r="AE100" s="43"/>
      <c r="AF100" s="41"/>
      <c r="AG100" s="42"/>
      <c r="AH100" s="43"/>
      <c r="AI100" s="41"/>
      <c r="AJ100" s="42"/>
      <c r="AK100" s="43"/>
      <c r="AL100" s="41"/>
      <c r="AM100" s="42"/>
      <c r="AN100" s="43">
        <v>0</v>
      </c>
      <c r="AO100" s="41">
        <f>SUM(AN$8:AN100)/AN$144</f>
        <v>1</v>
      </c>
      <c r="AP100" s="42" t="s">
        <v>59</v>
      </c>
      <c r="AQ100" s="43">
        <v>26</v>
      </c>
      <c r="AR100" s="41">
        <f>SUM(AQ$8:AQ100)/AQ$144</f>
        <v>0.9697262479871176</v>
      </c>
      <c r="AS100" s="42" t="s">
        <v>65</v>
      </c>
      <c r="AT100" s="43">
        <v>1</v>
      </c>
      <c r="AU100" s="41">
        <f>SUM(AT$8:AT100)/AT$144</f>
        <v>0.9967526265520534</v>
      </c>
      <c r="AV100" s="42" t="s">
        <v>130</v>
      </c>
      <c r="AW100" s="43">
        <v>4</v>
      </c>
      <c r="AX100" s="41">
        <f>SUM(AW$8:AW100)/AW$144</f>
        <v>0.9779499404052443</v>
      </c>
      <c r="AY100" s="42" t="s">
        <v>131</v>
      </c>
      <c r="AZ100" s="43">
        <v>0</v>
      </c>
      <c r="BA100" s="41">
        <f>SUM(AZ$8:AZ100)/AZ$144</f>
        <v>1</v>
      </c>
    </row>
    <row r="101" spans="1:53" ht="13.5" customHeight="1">
      <c r="A101" s="9"/>
      <c r="B101" s="30" t="s">
        <v>120</v>
      </c>
      <c r="C101" s="31">
        <v>8</v>
      </c>
      <c r="D101" s="31">
        <v>0</v>
      </c>
      <c r="E101" s="31">
        <v>0</v>
      </c>
      <c r="F101" s="31">
        <v>4</v>
      </c>
      <c r="G101" s="31">
        <v>198</v>
      </c>
      <c r="H101" s="31">
        <v>12</v>
      </c>
      <c r="I101" s="31">
        <v>1</v>
      </c>
      <c r="J101" s="30">
        <v>0</v>
      </c>
      <c r="K101" s="31">
        <v>25</v>
      </c>
      <c r="L101" s="31">
        <v>7</v>
      </c>
      <c r="M101" s="31">
        <v>7</v>
      </c>
      <c r="N101" s="31">
        <v>1</v>
      </c>
      <c r="O101" s="32">
        <f t="shared" si="7"/>
        <v>40</v>
      </c>
      <c r="P101" s="31">
        <f t="shared" si="8"/>
        <v>263</v>
      </c>
      <c r="Q101" s="25"/>
      <c r="R101" s="41">
        <f t="shared" si="6"/>
        <v>0.1520912547528517</v>
      </c>
      <c r="S101" s="42"/>
      <c r="T101" s="42"/>
      <c r="U101" s="42"/>
      <c r="V101" s="43"/>
      <c r="W101" s="41"/>
      <c r="X101" s="42"/>
      <c r="Y101" s="43"/>
      <c r="Z101" s="41"/>
      <c r="AA101" s="42"/>
      <c r="AB101" s="43"/>
      <c r="AC101" s="41"/>
      <c r="AD101" s="42"/>
      <c r="AE101" s="43"/>
      <c r="AF101" s="41"/>
      <c r="AG101" s="42"/>
      <c r="AH101" s="43"/>
      <c r="AI101" s="41"/>
      <c r="AJ101" s="42"/>
      <c r="AK101" s="43"/>
      <c r="AL101" s="41"/>
      <c r="AM101" s="42"/>
      <c r="AN101" s="43">
        <v>0</v>
      </c>
      <c r="AO101" s="41">
        <f>SUM(AN$8:AN101)/AN$144</f>
        <v>1</v>
      </c>
      <c r="AP101" s="42" t="s">
        <v>34</v>
      </c>
      <c r="AQ101" s="43">
        <v>25</v>
      </c>
      <c r="AR101" s="41">
        <f>SUM(AQ$8:AQ101)/AQ$144</f>
        <v>0.9713365539452496</v>
      </c>
      <c r="AS101" s="42" t="s">
        <v>104</v>
      </c>
      <c r="AT101" s="43">
        <v>1</v>
      </c>
      <c r="AU101" s="41">
        <f>SUM(AT$8:AT101)/AT$144</f>
        <v>0.9969436485195797</v>
      </c>
      <c r="AV101" s="42" t="s">
        <v>95</v>
      </c>
      <c r="AW101" s="43">
        <v>4</v>
      </c>
      <c r="AX101" s="41">
        <f>SUM(AW$8:AW101)/AW$144</f>
        <v>0.9791418355184743</v>
      </c>
      <c r="AY101" s="42" t="s">
        <v>93</v>
      </c>
      <c r="AZ101" s="43">
        <v>0</v>
      </c>
      <c r="BA101" s="41">
        <f>SUM(AZ$8:AZ101)/AZ$144</f>
        <v>1</v>
      </c>
    </row>
    <row r="102" spans="1:18" ht="13.5" customHeight="1">
      <c r="A102" s="9"/>
      <c r="B102" s="30" t="s">
        <v>47</v>
      </c>
      <c r="C102" s="31">
        <v>43</v>
      </c>
      <c r="D102" s="31">
        <v>19</v>
      </c>
      <c r="E102" s="31">
        <v>1</v>
      </c>
      <c r="F102" s="31">
        <v>2</v>
      </c>
      <c r="G102" s="31">
        <v>104</v>
      </c>
      <c r="H102" s="31">
        <v>12</v>
      </c>
      <c r="I102" s="31">
        <v>0</v>
      </c>
      <c r="J102" s="30">
        <v>68</v>
      </c>
      <c r="K102" s="31">
        <v>78</v>
      </c>
      <c r="L102" s="31">
        <v>4</v>
      </c>
      <c r="M102" s="31">
        <v>54</v>
      </c>
      <c r="N102" s="31">
        <v>2</v>
      </c>
      <c r="O102" s="32">
        <f t="shared" si="7"/>
        <v>138</v>
      </c>
      <c r="P102" s="31">
        <f t="shared" si="8"/>
        <v>387</v>
      </c>
      <c r="Q102" s="25"/>
      <c r="R102" s="41">
        <f t="shared" si="6"/>
        <v>0.35658914728682173</v>
      </c>
    </row>
    <row r="103" spans="1:18" ht="13.5" customHeight="1">
      <c r="A103" s="9"/>
      <c r="B103" s="30" t="s">
        <v>123</v>
      </c>
      <c r="C103" s="31">
        <v>8</v>
      </c>
      <c r="D103" s="31">
        <v>17</v>
      </c>
      <c r="E103" s="31">
        <v>11</v>
      </c>
      <c r="F103" s="31">
        <v>0</v>
      </c>
      <c r="G103" s="31">
        <v>1</v>
      </c>
      <c r="H103" s="31">
        <v>2</v>
      </c>
      <c r="I103" s="31">
        <v>8</v>
      </c>
      <c r="J103" s="30">
        <v>0</v>
      </c>
      <c r="K103" s="31">
        <v>12</v>
      </c>
      <c r="L103" s="31">
        <v>0</v>
      </c>
      <c r="M103" s="31">
        <v>1</v>
      </c>
      <c r="N103" s="31">
        <v>0</v>
      </c>
      <c r="O103" s="32">
        <f t="shared" si="7"/>
        <v>13</v>
      </c>
      <c r="P103" s="31">
        <f t="shared" si="8"/>
        <v>60</v>
      </c>
      <c r="Q103" s="25"/>
      <c r="R103" s="41">
        <f t="shared" si="6"/>
        <v>0.21666666666666667</v>
      </c>
    </row>
    <row r="104" spans="1:18" ht="13.5" customHeight="1">
      <c r="A104" s="9"/>
      <c r="B104" s="30" t="s">
        <v>88</v>
      </c>
      <c r="C104" s="31">
        <v>10</v>
      </c>
      <c r="D104" s="31">
        <v>7</v>
      </c>
      <c r="E104" s="31">
        <v>12</v>
      </c>
      <c r="F104" s="31">
        <v>2</v>
      </c>
      <c r="G104" s="31">
        <v>6</v>
      </c>
      <c r="H104" s="31">
        <v>0</v>
      </c>
      <c r="I104" s="31">
        <v>4</v>
      </c>
      <c r="J104" s="30">
        <v>1</v>
      </c>
      <c r="K104" s="31">
        <v>37</v>
      </c>
      <c r="L104" s="31">
        <v>0</v>
      </c>
      <c r="M104" s="31">
        <v>3</v>
      </c>
      <c r="N104" s="31">
        <v>0</v>
      </c>
      <c r="O104" s="32">
        <f t="shared" si="7"/>
        <v>40</v>
      </c>
      <c r="P104" s="31">
        <f t="shared" si="8"/>
        <v>82</v>
      </c>
      <c r="Q104" s="25"/>
      <c r="R104" s="41">
        <f aca="true" t="shared" si="9" ref="R104:R135">IF(O104&gt;0,+O104/P104," ")</f>
        <v>0.4878048780487805</v>
      </c>
    </row>
    <row r="105" spans="1:53" ht="13.5" customHeight="1">
      <c r="A105" s="9"/>
      <c r="B105" s="30" t="s">
        <v>66</v>
      </c>
      <c r="C105" s="31">
        <v>45</v>
      </c>
      <c r="D105" s="31">
        <v>20</v>
      </c>
      <c r="E105" s="31">
        <v>9</v>
      </c>
      <c r="F105" s="31">
        <v>2</v>
      </c>
      <c r="G105" s="31">
        <v>16</v>
      </c>
      <c r="H105" s="31">
        <v>1</v>
      </c>
      <c r="I105" s="31">
        <v>11</v>
      </c>
      <c r="J105" s="30">
        <v>0</v>
      </c>
      <c r="K105" s="31">
        <v>91</v>
      </c>
      <c r="L105" s="31">
        <v>6</v>
      </c>
      <c r="M105" s="31">
        <v>13</v>
      </c>
      <c r="N105" s="31">
        <v>2</v>
      </c>
      <c r="O105" s="32">
        <f t="shared" si="7"/>
        <v>112</v>
      </c>
      <c r="P105" s="31">
        <f t="shared" si="8"/>
        <v>216</v>
      </c>
      <c r="Q105" s="25"/>
      <c r="R105" s="41">
        <f t="shared" si="9"/>
        <v>0.5185185185185185</v>
      </c>
      <c r="S105" s="42"/>
      <c r="T105" s="42"/>
      <c r="U105" s="42"/>
      <c r="V105" s="43"/>
      <c r="W105" s="41"/>
      <c r="X105" s="42"/>
      <c r="Y105" s="43"/>
      <c r="Z105" s="41"/>
      <c r="AA105" s="42"/>
      <c r="AB105" s="43"/>
      <c r="AC105" s="41"/>
      <c r="AD105" s="42"/>
      <c r="AE105" s="43"/>
      <c r="AF105" s="41"/>
      <c r="AG105" s="42"/>
      <c r="AH105" s="43"/>
      <c r="AI105" s="41"/>
      <c r="AJ105" s="42"/>
      <c r="AK105" s="43"/>
      <c r="AL105" s="41"/>
      <c r="AM105" s="42"/>
      <c r="AN105" s="43">
        <v>0</v>
      </c>
      <c r="AO105" s="41">
        <f>SUM(AN$8:AN105)/AN$144</f>
        <v>1</v>
      </c>
      <c r="AP105" s="42" t="s">
        <v>116</v>
      </c>
      <c r="AQ105" s="43">
        <v>25</v>
      </c>
      <c r="AR105" s="41">
        <f>SUM(AQ$8:AQ105)/AQ$144</f>
        <v>0.9729468599033816</v>
      </c>
      <c r="AS105" s="42" t="s">
        <v>50</v>
      </c>
      <c r="AT105" s="43">
        <v>1</v>
      </c>
      <c r="AU105" s="41">
        <f>SUM(AT$8:AT105)/AT$144</f>
        <v>0.997134670487106</v>
      </c>
      <c r="AV105" s="42" t="s">
        <v>127</v>
      </c>
      <c r="AW105" s="43">
        <v>4</v>
      </c>
      <c r="AX105" s="41">
        <f>SUM(AW$8:AW105)/AW$144</f>
        <v>0.9803337306317044</v>
      </c>
      <c r="AY105" s="42" t="s">
        <v>128</v>
      </c>
      <c r="AZ105" s="43">
        <v>0</v>
      </c>
      <c r="BA105" s="41">
        <f>SUM(AZ$8:AZ105)/AZ$144</f>
        <v>1</v>
      </c>
    </row>
    <row r="106" spans="1:53" ht="13.5" customHeight="1">
      <c r="A106" s="9"/>
      <c r="B106" s="30" t="s">
        <v>43</v>
      </c>
      <c r="C106" s="31">
        <v>121</v>
      </c>
      <c r="D106" s="31">
        <v>8</v>
      </c>
      <c r="E106" s="31">
        <v>35</v>
      </c>
      <c r="F106" s="31">
        <v>1</v>
      </c>
      <c r="G106" s="31">
        <v>24</v>
      </c>
      <c r="H106" s="31">
        <v>1</v>
      </c>
      <c r="I106" s="31">
        <v>47</v>
      </c>
      <c r="J106" s="30">
        <v>0</v>
      </c>
      <c r="K106" s="31">
        <v>65</v>
      </c>
      <c r="L106" s="31">
        <v>22</v>
      </c>
      <c r="M106" s="31">
        <v>9</v>
      </c>
      <c r="N106" s="31">
        <v>0</v>
      </c>
      <c r="O106" s="32">
        <f t="shared" si="7"/>
        <v>96</v>
      </c>
      <c r="P106" s="31">
        <f t="shared" si="8"/>
        <v>333</v>
      </c>
      <c r="Q106" s="25"/>
      <c r="R106" s="41">
        <f t="shared" si="9"/>
        <v>0.2882882882882883</v>
      </c>
      <c r="S106" s="42"/>
      <c r="T106" s="42"/>
      <c r="U106" s="42"/>
      <c r="V106" s="43"/>
      <c r="W106" s="41"/>
      <c r="X106" s="42"/>
      <c r="Y106" s="43"/>
      <c r="Z106" s="41"/>
      <c r="AA106" s="42"/>
      <c r="AB106" s="43"/>
      <c r="AC106" s="41"/>
      <c r="AD106" s="42"/>
      <c r="AE106" s="43"/>
      <c r="AF106" s="41"/>
      <c r="AG106" s="42"/>
      <c r="AH106" s="43"/>
      <c r="AI106" s="41"/>
      <c r="AJ106" s="42"/>
      <c r="AK106" s="43"/>
      <c r="AL106" s="41"/>
      <c r="AM106" s="42"/>
      <c r="AN106" s="43">
        <v>0</v>
      </c>
      <c r="AO106" s="41">
        <f>SUM(AN$8:AN106)/AN$144</f>
        <v>1</v>
      </c>
      <c r="AP106" s="42" t="s">
        <v>54</v>
      </c>
      <c r="AQ106" s="43">
        <v>24</v>
      </c>
      <c r="AR106" s="41">
        <f>SUM(AQ$8:AQ106)/AQ$144</f>
        <v>0.9744927536231884</v>
      </c>
      <c r="AS106" s="42" t="s">
        <v>132</v>
      </c>
      <c r="AT106" s="43">
        <v>1</v>
      </c>
      <c r="AU106" s="41">
        <f>SUM(AT$8:AT106)/AT$144</f>
        <v>0.9973256924546323</v>
      </c>
      <c r="AV106" s="42" t="s">
        <v>118</v>
      </c>
      <c r="AW106" s="43">
        <v>4</v>
      </c>
      <c r="AX106" s="41">
        <f>SUM(AW$8:AW106)/AW$144</f>
        <v>0.9815256257449344</v>
      </c>
      <c r="AY106" s="42" t="s">
        <v>89</v>
      </c>
      <c r="AZ106" s="43">
        <v>0</v>
      </c>
      <c r="BA106" s="41">
        <f>SUM(AZ$8:AZ106)/AZ$144</f>
        <v>1</v>
      </c>
    </row>
    <row r="107" spans="1:53" ht="13.5" customHeight="1">
      <c r="A107" s="9"/>
      <c r="B107" s="30" t="s">
        <v>113</v>
      </c>
      <c r="C107" s="31">
        <v>0</v>
      </c>
      <c r="D107" s="31">
        <v>1</v>
      </c>
      <c r="E107" s="31">
        <v>0</v>
      </c>
      <c r="F107" s="31">
        <v>27</v>
      </c>
      <c r="G107" s="31">
        <v>8</v>
      </c>
      <c r="H107" s="31">
        <v>0</v>
      </c>
      <c r="I107" s="31">
        <v>0</v>
      </c>
      <c r="J107" s="30">
        <v>0</v>
      </c>
      <c r="K107" s="31">
        <v>8</v>
      </c>
      <c r="L107" s="31">
        <v>2</v>
      </c>
      <c r="M107" s="31">
        <v>5</v>
      </c>
      <c r="N107" s="31">
        <v>0</v>
      </c>
      <c r="O107" s="32">
        <f t="shared" si="7"/>
        <v>15</v>
      </c>
      <c r="P107" s="31">
        <f t="shared" si="8"/>
        <v>51</v>
      </c>
      <c r="Q107" s="25"/>
      <c r="R107" s="41">
        <f t="shared" si="9"/>
        <v>0.29411764705882354</v>
      </c>
      <c r="S107" s="42"/>
      <c r="T107" s="42"/>
      <c r="U107" s="42"/>
      <c r="V107" s="43"/>
      <c r="W107" s="41"/>
      <c r="X107" s="42"/>
      <c r="Y107" s="43"/>
      <c r="Z107" s="41"/>
      <c r="AA107" s="42"/>
      <c r="AB107" s="43"/>
      <c r="AC107" s="41"/>
      <c r="AD107" s="42"/>
      <c r="AE107" s="43"/>
      <c r="AF107" s="41"/>
      <c r="AG107" s="42"/>
      <c r="AH107" s="43"/>
      <c r="AI107" s="41"/>
      <c r="AJ107" s="42"/>
      <c r="AK107" s="43"/>
      <c r="AL107" s="41"/>
      <c r="AM107" s="42"/>
      <c r="AN107" s="43">
        <v>0</v>
      </c>
      <c r="AO107" s="41">
        <f>SUM(AN$8:AN107)/AN$144</f>
        <v>1</v>
      </c>
      <c r="AP107" s="42" t="s">
        <v>40</v>
      </c>
      <c r="AQ107" s="43">
        <v>23</v>
      </c>
      <c r="AR107" s="41">
        <f>SUM(AQ$8:AQ107)/AQ$144</f>
        <v>0.9759742351046699</v>
      </c>
      <c r="AS107" s="42" t="s">
        <v>69</v>
      </c>
      <c r="AT107" s="43">
        <v>1</v>
      </c>
      <c r="AU107" s="41">
        <f>SUM(AT$8:AT107)/AT$144</f>
        <v>0.9975167144221585</v>
      </c>
      <c r="AV107" s="42" t="s">
        <v>93</v>
      </c>
      <c r="AW107" s="43">
        <v>4</v>
      </c>
      <c r="AX107" s="41">
        <f>SUM(AW$8:AW107)/AW$144</f>
        <v>0.9827175208581644</v>
      </c>
      <c r="AY107" s="42" t="s">
        <v>42</v>
      </c>
      <c r="AZ107" s="43">
        <v>0</v>
      </c>
      <c r="BA107" s="41">
        <f>SUM(AZ$8:AZ107)/AZ$144</f>
        <v>1</v>
      </c>
    </row>
    <row r="108" spans="1:53" ht="13.5" customHeight="1">
      <c r="A108" s="9"/>
      <c r="B108" s="30" t="s">
        <v>127</v>
      </c>
      <c r="C108" s="31">
        <v>4</v>
      </c>
      <c r="D108" s="31">
        <v>3</v>
      </c>
      <c r="E108" s="31">
        <v>0</v>
      </c>
      <c r="F108" s="31">
        <v>15</v>
      </c>
      <c r="G108" s="31">
        <v>10</v>
      </c>
      <c r="H108" s="31">
        <v>0</v>
      </c>
      <c r="I108" s="31">
        <v>0</v>
      </c>
      <c r="J108" s="30">
        <v>0</v>
      </c>
      <c r="K108" s="31">
        <v>18</v>
      </c>
      <c r="L108" s="31">
        <v>1</v>
      </c>
      <c r="M108" s="31">
        <v>4</v>
      </c>
      <c r="N108" s="31">
        <v>1</v>
      </c>
      <c r="O108" s="32">
        <f t="shared" si="7"/>
        <v>24</v>
      </c>
      <c r="P108" s="31">
        <f t="shared" si="8"/>
        <v>56</v>
      </c>
      <c r="Q108" s="25"/>
      <c r="R108" s="41">
        <f t="shared" si="9"/>
        <v>0.42857142857142855</v>
      </c>
      <c r="S108" s="42"/>
      <c r="T108" s="42"/>
      <c r="U108" s="42"/>
      <c r="V108" s="43"/>
      <c r="W108" s="41"/>
      <c r="X108" s="42"/>
      <c r="Y108" s="43"/>
      <c r="Z108" s="41"/>
      <c r="AA108" s="42"/>
      <c r="AB108" s="43"/>
      <c r="AC108" s="41"/>
      <c r="AD108" s="42"/>
      <c r="AE108" s="43"/>
      <c r="AF108" s="41"/>
      <c r="AG108" s="42"/>
      <c r="AH108" s="43"/>
      <c r="AI108" s="41"/>
      <c r="AJ108" s="42"/>
      <c r="AK108" s="43"/>
      <c r="AL108" s="41"/>
      <c r="AM108" s="42"/>
      <c r="AN108" s="43">
        <v>0</v>
      </c>
      <c r="AO108" s="41">
        <f>SUM(AN$8:AN108)/AN$144</f>
        <v>1</v>
      </c>
      <c r="AP108" s="42" t="s">
        <v>93</v>
      </c>
      <c r="AQ108" s="43">
        <v>23</v>
      </c>
      <c r="AR108" s="41">
        <f>SUM(AQ$8:AQ108)/AQ$144</f>
        <v>0.9774557165861514</v>
      </c>
      <c r="AS108" s="42" t="s">
        <v>126</v>
      </c>
      <c r="AT108" s="43">
        <v>1</v>
      </c>
      <c r="AU108" s="41">
        <f>SUM(AT$8:AT108)/AT$144</f>
        <v>0.9977077363896848</v>
      </c>
      <c r="AV108" s="42" t="s">
        <v>116</v>
      </c>
      <c r="AW108" s="43">
        <v>4</v>
      </c>
      <c r="AX108" s="41">
        <f>SUM(AW$8:AW108)/AW$144</f>
        <v>0.9839094159713945</v>
      </c>
      <c r="AY108" s="42" t="s">
        <v>105</v>
      </c>
      <c r="AZ108" s="43">
        <v>0</v>
      </c>
      <c r="BA108" s="41">
        <f>SUM(AZ$8:AZ108)/AZ$144</f>
        <v>1</v>
      </c>
    </row>
    <row r="109" spans="1:53" ht="13.5" customHeight="1">
      <c r="A109" s="9"/>
      <c r="B109" s="30" t="s">
        <v>27</v>
      </c>
      <c r="C109" s="31">
        <v>174</v>
      </c>
      <c r="D109" s="31">
        <v>377</v>
      </c>
      <c r="E109" s="31">
        <v>26</v>
      </c>
      <c r="F109" s="31">
        <v>227</v>
      </c>
      <c r="G109" s="31">
        <v>466</v>
      </c>
      <c r="H109" s="31">
        <v>9</v>
      </c>
      <c r="I109" s="31">
        <v>25</v>
      </c>
      <c r="J109" s="30">
        <v>3</v>
      </c>
      <c r="K109" s="31">
        <v>808</v>
      </c>
      <c r="L109" s="31">
        <v>31</v>
      </c>
      <c r="M109" s="31">
        <v>228</v>
      </c>
      <c r="N109" s="31">
        <v>1833</v>
      </c>
      <c r="O109" s="32">
        <f t="shared" si="7"/>
        <v>2900</v>
      </c>
      <c r="P109" s="31">
        <f t="shared" si="8"/>
        <v>4207</v>
      </c>
      <c r="Q109" s="25"/>
      <c r="R109" s="41">
        <f t="shared" si="9"/>
        <v>0.6893273116234847</v>
      </c>
      <c r="S109" s="42"/>
      <c r="T109" s="42"/>
      <c r="U109" s="42"/>
      <c r="V109" s="43"/>
      <c r="W109" s="41"/>
      <c r="X109" s="42"/>
      <c r="Y109" s="43"/>
      <c r="Z109" s="41"/>
      <c r="AA109" s="42"/>
      <c r="AB109" s="43"/>
      <c r="AC109" s="41"/>
      <c r="AD109" s="42"/>
      <c r="AE109" s="43"/>
      <c r="AF109" s="41"/>
      <c r="AG109" s="42"/>
      <c r="AH109" s="43"/>
      <c r="AI109" s="41"/>
      <c r="AJ109" s="42"/>
      <c r="AK109" s="43"/>
      <c r="AL109" s="41"/>
      <c r="AM109" s="42"/>
      <c r="AN109" s="43">
        <v>0</v>
      </c>
      <c r="AO109" s="41">
        <f>SUM(AN$8:AN109)/AN$144</f>
        <v>1</v>
      </c>
      <c r="AP109" s="42" t="s">
        <v>107</v>
      </c>
      <c r="AQ109" s="43">
        <v>23</v>
      </c>
      <c r="AR109" s="41">
        <f>SUM(AQ$8:AQ109)/AQ$144</f>
        <v>0.9789371980676328</v>
      </c>
      <c r="AS109" s="42" t="s">
        <v>116</v>
      </c>
      <c r="AT109" s="43">
        <v>1</v>
      </c>
      <c r="AU109" s="41">
        <f>SUM(AT$8:AT109)/AT$144</f>
        <v>0.9978987583572111</v>
      </c>
      <c r="AV109" s="42" t="s">
        <v>70</v>
      </c>
      <c r="AW109" s="43">
        <v>4</v>
      </c>
      <c r="AX109" s="41">
        <f>SUM(AW$8:AW109)/AW$144</f>
        <v>0.9851013110846245</v>
      </c>
      <c r="AY109" s="42" t="s">
        <v>130</v>
      </c>
      <c r="AZ109" s="43">
        <v>0</v>
      </c>
      <c r="BA109" s="41">
        <f>SUM(AZ$8:AZ109)/AZ$144</f>
        <v>1</v>
      </c>
    </row>
    <row r="110" spans="1:53" ht="13.5" customHeight="1">
      <c r="A110" s="9"/>
      <c r="B110" s="30" t="s">
        <v>126</v>
      </c>
      <c r="C110" s="31">
        <v>44</v>
      </c>
      <c r="D110" s="31">
        <v>5</v>
      </c>
      <c r="E110" s="31">
        <v>1</v>
      </c>
      <c r="F110" s="31">
        <v>0</v>
      </c>
      <c r="G110" s="31">
        <v>48</v>
      </c>
      <c r="H110" s="31">
        <v>6</v>
      </c>
      <c r="I110" s="31">
        <v>1</v>
      </c>
      <c r="J110" s="30">
        <v>1</v>
      </c>
      <c r="K110" s="31">
        <v>15</v>
      </c>
      <c r="L110" s="31">
        <v>2</v>
      </c>
      <c r="M110" s="31">
        <v>2</v>
      </c>
      <c r="N110" s="31">
        <v>0</v>
      </c>
      <c r="O110" s="32">
        <f t="shared" si="7"/>
        <v>19</v>
      </c>
      <c r="P110" s="31">
        <f t="shared" si="8"/>
        <v>125</v>
      </c>
      <c r="Q110" s="25"/>
      <c r="R110" s="41">
        <f t="shared" si="9"/>
        <v>0.152</v>
      </c>
      <c r="S110" s="42"/>
      <c r="T110" s="42"/>
      <c r="U110" s="42"/>
      <c r="V110" s="43"/>
      <c r="W110" s="41"/>
      <c r="X110" s="42"/>
      <c r="Y110" s="43"/>
      <c r="Z110" s="41"/>
      <c r="AA110" s="42"/>
      <c r="AB110" s="43"/>
      <c r="AC110" s="41"/>
      <c r="AD110" s="42"/>
      <c r="AE110" s="43"/>
      <c r="AF110" s="41"/>
      <c r="AG110" s="42"/>
      <c r="AH110" s="43"/>
      <c r="AI110" s="41"/>
      <c r="AJ110" s="42"/>
      <c r="AK110" s="43"/>
      <c r="AL110" s="41"/>
      <c r="AM110" s="42"/>
      <c r="AN110" s="43">
        <v>0</v>
      </c>
      <c r="AO110" s="41">
        <f>SUM(AN$8:AN110)/AN$144</f>
        <v>1</v>
      </c>
      <c r="AP110" s="42" t="s">
        <v>123</v>
      </c>
      <c r="AQ110" s="43">
        <v>22</v>
      </c>
      <c r="AR110" s="41">
        <f>SUM(AQ$8:AQ110)/AQ$144</f>
        <v>0.980354267310789</v>
      </c>
      <c r="AS110" s="42" t="s">
        <v>63</v>
      </c>
      <c r="AT110" s="43">
        <v>1</v>
      </c>
      <c r="AU110" s="41">
        <f>SUM(AT$8:AT110)/AT$144</f>
        <v>0.9980897803247374</v>
      </c>
      <c r="AV110" s="42" t="s">
        <v>42</v>
      </c>
      <c r="AW110" s="43">
        <v>4</v>
      </c>
      <c r="AX110" s="41">
        <f>SUM(AW$8:AW110)/AW$144</f>
        <v>0.9862932061978545</v>
      </c>
      <c r="AY110" s="42" t="s">
        <v>55</v>
      </c>
      <c r="AZ110" s="43">
        <v>0</v>
      </c>
      <c r="BA110" s="41">
        <f>SUM(AZ$8:AZ110)/AZ$144</f>
        <v>1</v>
      </c>
    </row>
    <row r="111" spans="1:53" ht="13.5" customHeight="1">
      <c r="A111" s="9"/>
      <c r="B111" s="30" t="s">
        <v>44</v>
      </c>
      <c r="C111" s="31">
        <v>14</v>
      </c>
      <c r="D111" s="31">
        <v>13</v>
      </c>
      <c r="E111" s="31">
        <v>3</v>
      </c>
      <c r="F111" s="31">
        <v>130</v>
      </c>
      <c r="G111" s="31">
        <v>64</v>
      </c>
      <c r="H111" s="31">
        <v>1</v>
      </c>
      <c r="I111" s="31">
        <v>0</v>
      </c>
      <c r="J111" s="30">
        <v>2</v>
      </c>
      <c r="K111" s="31">
        <v>69</v>
      </c>
      <c r="L111" s="31">
        <v>3</v>
      </c>
      <c r="M111" s="31">
        <v>36</v>
      </c>
      <c r="N111" s="31">
        <v>21</v>
      </c>
      <c r="O111" s="32">
        <f t="shared" si="7"/>
        <v>129</v>
      </c>
      <c r="P111" s="31">
        <f t="shared" si="8"/>
        <v>356</v>
      </c>
      <c r="Q111" s="25"/>
      <c r="R111" s="41">
        <f t="shared" si="9"/>
        <v>0.36235955056179775</v>
      </c>
      <c r="S111" s="42"/>
      <c r="T111" s="42"/>
      <c r="U111" s="42"/>
      <c r="V111" s="43"/>
      <c r="W111" s="41"/>
      <c r="X111" s="42"/>
      <c r="Y111" s="43"/>
      <c r="Z111" s="41"/>
      <c r="AA111" s="42"/>
      <c r="AB111" s="43"/>
      <c r="AC111" s="41"/>
      <c r="AD111" s="42"/>
      <c r="AE111" s="43"/>
      <c r="AF111" s="41"/>
      <c r="AG111" s="42"/>
      <c r="AH111" s="43"/>
      <c r="AI111" s="41"/>
      <c r="AJ111" s="42"/>
      <c r="AK111" s="43"/>
      <c r="AL111" s="41"/>
      <c r="AM111" s="42"/>
      <c r="AN111" s="43">
        <v>0</v>
      </c>
      <c r="AO111" s="41">
        <f>SUM(AN$8:AN111)/AN$144</f>
        <v>1</v>
      </c>
      <c r="AP111" s="42" t="s">
        <v>37</v>
      </c>
      <c r="AQ111" s="43">
        <v>22</v>
      </c>
      <c r="AR111" s="41">
        <f>SUM(AQ$8:AQ111)/AQ$144</f>
        <v>0.9817713365539452</v>
      </c>
      <c r="AS111" s="42" t="s">
        <v>88</v>
      </c>
      <c r="AT111" s="43">
        <v>1</v>
      </c>
      <c r="AU111" s="41">
        <f>SUM(AT$8:AT111)/AT$144</f>
        <v>0.9982808022922636</v>
      </c>
      <c r="AV111" s="42" t="s">
        <v>132</v>
      </c>
      <c r="AW111" s="43">
        <v>4</v>
      </c>
      <c r="AX111" s="41">
        <f>SUM(AW$8:AW111)/AW$144</f>
        <v>0.9874851013110846</v>
      </c>
      <c r="AY111" s="42" t="s">
        <v>101</v>
      </c>
      <c r="AZ111" s="43">
        <v>0</v>
      </c>
      <c r="BA111" s="41">
        <f>SUM(AZ$8:AZ111)/AZ$144</f>
        <v>1</v>
      </c>
    </row>
    <row r="112" spans="1:53" ht="13.5" customHeight="1">
      <c r="A112" s="9"/>
      <c r="B112" s="30" t="s">
        <v>20</v>
      </c>
      <c r="C112" s="31">
        <v>463</v>
      </c>
      <c r="D112" s="31">
        <v>1108</v>
      </c>
      <c r="E112" s="31">
        <v>51</v>
      </c>
      <c r="F112" s="31">
        <v>615</v>
      </c>
      <c r="G112" s="31">
        <v>1649</v>
      </c>
      <c r="H112" s="31">
        <v>31</v>
      </c>
      <c r="I112" s="31">
        <v>122</v>
      </c>
      <c r="J112" s="30">
        <v>72</v>
      </c>
      <c r="K112" s="31">
        <v>3501</v>
      </c>
      <c r="L112" s="31">
        <v>153</v>
      </c>
      <c r="M112" s="31">
        <v>657</v>
      </c>
      <c r="N112" s="31">
        <v>8363</v>
      </c>
      <c r="O112" s="32">
        <f t="shared" si="7"/>
        <v>12674</v>
      </c>
      <c r="P112" s="31">
        <f t="shared" si="8"/>
        <v>16785</v>
      </c>
      <c r="Q112" s="25"/>
      <c r="R112" s="41">
        <f t="shared" si="9"/>
        <v>0.7550789395293417</v>
      </c>
      <c r="S112" s="42"/>
      <c r="T112" s="42"/>
      <c r="U112" s="42"/>
      <c r="V112" s="43"/>
      <c r="W112" s="41"/>
      <c r="X112" s="42"/>
      <c r="Y112" s="43"/>
      <c r="Z112" s="41"/>
      <c r="AA112" s="42"/>
      <c r="AB112" s="43"/>
      <c r="AC112" s="41"/>
      <c r="AD112" s="42"/>
      <c r="AE112" s="43"/>
      <c r="AF112" s="41"/>
      <c r="AG112" s="42"/>
      <c r="AH112" s="43"/>
      <c r="AI112" s="41"/>
      <c r="AJ112" s="42"/>
      <c r="AK112" s="43"/>
      <c r="AL112" s="41"/>
      <c r="AM112" s="42"/>
      <c r="AN112" s="43">
        <v>0</v>
      </c>
      <c r="AO112" s="41">
        <f>SUM(AN$8:AN112)/AN$144</f>
        <v>1</v>
      </c>
      <c r="AP112" s="42" t="s">
        <v>87</v>
      </c>
      <c r="AQ112" s="43">
        <v>21</v>
      </c>
      <c r="AR112" s="41">
        <f>SUM(AQ$8:AQ112)/AQ$144</f>
        <v>0.9831239935587762</v>
      </c>
      <c r="AS112" s="42" t="s">
        <v>99</v>
      </c>
      <c r="AT112" s="43">
        <v>1</v>
      </c>
      <c r="AU112" s="41">
        <f>SUM(AT$8:AT112)/AT$144</f>
        <v>0.9984718242597899</v>
      </c>
      <c r="AV112" s="42" t="s">
        <v>72</v>
      </c>
      <c r="AW112" s="43">
        <v>3</v>
      </c>
      <c r="AX112" s="41">
        <f>SUM(AW$8:AW112)/AW$144</f>
        <v>0.9883790226460072</v>
      </c>
      <c r="AY112" s="42" t="s">
        <v>84</v>
      </c>
      <c r="AZ112" s="43">
        <v>0</v>
      </c>
      <c r="BA112" s="41">
        <f>SUM(AZ$8:AZ112)/AZ$144</f>
        <v>1</v>
      </c>
    </row>
    <row r="113" spans="1:53" ht="13.5" customHeight="1">
      <c r="A113" s="9"/>
      <c r="B113" s="30" t="s">
        <v>48</v>
      </c>
      <c r="C113" s="31">
        <v>7</v>
      </c>
      <c r="D113" s="31">
        <v>14</v>
      </c>
      <c r="E113" s="31">
        <v>0</v>
      </c>
      <c r="F113" s="31">
        <v>118</v>
      </c>
      <c r="G113" s="31">
        <v>39</v>
      </c>
      <c r="H113" s="31">
        <v>0</v>
      </c>
      <c r="I113" s="31">
        <v>0</v>
      </c>
      <c r="J113" s="30">
        <v>1</v>
      </c>
      <c r="K113" s="31">
        <v>32</v>
      </c>
      <c r="L113" s="31">
        <v>1</v>
      </c>
      <c r="M113" s="31">
        <v>22</v>
      </c>
      <c r="N113" s="31">
        <v>12</v>
      </c>
      <c r="O113" s="32">
        <f t="shared" si="7"/>
        <v>67</v>
      </c>
      <c r="P113" s="31">
        <f t="shared" si="8"/>
        <v>246</v>
      </c>
      <c r="Q113" s="25"/>
      <c r="R113" s="41">
        <f t="shared" si="9"/>
        <v>0.27235772357723576</v>
      </c>
      <c r="S113" s="42"/>
      <c r="T113" s="42"/>
      <c r="U113" s="42"/>
      <c r="V113" s="43"/>
      <c r="W113" s="41"/>
      <c r="X113" s="42"/>
      <c r="Y113" s="43"/>
      <c r="Z113" s="41"/>
      <c r="AA113" s="42"/>
      <c r="AB113" s="43"/>
      <c r="AC113" s="41"/>
      <c r="AD113" s="42"/>
      <c r="AE113" s="43"/>
      <c r="AF113" s="41"/>
      <c r="AG113" s="42"/>
      <c r="AH113" s="43"/>
      <c r="AI113" s="41"/>
      <c r="AJ113" s="42"/>
      <c r="AK113" s="43"/>
      <c r="AL113" s="41"/>
      <c r="AM113" s="42"/>
      <c r="AN113" s="43">
        <v>0</v>
      </c>
      <c r="AO113" s="41">
        <f>SUM(AN$8:AN113)/AN$144</f>
        <v>1</v>
      </c>
      <c r="AP113" s="42" t="s">
        <v>121</v>
      </c>
      <c r="AQ113" s="43">
        <v>20</v>
      </c>
      <c r="AR113" s="41">
        <f>SUM(AQ$8:AQ113)/AQ$144</f>
        <v>0.9844122383252818</v>
      </c>
      <c r="AS113" s="42" t="s">
        <v>133</v>
      </c>
      <c r="AT113" s="43">
        <v>1</v>
      </c>
      <c r="AU113" s="41">
        <f>SUM(AT$8:AT113)/AT$144</f>
        <v>0.9986628462273162</v>
      </c>
      <c r="AV113" s="42" t="s">
        <v>131</v>
      </c>
      <c r="AW113" s="43">
        <v>3</v>
      </c>
      <c r="AX113" s="41">
        <f>SUM(AW$8:AW113)/AW$144</f>
        <v>0.9892729439809297</v>
      </c>
      <c r="AY113" s="42" t="s">
        <v>86</v>
      </c>
      <c r="AZ113" s="43">
        <v>0</v>
      </c>
      <c r="BA113" s="41">
        <f>SUM(AZ$8:AZ113)/AZ$144</f>
        <v>1</v>
      </c>
    </row>
    <row r="114" spans="1:53" ht="13.5" customHeight="1">
      <c r="A114" s="9"/>
      <c r="B114" s="30" t="s">
        <v>62</v>
      </c>
      <c r="C114" s="31">
        <v>125</v>
      </c>
      <c r="D114" s="31">
        <v>2</v>
      </c>
      <c r="E114" s="31">
        <v>26</v>
      </c>
      <c r="F114" s="31">
        <v>2</v>
      </c>
      <c r="G114" s="31">
        <v>50</v>
      </c>
      <c r="H114" s="31">
        <v>0</v>
      </c>
      <c r="I114" s="31">
        <v>13</v>
      </c>
      <c r="J114" s="30">
        <v>1</v>
      </c>
      <c r="K114" s="31">
        <v>76</v>
      </c>
      <c r="L114" s="31">
        <v>6</v>
      </c>
      <c r="M114" s="31">
        <v>11</v>
      </c>
      <c r="N114" s="31">
        <v>1</v>
      </c>
      <c r="O114" s="32">
        <f t="shared" si="7"/>
        <v>94</v>
      </c>
      <c r="P114" s="31">
        <f t="shared" si="8"/>
        <v>313</v>
      </c>
      <c r="Q114" s="25"/>
      <c r="R114" s="41">
        <f t="shared" si="9"/>
        <v>0.3003194888178914</v>
      </c>
      <c r="S114" s="42"/>
      <c r="T114" s="42"/>
      <c r="U114" s="42"/>
      <c r="V114" s="43"/>
      <c r="W114" s="41"/>
      <c r="X114" s="42"/>
      <c r="Y114" s="43"/>
      <c r="Z114" s="41"/>
      <c r="AA114" s="42"/>
      <c r="AB114" s="43"/>
      <c r="AC114" s="41"/>
      <c r="AD114" s="42"/>
      <c r="AE114" s="43"/>
      <c r="AF114" s="41"/>
      <c r="AG114" s="42"/>
      <c r="AH114" s="43"/>
      <c r="AI114" s="41"/>
      <c r="AJ114" s="42"/>
      <c r="AK114" s="43"/>
      <c r="AL114" s="41"/>
      <c r="AM114" s="42"/>
      <c r="AN114" s="43">
        <v>0</v>
      </c>
      <c r="AO114" s="41">
        <f>SUM(AN$8:AN114)/AN$144</f>
        <v>1</v>
      </c>
      <c r="AP114" s="42" t="s">
        <v>122</v>
      </c>
      <c r="AQ114" s="43">
        <v>20</v>
      </c>
      <c r="AR114" s="41">
        <f>SUM(AQ$8:AQ114)/AQ$144</f>
        <v>0.9857004830917875</v>
      </c>
      <c r="AS114" s="42" t="s">
        <v>112</v>
      </c>
      <c r="AT114" s="43">
        <v>1</v>
      </c>
      <c r="AU114" s="41">
        <f>SUM(AT$8:AT114)/AT$144</f>
        <v>0.9988538681948425</v>
      </c>
      <c r="AV114" s="42" t="s">
        <v>113</v>
      </c>
      <c r="AW114" s="43">
        <v>3</v>
      </c>
      <c r="AX114" s="41">
        <f>SUM(AW$8:AW114)/AW$144</f>
        <v>0.9901668653158522</v>
      </c>
      <c r="AY114" s="42" t="s">
        <v>125</v>
      </c>
      <c r="AZ114" s="43">
        <v>0</v>
      </c>
      <c r="BA114" s="41">
        <f>SUM(AZ$8:AZ114)/AZ$144</f>
        <v>1</v>
      </c>
    </row>
    <row r="115" spans="1:53" ht="13.5" customHeight="1">
      <c r="A115" s="9"/>
      <c r="B115" s="30" t="s">
        <v>131</v>
      </c>
      <c r="C115" s="31">
        <v>8</v>
      </c>
      <c r="D115" s="31">
        <v>12</v>
      </c>
      <c r="E115" s="31">
        <v>9</v>
      </c>
      <c r="F115" s="31">
        <v>0</v>
      </c>
      <c r="G115" s="31">
        <v>0</v>
      </c>
      <c r="H115" s="31">
        <v>0</v>
      </c>
      <c r="I115" s="31">
        <v>2</v>
      </c>
      <c r="J115" s="30">
        <v>0</v>
      </c>
      <c r="K115" s="31">
        <v>14</v>
      </c>
      <c r="L115" s="31">
        <v>4</v>
      </c>
      <c r="M115" s="31">
        <v>3</v>
      </c>
      <c r="N115" s="31">
        <v>0</v>
      </c>
      <c r="O115" s="32">
        <f t="shared" si="7"/>
        <v>21</v>
      </c>
      <c r="P115" s="31">
        <f t="shared" si="8"/>
        <v>52</v>
      </c>
      <c r="Q115" s="25"/>
      <c r="R115" s="41">
        <f t="shared" si="9"/>
        <v>0.40384615384615385</v>
      </c>
      <c r="S115" s="42"/>
      <c r="T115" s="42"/>
      <c r="U115" s="42"/>
      <c r="V115" s="43"/>
      <c r="W115" s="41"/>
      <c r="X115" s="42"/>
      <c r="Y115" s="43"/>
      <c r="Z115" s="41"/>
      <c r="AA115" s="42"/>
      <c r="AB115" s="43"/>
      <c r="AC115" s="41"/>
      <c r="AD115" s="42"/>
      <c r="AE115" s="43"/>
      <c r="AF115" s="41"/>
      <c r="AG115" s="42"/>
      <c r="AH115" s="43"/>
      <c r="AI115" s="41"/>
      <c r="AJ115" s="42"/>
      <c r="AK115" s="43"/>
      <c r="AL115" s="41"/>
      <c r="AM115" s="42"/>
      <c r="AN115" s="43">
        <v>0</v>
      </c>
      <c r="AO115" s="41">
        <f>SUM(AN$8:AN115)/AN$144</f>
        <v>1</v>
      </c>
      <c r="AP115" s="42" t="s">
        <v>79</v>
      </c>
      <c r="AQ115" s="43">
        <v>19</v>
      </c>
      <c r="AR115" s="41">
        <f>SUM(AQ$8:AQ115)/AQ$144</f>
        <v>0.9869243156199677</v>
      </c>
      <c r="AS115" s="42" t="s">
        <v>117</v>
      </c>
      <c r="AT115" s="43">
        <v>1</v>
      </c>
      <c r="AU115" s="41">
        <f>SUM(AT$8:AT115)/AT$144</f>
        <v>0.9990448901623686</v>
      </c>
      <c r="AV115" s="42" t="s">
        <v>123</v>
      </c>
      <c r="AW115" s="43">
        <v>3</v>
      </c>
      <c r="AX115" s="41">
        <f>SUM(AW$8:AW115)/AW$144</f>
        <v>0.9910607866507747</v>
      </c>
      <c r="AY115" s="42" t="s">
        <v>132</v>
      </c>
      <c r="AZ115" s="43">
        <v>0</v>
      </c>
      <c r="BA115" s="41">
        <f>SUM(AZ$8:AZ115)/AZ$144</f>
        <v>1</v>
      </c>
    </row>
    <row r="116" spans="1:53" ht="13.5" customHeight="1">
      <c r="A116" s="9"/>
      <c r="B116" s="30" t="s">
        <v>128</v>
      </c>
      <c r="C116" s="31">
        <v>4</v>
      </c>
      <c r="D116" s="31">
        <v>11</v>
      </c>
      <c r="E116" s="31">
        <v>10</v>
      </c>
      <c r="F116" s="31">
        <v>0</v>
      </c>
      <c r="G116" s="31">
        <v>1</v>
      </c>
      <c r="H116" s="31">
        <v>0</v>
      </c>
      <c r="I116" s="31">
        <v>2</v>
      </c>
      <c r="J116" s="30">
        <v>0</v>
      </c>
      <c r="K116" s="31">
        <v>15</v>
      </c>
      <c r="L116" s="31">
        <v>0</v>
      </c>
      <c r="M116" s="31">
        <v>2</v>
      </c>
      <c r="N116" s="31">
        <v>0</v>
      </c>
      <c r="O116" s="32">
        <f t="shared" si="7"/>
        <v>17</v>
      </c>
      <c r="P116" s="31">
        <f t="shared" si="8"/>
        <v>45</v>
      </c>
      <c r="Q116" s="25"/>
      <c r="R116" s="41">
        <f t="shared" si="9"/>
        <v>0.37777777777777777</v>
      </c>
      <c r="S116" s="42"/>
      <c r="T116" s="42"/>
      <c r="U116" s="42"/>
      <c r="V116" s="43"/>
      <c r="W116" s="41"/>
      <c r="X116" s="42"/>
      <c r="Y116" s="43"/>
      <c r="Z116" s="41"/>
      <c r="AA116" s="42"/>
      <c r="AB116" s="43"/>
      <c r="AC116" s="41"/>
      <c r="AD116" s="42"/>
      <c r="AE116" s="43"/>
      <c r="AF116" s="41"/>
      <c r="AG116" s="42"/>
      <c r="AH116" s="43"/>
      <c r="AI116" s="41"/>
      <c r="AJ116" s="42"/>
      <c r="AK116" s="43"/>
      <c r="AL116" s="41"/>
      <c r="AM116" s="42"/>
      <c r="AN116" s="43">
        <v>0</v>
      </c>
      <c r="AO116" s="41">
        <f>SUM(AN$8:AN116)/AN$144</f>
        <v>1</v>
      </c>
      <c r="AP116" s="42" t="s">
        <v>132</v>
      </c>
      <c r="AQ116" s="43">
        <v>17</v>
      </c>
      <c r="AR116" s="41">
        <f>SUM(AQ$8:AQ116)/AQ$144</f>
        <v>0.9880193236714976</v>
      </c>
      <c r="AS116" s="42" t="s">
        <v>37</v>
      </c>
      <c r="AT116" s="43">
        <v>1</v>
      </c>
      <c r="AU116" s="41">
        <f>SUM(AT$8:AT116)/AT$144</f>
        <v>0.9992359121298949</v>
      </c>
      <c r="AV116" s="42" t="s">
        <v>76</v>
      </c>
      <c r="AW116" s="43">
        <v>3</v>
      </c>
      <c r="AX116" s="41">
        <f>SUM(AW$8:AW116)/AW$144</f>
        <v>0.9919547079856973</v>
      </c>
      <c r="AY116" s="42" t="s">
        <v>112</v>
      </c>
      <c r="AZ116" s="43">
        <v>0</v>
      </c>
      <c r="BA116" s="41">
        <f>SUM(AZ$8:AZ116)/AZ$144</f>
        <v>1</v>
      </c>
    </row>
    <row r="117" spans="1:53" ht="13.5" customHeight="1">
      <c r="A117" s="9"/>
      <c r="B117" s="30" t="s">
        <v>68</v>
      </c>
      <c r="C117" s="31">
        <v>8</v>
      </c>
      <c r="D117" s="31">
        <v>4</v>
      </c>
      <c r="E117" s="31">
        <v>0</v>
      </c>
      <c r="F117" s="31">
        <v>752</v>
      </c>
      <c r="G117" s="31">
        <v>43</v>
      </c>
      <c r="H117" s="31">
        <v>0</v>
      </c>
      <c r="I117" s="31">
        <v>0</v>
      </c>
      <c r="J117" s="30">
        <v>4</v>
      </c>
      <c r="K117" s="31">
        <v>83</v>
      </c>
      <c r="L117" s="30">
        <v>3</v>
      </c>
      <c r="M117" s="31">
        <v>23</v>
      </c>
      <c r="N117" s="31">
        <v>7</v>
      </c>
      <c r="O117" s="32">
        <f t="shared" si="7"/>
        <v>116</v>
      </c>
      <c r="P117" s="31">
        <f t="shared" si="8"/>
        <v>927</v>
      </c>
      <c r="Q117" s="25"/>
      <c r="R117" s="41">
        <f t="shared" si="9"/>
        <v>0.12513484358144553</v>
      </c>
      <c r="S117" s="42"/>
      <c r="T117" s="42"/>
      <c r="U117" s="42"/>
      <c r="V117" s="43"/>
      <c r="W117" s="41"/>
      <c r="X117" s="42"/>
      <c r="Y117" s="43"/>
      <c r="Z117" s="41"/>
      <c r="AA117" s="42"/>
      <c r="AB117" s="43"/>
      <c r="AC117" s="41"/>
      <c r="AD117" s="42"/>
      <c r="AE117" s="43"/>
      <c r="AF117" s="41"/>
      <c r="AG117" s="42"/>
      <c r="AH117" s="43"/>
      <c r="AI117" s="41"/>
      <c r="AJ117" s="42"/>
      <c r="AK117" s="43"/>
      <c r="AL117" s="41"/>
      <c r="AM117" s="42"/>
      <c r="AN117" s="43">
        <v>0</v>
      </c>
      <c r="AO117" s="41">
        <f>SUM(AN$8:AN117)/AN$144</f>
        <v>1</v>
      </c>
      <c r="AP117" s="42" t="s">
        <v>94</v>
      </c>
      <c r="AQ117" s="43">
        <v>16</v>
      </c>
      <c r="AR117" s="41">
        <f>SUM(AQ$8:AQ117)/AQ$144</f>
        <v>0.9890499194847021</v>
      </c>
      <c r="AS117" s="42" t="s">
        <v>77</v>
      </c>
      <c r="AT117" s="43">
        <v>1</v>
      </c>
      <c r="AU117" s="41">
        <f>SUM(AT$8:AT117)/AT$144</f>
        <v>0.9994269340974212</v>
      </c>
      <c r="AV117" s="42" t="s">
        <v>117</v>
      </c>
      <c r="AW117" s="43">
        <v>3</v>
      </c>
      <c r="AX117" s="41">
        <f>SUM(AW$8:AW117)/AW$144</f>
        <v>0.9928486293206198</v>
      </c>
      <c r="AY117" s="42" t="s">
        <v>122</v>
      </c>
      <c r="AZ117" s="43">
        <v>0</v>
      </c>
      <c r="BA117" s="41">
        <f>SUM(AZ$8:AZ117)/AZ$144</f>
        <v>1</v>
      </c>
    </row>
    <row r="118" spans="1:18" ht="13.5" customHeight="1">
      <c r="A118" s="9"/>
      <c r="B118" s="1"/>
      <c r="C118" s="1"/>
      <c r="D118" s="1"/>
      <c r="E118" s="1"/>
      <c r="F118" s="1"/>
      <c r="G118" s="1"/>
      <c r="H118" s="1"/>
      <c r="I118" s="21" t="s">
        <v>2</v>
      </c>
      <c r="J118" s="1"/>
      <c r="K118" s="1"/>
      <c r="M118" s="1"/>
      <c r="N118" s="1"/>
      <c r="O118" s="1"/>
      <c r="P118" s="1"/>
      <c r="Q118" s="5"/>
      <c r="R118" s="41" t="str">
        <f t="shared" si="9"/>
        <v> </v>
      </c>
    </row>
    <row r="119" spans="1:18" ht="13.5" customHeight="1">
      <c r="A119" s="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5"/>
      <c r="R119" s="41" t="str">
        <f t="shared" si="9"/>
        <v> </v>
      </c>
    </row>
    <row r="120" spans="1:18" ht="13.5" customHeight="1">
      <c r="A120" s="9"/>
      <c r="B120" s="19" t="s">
        <v>284</v>
      </c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2"/>
      <c r="N120" s="2"/>
      <c r="O120" s="2"/>
      <c r="P120" s="1"/>
      <c r="Q120" s="5"/>
      <c r="R120" s="41" t="str">
        <f t="shared" si="9"/>
        <v> </v>
      </c>
    </row>
    <row r="121" spans="1:18" ht="13.5" customHeight="1">
      <c r="A121" s="9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1"/>
      <c r="M121" s="31"/>
      <c r="N121" s="31"/>
      <c r="O121" s="31"/>
      <c r="P121" s="30"/>
      <c r="Q121" s="25"/>
      <c r="R121" s="41" t="str">
        <f t="shared" si="9"/>
        <v> </v>
      </c>
    </row>
    <row r="122" spans="1:18" ht="13.5" customHeight="1">
      <c r="A122" s="9"/>
      <c r="B122" s="26"/>
      <c r="C122" s="27" t="s">
        <v>5</v>
      </c>
      <c r="D122" s="27" t="s">
        <v>6</v>
      </c>
      <c r="E122" s="27" t="s">
        <v>7</v>
      </c>
      <c r="F122" s="27" t="s">
        <v>8</v>
      </c>
      <c r="G122" s="27" t="s">
        <v>9</v>
      </c>
      <c r="H122" s="27" t="s">
        <v>10</v>
      </c>
      <c r="I122" s="27" t="s">
        <v>11</v>
      </c>
      <c r="J122" s="27" t="s">
        <v>12</v>
      </c>
      <c r="K122" s="27" t="s">
        <v>13</v>
      </c>
      <c r="L122" s="28" t="s">
        <v>14</v>
      </c>
      <c r="M122" s="28" t="s">
        <v>15</v>
      </c>
      <c r="N122" s="28" t="s">
        <v>16</v>
      </c>
      <c r="O122" s="34" t="s">
        <v>17</v>
      </c>
      <c r="P122" s="27" t="s">
        <v>18</v>
      </c>
      <c r="Q122" s="25"/>
      <c r="R122" s="41" t="e">
        <f t="shared" si="9"/>
        <v>#VALUE!</v>
      </c>
    </row>
    <row r="123" spans="1:18" ht="13.5" customHeight="1">
      <c r="A123" s="9"/>
      <c r="B123" s="30" t="s">
        <v>130</v>
      </c>
      <c r="C123" s="31">
        <v>4</v>
      </c>
      <c r="D123" s="31">
        <v>2</v>
      </c>
      <c r="E123" s="31">
        <v>0</v>
      </c>
      <c r="F123" s="31">
        <v>3</v>
      </c>
      <c r="G123" s="31">
        <v>17</v>
      </c>
      <c r="H123" s="31">
        <v>1</v>
      </c>
      <c r="I123" s="31">
        <v>0</v>
      </c>
      <c r="J123" s="30">
        <v>0</v>
      </c>
      <c r="K123" s="31">
        <v>10</v>
      </c>
      <c r="L123" s="31">
        <v>0</v>
      </c>
      <c r="M123" s="31">
        <v>6</v>
      </c>
      <c r="N123" s="31">
        <v>0</v>
      </c>
      <c r="O123" s="32">
        <f aca="true" t="shared" si="10" ref="O123:O137">SUM(K123:N123)</f>
        <v>16</v>
      </c>
      <c r="P123" s="31">
        <f aca="true" t="shared" si="11" ref="P123:P137">SUM(C123:N123)</f>
        <v>43</v>
      </c>
      <c r="Q123" s="25"/>
      <c r="R123" s="41">
        <f t="shared" si="9"/>
        <v>0.37209302325581395</v>
      </c>
    </row>
    <row r="124" spans="1:18" ht="13.5" customHeight="1">
      <c r="A124" s="9"/>
      <c r="B124" s="30" t="s">
        <v>101</v>
      </c>
      <c r="C124" s="31">
        <v>12</v>
      </c>
      <c r="D124" s="31">
        <v>17</v>
      </c>
      <c r="E124" s="31">
        <v>1</v>
      </c>
      <c r="F124" s="31">
        <v>0</v>
      </c>
      <c r="G124" s="31">
        <v>5</v>
      </c>
      <c r="H124" s="31">
        <v>0</v>
      </c>
      <c r="I124" s="31">
        <v>12</v>
      </c>
      <c r="J124" s="30">
        <v>0</v>
      </c>
      <c r="K124" s="31">
        <v>39</v>
      </c>
      <c r="L124" s="31">
        <v>0</v>
      </c>
      <c r="M124" s="31">
        <v>5</v>
      </c>
      <c r="N124" s="31">
        <v>0</v>
      </c>
      <c r="O124" s="32">
        <f t="shared" si="10"/>
        <v>44</v>
      </c>
      <c r="P124" s="31">
        <f t="shared" si="11"/>
        <v>91</v>
      </c>
      <c r="Q124" s="25"/>
      <c r="R124" s="41">
        <f t="shared" si="9"/>
        <v>0.4835164835164835</v>
      </c>
    </row>
    <row r="125" spans="1:53" ht="13.5" customHeight="1">
      <c r="A125" s="9"/>
      <c r="B125" s="30" t="s">
        <v>86</v>
      </c>
      <c r="C125" s="31">
        <v>0</v>
      </c>
      <c r="D125" s="31">
        <v>0</v>
      </c>
      <c r="E125" s="31">
        <v>0</v>
      </c>
      <c r="F125" s="31">
        <v>279</v>
      </c>
      <c r="G125" s="31">
        <v>15</v>
      </c>
      <c r="H125" s="31">
        <v>4</v>
      </c>
      <c r="I125" s="31">
        <v>0</v>
      </c>
      <c r="J125" s="30">
        <v>0</v>
      </c>
      <c r="K125" s="31">
        <v>24</v>
      </c>
      <c r="L125" s="31">
        <v>4</v>
      </c>
      <c r="M125" s="31">
        <v>11</v>
      </c>
      <c r="N125" s="31">
        <v>0</v>
      </c>
      <c r="O125" s="32">
        <f t="shared" si="10"/>
        <v>39</v>
      </c>
      <c r="P125" s="31">
        <f t="shared" si="11"/>
        <v>337</v>
      </c>
      <c r="Q125" s="25"/>
      <c r="R125" s="41">
        <f t="shared" si="9"/>
        <v>0.11572700296735905</v>
      </c>
      <c r="S125" s="42"/>
      <c r="T125" s="42"/>
      <c r="U125" s="42"/>
      <c r="V125" s="43"/>
      <c r="W125" s="41"/>
      <c r="X125" s="42"/>
      <c r="Y125" s="43"/>
      <c r="Z125" s="41"/>
      <c r="AA125" s="42"/>
      <c r="AB125" s="43"/>
      <c r="AC125" s="41"/>
      <c r="AD125" s="42"/>
      <c r="AE125" s="43"/>
      <c r="AF125" s="41"/>
      <c r="AG125" s="42"/>
      <c r="AH125" s="43"/>
      <c r="AI125" s="41"/>
      <c r="AJ125" s="42"/>
      <c r="AK125" s="43"/>
      <c r="AL125" s="41"/>
      <c r="AM125" s="42"/>
      <c r="AN125" s="43">
        <v>0</v>
      </c>
      <c r="AO125" s="41">
        <f>SUM(AN$8:AN125)/AN$144</f>
        <v>1</v>
      </c>
      <c r="AP125" s="42" t="s">
        <v>125</v>
      </c>
      <c r="AQ125" s="43">
        <v>14</v>
      </c>
      <c r="AR125" s="41">
        <f>SUM(AQ$8:AQ125)/AQ$144</f>
        <v>0.989951690821256</v>
      </c>
      <c r="AS125" s="42" t="s">
        <v>111</v>
      </c>
      <c r="AT125" s="43">
        <v>1</v>
      </c>
      <c r="AU125" s="41">
        <f>SUM(AT$8:AT125)/AT$144</f>
        <v>0.9996179560649475</v>
      </c>
      <c r="AV125" s="42" t="s">
        <v>89</v>
      </c>
      <c r="AW125" s="43">
        <v>2</v>
      </c>
      <c r="AX125" s="41">
        <f>SUM(AW$8:AW125)/AW$144</f>
        <v>0.9934445768772348</v>
      </c>
      <c r="AY125" s="42" t="s">
        <v>99</v>
      </c>
      <c r="AZ125" s="43">
        <v>0</v>
      </c>
      <c r="BA125" s="41">
        <f>SUM(AZ$8:AZ125)/AZ$144</f>
        <v>1</v>
      </c>
    </row>
    <row r="126" spans="1:53" ht="13.5" customHeight="1">
      <c r="A126" s="9"/>
      <c r="B126" s="30" t="s">
        <v>132</v>
      </c>
      <c r="C126" s="31">
        <v>13</v>
      </c>
      <c r="D126" s="31">
        <v>4</v>
      </c>
      <c r="E126" s="31">
        <v>2</v>
      </c>
      <c r="F126" s="31">
        <v>1</v>
      </c>
      <c r="G126" s="31">
        <v>123</v>
      </c>
      <c r="H126" s="31">
        <v>23</v>
      </c>
      <c r="I126" s="31">
        <v>1</v>
      </c>
      <c r="J126" s="30">
        <v>0</v>
      </c>
      <c r="K126" s="31">
        <v>26</v>
      </c>
      <c r="L126" s="31">
        <v>2</v>
      </c>
      <c r="M126" s="31">
        <v>2</v>
      </c>
      <c r="N126" s="31">
        <v>0</v>
      </c>
      <c r="O126" s="32">
        <f t="shared" si="10"/>
        <v>30</v>
      </c>
      <c r="P126" s="31">
        <f t="shared" si="11"/>
        <v>197</v>
      </c>
      <c r="Q126" s="25"/>
      <c r="R126" s="41">
        <f t="shared" si="9"/>
        <v>0.15228426395939088</v>
      </c>
      <c r="S126" s="42"/>
      <c r="T126" s="42"/>
      <c r="U126" s="42"/>
      <c r="V126" s="43"/>
      <c r="W126" s="41"/>
      <c r="X126" s="42"/>
      <c r="Y126" s="43"/>
      <c r="Z126" s="41"/>
      <c r="AA126" s="42"/>
      <c r="AB126" s="43"/>
      <c r="AC126" s="41"/>
      <c r="AD126" s="42"/>
      <c r="AE126" s="43"/>
      <c r="AF126" s="41"/>
      <c r="AG126" s="42"/>
      <c r="AH126" s="43"/>
      <c r="AI126" s="41"/>
      <c r="AJ126" s="42"/>
      <c r="AK126" s="43"/>
      <c r="AL126" s="41"/>
      <c r="AM126" s="42"/>
      <c r="AN126" s="43">
        <v>0</v>
      </c>
      <c r="AO126" s="41">
        <f>SUM(AN$8:AN126)/AN$144</f>
        <v>1</v>
      </c>
      <c r="AP126" s="42" t="s">
        <v>95</v>
      </c>
      <c r="AQ126" s="43">
        <v>14</v>
      </c>
      <c r="AR126" s="41">
        <f>SUM(AQ$8:AQ126)/AQ$144</f>
        <v>0.99085346215781</v>
      </c>
      <c r="AS126" s="42" t="s">
        <v>120</v>
      </c>
      <c r="AT126" s="43">
        <v>1</v>
      </c>
      <c r="AU126" s="41">
        <f>SUM(AT$8:AT126)/AT$144</f>
        <v>0.9998089780324737</v>
      </c>
      <c r="AV126" s="42" t="s">
        <v>101</v>
      </c>
      <c r="AW126" s="43">
        <v>2</v>
      </c>
      <c r="AX126" s="41">
        <f>SUM(AW$8:AW126)/AW$144</f>
        <v>0.9940405244338498</v>
      </c>
      <c r="AY126" s="42" t="s">
        <v>40</v>
      </c>
      <c r="AZ126" s="43">
        <v>0</v>
      </c>
      <c r="BA126" s="41">
        <f>SUM(AZ$8:AZ126)/AZ$144</f>
        <v>1</v>
      </c>
    </row>
    <row r="127" spans="1:53" ht="13.5" customHeight="1">
      <c r="A127" s="9"/>
      <c r="B127" s="30" t="s">
        <v>122</v>
      </c>
      <c r="C127" s="31">
        <v>18</v>
      </c>
      <c r="D127" s="31">
        <v>23</v>
      </c>
      <c r="E127" s="31">
        <v>4</v>
      </c>
      <c r="F127" s="31">
        <v>0</v>
      </c>
      <c r="G127" s="31">
        <v>6</v>
      </c>
      <c r="H127" s="31">
        <v>0</v>
      </c>
      <c r="I127" s="31">
        <v>8</v>
      </c>
      <c r="J127" s="30">
        <v>0</v>
      </c>
      <c r="K127" s="31">
        <v>25</v>
      </c>
      <c r="L127" s="31">
        <v>0</v>
      </c>
      <c r="M127" s="31">
        <v>0</v>
      </c>
      <c r="N127" s="31">
        <v>0</v>
      </c>
      <c r="O127" s="32">
        <f t="shared" si="10"/>
        <v>25</v>
      </c>
      <c r="P127" s="31">
        <f t="shared" si="11"/>
        <v>84</v>
      </c>
      <c r="Q127" s="25"/>
      <c r="R127" s="41">
        <f t="shared" si="9"/>
        <v>0.2976190476190476</v>
      </c>
      <c r="S127" s="42"/>
      <c r="T127" s="42"/>
      <c r="U127" s="42"/>
      <c r="V127" s="43"/>
      <c r="W127" s="41"/>
      <c r="X127" s="42"/>
      <c r="Y127" s="43"/>
      <c r="Z127" s="41"/>
      <c r="AA127" s="42"/>
      <c r="AB127" s="43"/>
      <c r="AC127" s="41"/>
      <c r="AD127" s="42"/>
      <c r="AE127" s="43"/>
      <c r="AF127" s="41"/>
      <c r="AG127" s="42"/>
      <c r="AH127" s="43"/>
      <c r="AI127" s="41"/>
      <c r="AJ127" s="42"/>
      <c r="AK127" s="43"/>
      <c r="AL127" s="41"/>
      <c r="AM127" s="42"/>
      <c r="AN127" s="43">
        <v>0</v>
      </c>
      <c r="AO127" s="41">
        <f>SUM(AN$8:AN127)/AN$144</f>
        <v>1</v>
      </c>
      <c r="AP127" s="42" t="s">
        <v>69</v>
      </c>
      <c r="AQ127" s="43">
        <v>13</v>
      </c>
      <c r="AR127" s="41">
        <f>SUM(AQ$8:AQ127)/AQ$144</f>
        <v>0.9916908212560387</v>
      </c>
      <c r="AS127" s="42" t="s">
        <v>128</v>
      </c>
      <c r="AT127" s="43">
        <v>1</v>
      </c>
      <c r="AU127" s="41">
        <f>SUM(AT$8:AT127)/AT$144</f>
        <v>1</v>
      </c>
      <c r="AV127" s="42" t="s">
        <v>111</v>
      </c>
      <c r="AW127" s="43">
        <v>2</v>
      </c>
      <c r="AX127" s="41">
        <f>SUM(AW$8:AW127)/AW$144</f>
        <v>0.9946364719904648</v>
      </c>
      <c r="AY127" s="42" t="s">
        <v>91</v>
      </c>
      <c r="AZ127" s="43">
        <v>0</v>
      </c>
      <c r="BA127" s="41">
        <f>SUM(AZ$8:AZ127)/AZ$144</f>
        <v>1</v>
      </c>
    </row>
    <row r="128" spans="1:53" ht="13.5" customHeight="1">
      <c r="A128" s="9"/>
      <c r="B128" s="30" t="s">
        <v>87</v>
      </c>
      <c r="C128" s="31">
        <v>28</v>
      </c>
      <c r="D128" s="31">
        <v>4</v>
      </c>
      <c r="E128" s="31">
        <v>0</v>
      </c>
      <c r="F128" s="31">
        <v>2</v>
      </c>
      <c r="G128" s="31">
        <v>202</v>
      </c>
      <c r="H128" s="31">
        <v>28</v>
      </c>
      <c r="I128" s="31">
        <v>1</v>
      </c>
      <c r="J128" s="30">
        <v>0</v>
      </c>
      <c r="K128" s="31">
        <v>42</v>
      </c>
      <c r="L128" s="31">
        <v>2</v>
      </c>
      <c r="M128" s="31">
        <v>6</v>
      </c>
      <c r="N128" s="31">
        <v>0</v>
      </c>
      <c r="O128" s="32">
        <f t="shared" si="10"/>
        <v>50</v>
      </c>
      <c r="P128" s="31">
        <f t="shared" si="11"/>
        <v>315</v>
      </c>
      <c r="Q128" s="25"/>
      <c r="R128" s="41">
        <f t="shared" si="9"/>
        <v>0.15873015873015872</v>
      </c>
      <c r="S128" s="42"/>
      <c r="T128" s="42"/>
      <c r="U128" s="42"/>
      <c r="V128" s="43"/>
      <c r="W128" s="41"/>
      <c r="X128" s="42"/>
      <c r="Y128" s="43"/>
      <c r="Z128" s="41"/>
      <c r="AA128" s="42"/>
      <c r="AB128" s="43"/>
      <c r="AC128" s="41"/>
      <c r="AD128" s="42"/>
      <c r="AE128" s="43"/>
      <c r="AF128" s="41"/>
      <c r="AG128" s="42"/>
      <c r="AH128" s="43"/>
      <c r="AI128" s="41"/>
      <c r="AJ128" s="42"/>
      <c r="AK128" s="43"/>
      <c r="AL128" s="41"/>
      <c r="AM128" s="42"/>
      <c r="AN128" s="43">
        <v>0</v>
      </c>
      <c r="AO128" s="41">
        <f>SUM(AN$8:AN128)/AN$144</f>
        <v>1</v>
      </c>
      <c r="AP128" s="42" t="s">
        <v>99</v>
      </c>
      <c r="AQ128" s="43">
        <v>13</v>
      </c>
      <c r="AR128" s="41">
        <f>SUM(AQ$8:AQ128)/AQ$144</f>
        <v>0.9925281803542673</v>
      </c>
      <c r="AS128" s="42" t="s">
        <v>48</v>
      </c>
      <c r="AT128" s="43">
        <v>0</v>
      </c>
      <c r="AU128" s="41">
        <f>SUM(AT$8:AT128)/AT$144</f>
        <v>1</v>
      </c>
      <c r="AV128" s="42" t="s">
        <v>22</v>
      </c>
      <c r="AW128" s="43">
        <v>2</v>
      </c>
      <c r="AX128" s="41">
        <f>SUM(AW$8:AW128)/AW$144</f>
        <v>0.9952324195470799</v>
      </c>
      <c r="AY128" s="42" t="s">
        <v>76</v>
      </c>
      <c r="AZ128" s="43">
        <v>0</v>
      </c>
      <c r="BA128" s="41">
        <f>SUM(AZ$8:AZ128)/AZ$144</f>
        <v>1</v>
      </c>
    </row>
    <row r="129" spans="1:53" ht="13.5" customHeight="1">
      <c r="A129" s="9"/>
      <c r="B129" s="30" t="s">
        <v>71</v>
      </c>
      <c r="C129" s="31">
        <v>18</v>
      </c>
      <c r="D129" s="31">
        <v>4</v>
      </c>
      <c r="E129" s="31">
        <v>0</v>
      </c>
      <c r="F129" s="31">
        <v>7</v>
      </c>
      <c r="G129" s="31">
        <v>115</v>
      </c>
      <c r="H129" s="31">
        <v>13</v>
      </c>
      <c r="I129" s="31">
        <v>0</v>
      </c>
      <c r="J129" s="30">
        <v>7</v>
      </c>
      <c r="K129" s="31">
        <v>24</v>
      </c>
      <c r="L129" s="31">
        <v>3</v>
      </c>
      <c r="M129" s="31">
        <v>22</v>
      </c>
      <c r="N129" s="31">
        <v>0</v>
      </c>
      <c r="O129" s="32">
        <f t="shared" si="10"/>
        <v>49</v>
      </c>
      <c r="P129" s="31">
        <f t="shared" si="11"/>
        <v>213</v>
      </c>
      <c r="Q129" s="25"/>
      <c r="R129" s="41">
        <f t="shared" si="9"/>
        <v>0.2300469483568075</v>
      </c>
      <c r="S129" s="42"/>
      <c r="T129" s="42"/>
      <c r="U129" s="42"/>
      <c r="V129" s="43"/>
      <c r="W129" s="41"/>
      <c r="X129" s="42"/>
      <c r="Y129" s="43"/>
      <c r="Z129" s="41"/>
      <c r="AA129" s="42"/>
      <c r="AB129" s="43"/>
      <c r="AC129" s="41"/>
      <c r="AD129" s="42"/>
      <c r="AE129" s="43"/>
      <c r="AF129" s="41"/>
      <c r="AG129" s="42"/>
      <c r="AH129" s="43"/>
      <c r="AI129" s="41"/>
      <c r="AJ129" s="42"/>
      <c r="AK129" s="43"/>
      <c r="AL129" s="41"/>
      <c r="AM129" s="42"/>
      <c r="AN129" s="43">
        <v>0</v>
      </c>
      <c r="AO129" s="41">
        <f>SUM(AN$8:AN129)/AN$144</f>
        <v>1</v>
      </c>
      <c r="AP129" s="42" t="s">
        <v>91</v>
      </c>
      <c r="AQ129" s="43">
        <v>12</v>
      </c>
      <c r="AR129" s="41">
        <f>SUM(AQ$8:AQ129)/AQ$144</f>
        <v>0.9933011272141707</v>
      </c>
      <c r="AS129" s="42" t="s">
        <v>59</v>
      </c>
      <c r="AT129" s="43">
        <v>0</v>
      </c>
      <c r="AU129" s="41">
        <f>SUM(AT$8:AT129)/AT$144</f>
        <v>1</v>
      </c>
      <c r="AV129" s="42" t="s">
        <v>100</v>
      </c>
      <c r="AW129" s="43">
        <v>2</v>
      </c>
      <c r="AX129" s="41">
        <f>SUM(AW$8:AW129)/AW$144</f>
        <v>0.9958283671036948</v>
      </c>
      <c r="AY129" s="42" t="s">
        <v>110</v>
      </c>
      <c r="AZ129" s="43">
        <v>0</v>
      </c>
      <c r="BA129" s="41">
        <f>SUM(AZ$8:AZ129)/AZ$144</f>
        <v>1</v>
      </c>
    </row>
    <row r="130" spans="1:53" ht="13.5" customHeight="1">
      <c r="A130" s="9"/>
      <c r="B130" s="30" t="s">
        <v>76</v>
      </c>
      <c r="C130" s="31">
        <v>12</v>
      </c>
      <c r="D130" s="31">
        <v>13</v>
      </c>
      <c r="E130" s="31">
        <v>1</v>
      </c>
      <c r="F130" s="31">
        <v>0</v>
      </c>
      <c r="G130" s="31">
        <v>67</v>
      </c>
      <c r="H130" s="31">
        <v>162</v>
      </c>
      <c r="I130" s="31">
        <v>0</v>
      </c>
      <c r="J130" s="30">
        <v>0</v>
      </c>
      <c r="K130" s="31">
        <v>26</v>
      </c>
      <c r="L130" s="31">
        <v>1</v>
      </c>
      <c r="M130" s="31">
        <v>5</v>
      </c>
      <c r="N130" s="31">
        <v>0</v>
      </c>
      <c r="O130" s="32">
        <f t="shared" si="10"/>
        <v>32</v>
      </c>
      <c r="P130" s="31">
        <f t="shared" si="11"/>
        <v>287</v>
      </c>
      <c r="Q130" s="25"/>
      <c r="R130" s="41">
        <f t="shared" si="9"/>
        <v>0.11149825783972125</v>
      </c>
      <c r="S130" s="42"/>
      <c r="T130" s="42"/>
      <c r="U130" s="42"/>
      <c r="V130" s="43"/>
      <c r="W130" s="41"/>
      <c r="X130" s="42"/>
      <c r="Y130" s="43"/>
      <c r="Z130" s="41"/>
      <c r="AA130" s="42"/>
      <c r="AB130" s="43"/>
      <c r="AC130" s="41"/>
      <c r="AD130" s="42"/>
      <c r="AE130" s="43"/>
      <c r="AF130" s="41"/>
      <c r="AG130" s="42"/>
      <c r="AH130" s="43"/>
      <c r="AI130" s="41"/>
      <c r="AJ130" s="42"/>
      <c r="AK130" s="43"/>
      <c r="AL130" s="41"/>
      <c r="AM130" s="42"/>
      <c r="AN130" s="43">
        <v>0</v>
      </c>
      <c r="AO130" s="41">
        <f>SUM(AN$8:AN130)/AN$144</f>
        <v>1</v>
      </c>
      <c r="AP130" s="42" t="s">
        <v>90</v>
      </c>
      <c r="AQ130" s="43">
        <v>11</v>
      </c>
      <c r="AR130" s="41">
        <f>SUM(AQ$8:AQ130)/AQ$144</f>
        <v>0.9940096618357488</v>
      </c>
      <c r="AS130" s="42" t="s">
        <v>41</v>
      </c>
      <c r="AT130" s="43">
        <v>0</v>
      </c>
      <c r="AU130" s="41">
        <f>SUM(AT$8:AT130)/AT$144</f>
        <v>1</v>
      </c>
      <c r="AV130" s="42" t="s">
        <v>133</v>
      </c>
      <c r="AW130" s="43">
        <v>2</v>
      </c>
      <c r="AX130" s="41">
        <f>SUM(AW$8:AW130)/AW$144</f>
        <v>0.9964243146603099</v>
      </c>
      <c r="AY130" s="42" t="s">
        <v>37</v>
      </c>
      <c r="AZ130" s="43">
        <v>0</v>
      </c>
      <c r="BA130" s="41">
        <f>SUM(AZ$8:AZ130)/AZ$144</f>
        <v>1</v>
      </c>
    </row>
    <row r="131" spans="1:53" ht="13.5" customHeight="1">
      <c r="A131" s="9"/>
      <c r="B131" s="30" t="s">
        <v>41</v>
      </c>
      <c r="C131" s="31">
        <v>35</v>
      </c>
      <c r="D131" s="31">
        <v>19</v>
      </c>
      <c r="E131" s="31">
        <v>1</v>
      </c>
      <c r="F131" s="31">
        <v>19</v>
      </c>
      <c r="G131" s="31">
        <v>28</v>
      </c>
      <c r="H131" s="31">
        <v>3</v>
      </c>
      <c r="I131" s="31">
        <v>3</v>
      </c>
      <c r="J131" s="30">
        <v>0</v>
      </c>
      <c r="K131" s="31">
        <v>69</v>
      </c>
      <c r="L131" s="31">
        <v>1</v>
      </c>
      <c r="M131" s="31">
        <v>17</v>
      </c>
      <c r="N131" s="31">
        <v>25</v>
      </c>
      <c r="O131" s="32">
        <f t="shared" si="10"/>
        <v>112</v>
      </c>
      <c r="P131" s="31">
        <f t="shared" si="11"/>
        <v>220</v>
      </c>
      <c r="Q131" s="25"/>
      <c r="R131" s="41">
        <f t="shared" si="9"/>
        <v>0.509090909090909</v>
      </c>
      <c r="S131" s="42"/>
      <c r="T131" s="42"/>
      <c r="U131" s="42"/>
      <c r="V131" s="43"/>
      <c r="W131" s="41"/>
      <c r="X131" s="42"/>
      <c r="Y131" s="43"/>
      <c r="Z131" s="41"/>
      <c r="AA131" s="42"/>
      <c r="AB131" s="43"/>
      <c r="AC131" s="41"/>
      <c r="AD131" s="42"/>
      <c r="AE131" s="43"/>
      <c r="AF131" s="41"/>
      <c r="AG131" s="42"/>
      <c r="AH131" s="43"/>
      <c r="AI131" s="41"/>
      <c r="AJ131" s="42"/>
      <c r="AK131" s="43"/>
      <c r="AL131" s="41"/>
      <c r="AM131" s="42"/>
      <c r="AN131" s="43">
        <v>0</v>
      </c>
      <c r="AO131" s="41">
        <f>SUM(AN$8:AN131)/AN$144</f>
        <v>1</v>
      </c>
      <c r="AP131" s="42" t="s">
        <v>85</v>
      </c>
      <c r="AQ131" s="43">
        <v>11</v>
      </c>
      <c r="AR131" s="41">
        <f>SUM(AQ$8:AQ131)/AQ$144</f>
        <v>0.9947181964573268</v>
      </c>
      <c r="AS131" s="42" t="s">
        <v>92</v>
      </c>
      <c r="AT131" s="43">
        <v>0</v>
      </c>
      <c r="AU131" s="41">
        <f>SUM(AT$8:AT131)/AT$144</f>
        <v>1</v>
      </c>
      <c r="AV131" s="42" t="s">
        <v>115</v>
      </c>
      <c r="AW131" s="43">
        <v>2</v>
      </c>
      <c r="AX131" s="41">
        <f>SUM(AW$8:AW131)/AW$144</f>
        <v>0.9970202622169249</v>
      </c>
      <c r="AY131" s="42" t="s">
        <v>108</v>
      </c>
      <c r="AZ131" s="43">
        <v>0</v>
      </c>
      <c r="BA131" s="41">
        <f>SUM(AZ$8:AZ131)/AZ$144</f>
        <v>1</v>
      </c>
    </row>
    <row r="132" spans="1:53" ht="13.5" customHeight="1">
      <c r="A132" s="9"/>
      <c r="B132" s="30" t="s">
        <v>85</v>
      </c>
      <c r="C132" s="31">
        <v>4</v>
      </c>
      <c r="D132" s="31">
        <v>2</v>
      </c>
      <c r="E132" s="31">
        <v>0</v>
      </c>
      <c r="F132" s="31">
        <v>33</v>
      </c>
      <c r="G132" s="31">
        <v>24</v>
      </c>
      <c r="H132" s="31">
        <v>3</v>
      </c>
      <c r="I132" s="31">
        <v>0</v>
      </c>
      <c r="J132" s="30">
        <v>1</v>
      </c>
      <c r="K132" s="31">
        <v>13</v>
      </c>
      <c r="L132" s="31">
        <v>0</v>
      </c>
      <c r="M132" s="31">
        <v>16</v>
      </c>
      <c r="N132" s="31">
        <v>4</v>
      </c>
      <c r="O132" s="32">
        <f t="shared" si="10"/>
        <v>33</v>
      </c>
      <c r="P132" s="31">
        <f t="shared" si="11"/>
        <v>100</v>
      </c>
      <c r="Q132" s="25"/>
      <c r="R132" s="41">
        <f t="shared" si="9"/>
        <v>0.33</v>
      </c>
      <c r="S132" s="42"/>
      <c r="T132" s="42"/>
      <c r="U132" s="42"/>
      <c r="V132" s="43"/>
      <c r="W132" s="41"/>
      <c r="X132" s="42"/>
      <c r="Y132" s="43"/>
      <c r="Z132" s="41"/>
      <c r="AA132" s="42"/>
      <c r="AB132" s="43"/>
      <c r="AC132" s="41"/>
      <c r="AD132" s="42"/>
      <c r="AE132" s="43"/>
      <c r="AF132" s="41"/>
      <c r="AG132" s="42"/>
      <c r="AH132" s="43"/>
      <c r="AI132" s="41"/>
      <c r="AJ132" s="42"/>
      <c r="AK132" s="43"/>
      <c r="AL132" s="41"/>
      <c r="AM132" s="42"/>
      <c r="AN132" s="43">
        <v>0</v>
      </c>
      <c r="AO132" s="41">
        <f>SUM(AN$8:AN132)/AN$144</f>
        <v>1</v>
      </c>
      <c r="AP132" s="42" t="s">
        <v>124</v>
      </c>
      <c r="AQ132" s="43">
        <v>11</v>
      </c>
      <c r="AR132" s="41">
        <f>SUM(AQ$8:AQ132)/AQ$144</f>
        <v>0.995426731078905</v>
      </c>
      <c r="AS132" s="42" t="s">
        <v>125</v>
      </c>
      <c r="AT132" s="43">
        <v>0</v>
      </c>
      <c r="AU132" s="41">
        <f>SUM(AT$8:AT132)/AT$144</f>
        <v>1</v>
      </c>
      <c r="AV132" s="42" t="s">
        <v>103</v>
      </c>
      <c r="AW132" s="43">
        <v>2</v>
      </c>
      <c r="AX132" s="41">
        <f>SUM(AW$8:AW132)/AW$144</f>
        <v>0.9976162097735399</v>
      </c>
      <c r="AY132" s="42" t="s">
        <v>34</v>
      </c>
      <c r="AZ132" s="43">
        <v>0</v>
      </c>
      <c r="BA132" s="41">
        <f>SUM(AZ$8:AZ132)/AZ$144</f>
        <v>1</v>
      </c>
    </row>
    <row r="133" spans="1:53" ht="13.5" customHeight="1">
      <c r="A133" s="9"/>
      <c r="B133" s="30" t="s">
        <v>118</v>
      </c>
      <c r="C133" s="31">
        <v>2</v>
      </c>
      <c r="D133" s="31">
        <v>1</v>
      </c>
      <c r="E133" s="31">
        <v>0</v>
      </c>
      <c r="F133" s="31">
        <v>71</v>
      </c>
      <c r="G133" s="31">
        <v>13</v>
      </c>
      <c r="H133" s="31">
        <v>0</v>
      </c>
      <c r="I133" s="31">
        <v>0</v>
      </c>
      <c r="J133" s="30">
        <v>0</v>
      </c>
      <c r="K133" s="31">
        <v>13</v>
      </c>
      <c r="L133" s="31">
        <v>0</v>
      </c>
      <c r="M133" s="31">
        <v>6</v>
      </c>
      <c r="N133" s="31">
        <v>0</v>
      </c>
      <c r="O133" s="32">
        <f t="shared" si="10"/>
        <v>19</v>
      </c>
      <c r="P133" s="31">
        <f t="shared" si="11"/>
        <v>106</v>
      </c>
      <c r="Q133" s="25"/>
      <c r="R133" s="41">
        <f t="shared" si="9"/>
        <v>0.1792452830188679</v>
      </c>
      <c r="S133" s="42"/>
      <c r="T133" s="42"/>
      <c r="U133" s="42"/>
      <c r="V133" s="43"/>
      <c r="W133" s="41"/>
      <c r="X133" s="42"/>
      <c r="Y133" s="43"/>
      <c r="Z133" s="41"/>
      <c r="AA133" s="42"/>
      <c r="AB133" s="43"/>
      <c r="AC133" s="41"/>
      <c r="AD133" s="42"/>
      <c r="AE133" s="43"/>
      <c r="AF133" s="41"/>
      <c r="AG133" s="42"/>
      <c r="AH133" s="43"/>
      <c r="AI133" s="41"/>
      <c r="AJ133" s="42"/>
      <c r="AK133" s="43"/>
      <c r="AL133" s="41"/>
      <c r="AM133" s="42"/>
      <c r="AN133" s="43">
        <v>0</v>
      </c>
      <c r="AO133" s="41">
        <f>SUM(AN$8:AN133)/AN$144</f>
        <v>1</v>
      </c>
      <c r="AP133" s="42" t="s">
        <v>118</v>
      </c>
      <c r="AQ133" s="43">
        <v>10</v>
      </c>
      <c r="AR133" s="41">
        <f>SUM(AQ$8:AQ133)/AQ$144</f>
        <v>0.9960708534621578</v>
      </c>
      <c r="AS133" s="42" t="s">
        <v>45</v>
      </c>
      <c r="AT133" s="43">
        <v>0</v>
      </c>
      <c r="AU133" s="41">
        <f>SUM(AT$8:AT133)/AT$144</f>
        <v>1</v>
      </c>
      <c r="AV133" s="42" t="s">
        <v>98</v>
      </c>
      <c r="AW133" s="43">
        <v>1</v>
      </c>
      <c r="AX133" s="41">
        <f>SUM(AW$8:AW133)/AW$144</f>
        <v>0.9979141835518475</v>
      </c>
      <c r="AY133" s="42" t="s">
        <v>129</v>
      </c>
      <c r="AZ133" s="43">
        <v>0</v>
      </c>
      <c r="BA133" s="41">
        <f>SUM(AZ$8:AZ133)/AZ$144</f>
        <v>1</v>
      </c>
    </row>
    <row r="134" spans="1:53" ht="13.5" customHeight="1">
      <c r="A134" s="9"/>
      <c r="B134" s="30" t="s">
        <v>114</v>
      </c>
      <c r="C134" s="31">
        <v>9</v>
      </c>
      <c r="D134" s="31">
        <v>5</v>
      </c>
      <c r="E134" s="31">
        <v>0</v>
      </c>
      <c r="F134" s="31">
        <v>3</v>
      </c>
      <c r="G134" s="31">
        <v>247</v>
      </c>
      <c r="H134" s="31">
        <v>19</v>
      </c>
      <c r="I134" s="31">
        <v>0</v>
      </c>
      <c r="J134" s="30">
        <v>0</v>
      </c>
      <c r="K134" s="31">
        <v>26</v>
      </c>
      <c r="L134" s="31">
        <v>3</v>
      </c>
      <c r="M134" s="31">
        <v>7</v>
      </c>
      <c r="N134" s="31">
        <v>0</v>
      </c>
      <c r="O134" s="32">
        <f t="shared" si="10"/>
        <v>36</v>
      </c>
      <c r="P134" s="31">
        <f t="shared" si="11"/>
        <v>319</v>
      </c>
      <c r="Q134" s="25"/>
      <c r="R134" s="41">
        <f t="shared" si="9"/>
        <v>0.11285266457680251</v>
      </c>
      <c r="S134" s="42"/>
      <c r="T134" s="42"/>
      <c r="U134" s="42"/>
      <c r="V134" s="43"/>
      <c r="W134" s="41"/>
      <c r="X134" s="42"/>
      <c r="Y134" s="43"/>
      <c r="Z134" s="41"/>
      <c r="AA134" s="42"/>
      <c r="AB134" s="43"/>
      <c r="AC134" s="41"/>
      <c r="AD134" s="42"/>
      <c r="AE134" s="43"/>
      <c r="AF134" s="41"/>
      <c r="AG134" s="42"/>
      <c r="AH134" s="43"/>
      <c r="AI134" s="41"/>
      <c r="AJ134" s="42"/>
      <c r="AK134" s="43"/>
      <c r="AL134" s="41"/>
      <c r="AM134" s="42"/>
      <c r="AN134" s="43">
        <v>0</v>
      </c>
      <c r="AO134" s="41">
        <f>SUM(AN$8:AN134)/AN$144</f>
        <v>1</v>
      </c>
      <c r="AP134" s="42" t="s">
        <v>115</v>
      </c>
      <c r="AQ134" s="43">
        <v>10</v>
      </c>
      <c r="AR134" s="41">
        <f>SUM(AQ$8:AQ134)/AQ$144</f>
        <v>0.9967149758454106</v>
      </c>
      <c r="AS134" s="42" t="s">
        <v>118</v>
      </c>
      <c r="AT134" s="43">
        <v>0</v>
      </c>
      <c r="AU134" s="41">
        <f>SUM(AT$8:AT134)/AT$144</f>
        <v>1</v>
      </c>
      <c r="AV134" s="42" t="s">
        <v>109</v>
      </c>
      <c r="AW134" s="43">
        <v>1</v>
      </c>
      <c r="AX134" s="41">
        <f>SUM(AW$8:AW134)/AW$144</f>
        <v>0.9982121573301549</v>
      </c>
      <c r="AY134" s="42" t="s">
        <v>28</v>
      </c>
      <c r="AZ134" s="43">
        <v>0</v>
      </c>
      <c r="BA134" s="41">
        <f>SUM(AZ$8:AZ134)/AZ$144</f>
        <v>1</v>
      </c>
    </row>
    <row r="135" spans="1:53" ht="13.5" customHeight="1">
      <c r="A135" s="9"/>
      <c r="B135" s="30" t="s">
        <v>133</v>
      </c>
      <c r="C135" s="31">
        <v>2</v>
      </c>
      <c r="D135" s="31">
        <v>0</v>
      </c>
      <c r="E135" s="31">
        <v>30</v>
      </c>
      <c r="F135" s="31">
        <v>0</v>
      </c>
      <c r="G135" s="31">
        <v>1</v>
      </c>
      <c r="H135" s="31">
        <v>0</v>
      </c>
      <c r="I135" s="31">
        <v>3</v>
      </c>
      <c r="J135" s="30">
        <v>0</v>
      </c>
      <c r="K135" s="31">
        <v>3</v>
      </c>
      <c r="L135" s="31">
        <v>3</v>
      </c>
      <c r="M135" s="31">
        <v>3</v>
      </c>
      <c r="N135" s="31">
        <v>1</v>
      </c>
      <c r="O135" s="32">
        <f t="shared" si="10"/>
        <v>10</v>
      </c>
      <c r="P135" s="31">
        <f t="shared" si="11"/>
        <v>46</v>
      </c>
      <c r="Q135" s="25"/>
      <c r="R135" s="41">
        <f t="shared" si="9"/>
        <v>0.21739130434782608</v>
      </c>
      <c r="S135" s="42"/>
      <c r="T135" s="42"/>
      <c r="U135" s="42"/>
      <c r="V135" s="43"/>
      <c r="W135" s="41"/>
      <c r="X135" s="42"/>
      <c r="Y135" s="43"/>
      <c r="Z135" s="41"/>
      <c r="AA135" s="42"/>
      <c r="AB135" s="43"/>
      <c r="AC135" s="41"/>
      <c r="AD135" s="42"/>
      <c r="AE135" s="43"/>
      <c r="AF135" s="41"/>
      <c r="AG135" s="42"/>
      <c r="AH135" s="43"/>
      <c r="AI135" s="41"/>
      <c r="AJ135" s="42"/>
      <c r="AK135" s="43"/>
      <c r="AL135" s="41"/>
      <c r="AM135" s="42"/>
      <c r="AN135" s="43">
        <v>0</v>
      </c>
      <c r="AO135" s="41">
        <f>SUM(AN$8:AN135)/AN$144</f>
        <v>1</v>
      </c>
      <c r="AP135" s="42" t="s">
        <v>89</v>
      </c>
      <c r="AQ135" s="43">
        <v>9</v>
      </c>
      <c r="AR135" s="41">
        <f>SUM(AQ$8:AQ135)/AQ$144</f>
        <v>0.9972946859903382</v>
      </c>
      <c r="AS135" s="42" t="s">
        <v>127</v>
      </c>
      <c r="AT135" s="43">
        <v>0</v>
      </c>
      <c r="AU135" s="41">
        <f>SUM(AT$8:AT135)/AT$144</f>
        <v>1</v>
      </c>
      <c r="AV135" s="42" t="s">
        <v>65</v>
      </c>
      <c r="AW135" s="43">
        <v>1</v>
      </c>
      <c r="AX135" s="41">
        <f>SUM(AW$8:AW135)/AW$144</f>
        <v>0.9985101311084624</v>
      </c>
      <c r="AY135" s="42" t="s">
        <v>83</v>
      </c>
      <c r="AZ135" s="43">
        <v>0</v>
      </c>
      <c r="BA135" s="41">
        <f>SUM(AZ$8:AZ135)/AZ$144</f>
        <v>1</v>
      </c>
    </row>
    <row r="136" spans="1:53" ht="13.5" customHeight="1">
      <c r="A136" s="9"/>
      <c r="B136" s="30" t="s">
        <v>121</v>
      </c>
      <c r="C136" s="31">
        <v>6</v>
      </c>
      <c r="D136" s="31">
        <v>2</v>
      </c>
      <c r="E136" s="31">
        <v>1</v>
      </c>
      <c r="F136" s="31">
        <v>4</v>
      </c>
      <c r="G136" s="31">
        <v>161</v>
      </c>
      <c r="H136" s="31">
        <v>7</v>
      </c>
      <c r="I136" s="31">
        <v>2</v>
      </c>
      <c r="J136" s="30">
        <v>0</v>
      </c>
      <c r="K136" s="31">
        <v>27</v>
      </c>
      <c r="L136" s="31">
        <v>1</v>
      </c>
      <c r="M136" s="31">
        <v>9</v>
      </c>
      <c r="N136" s="31">
        <v>3</v>
      </c>
      <c r="O136" s="32">
        <f t="shared" si="10"/>
        <v>40</v>
      </c>
      <c r="P136" s="31">
        <f t="shared" si="11"/>
        <v>223</v>
      </c>
      <c r="Q136" s="25"/>
      <c r="R136" s="41">
        <f aca="true" t="shared" si="12" ref="R136:R147">IF(O136&gt;0,+O136/P136," ")</f>
        <v>0.17937219730941703</v>
      </c>
      <c r="S136" s="42"/>
      <c r="T136" s="42"/>
      <c r="U136" s="42"/>
      <c r="V136" s="43"/>
      <c r="W136" s="41"/>
      <c r="X136" s="42"/>
      <c r="Y136" s="43"/>
      <c r="Z136" s="41"/>
      <c r="AA136" s="42"/>
      <c r="AB136" s="43"/>
      <c r="AC136" s="41"/>
      <c r="AD136" s="42"/>
      <c r="AE136" s="43"/>
      <c r="AF136" s="41"/>
      <c r="AG136" s="42"/>
      <c r="AH136" s="43"/>
      <c r="AI136" s="41"/>
      <c r="AJ136" s="42"/>
      <c r="AK136" s="43"/>
      <c r="AL136" s="41"/>
      <c r="AM136" s="42"/>
      <c r="AN136" s="43">
        <v>0</v>
      </c>
      <c r="AO136" s="41">
        <f>SUM(AN$8:AN136)/AN$144</f>
        <v>1</v>
      </c>
      <c r="AP136" s="42" t="s">
        <v>113</v>
      </c>
      <c r="AQ136" s="43">
        <v>8</v>
      </c>
      <c r="AR136" s="41">
        <f>SUM(AQ$8:AQ136)/AQ$144</f>
        <v>0.9978099838969404</v>
      </c>
      <c r="AS136" s="42" t="s">
        <v>79</v>
      </c>
      <c r="AT136" s="43">
        <v>0</v>
      </c>
      <c r="AU136" s="41">
        <f>SUM(AT$8:AT136)/AT$144</f>
        <v>1</v>
      </c>
      <c r="AV136" s="42" t="s">
        <v>122</v>
      </c>
      <c r="AW136" s="43">
        <v>1</v>
      </c>
      <c r="AX136" s="41">
        <f>SUM(AW$8:AW136)/AW$144</f>
        <v>0.99880810488677</v>
      </c>
      <c r="AY136" s="42" t="s">
        <v>114</v>
      </c>
      <c r="AZ136" s="43">
        <v>0</v>
      </c>
      <c r="BA136" s="41">
        <f>SUM(AZ$8:AZ136)/AZ$144</f>
        <v>1</v>
      </c>
    </row>
    <row r="137" spans="1:53" ht="13.5" customHeight="1">
      <c r="A137" s="9"/>
      <c r="B137" s="26" t="s">
        <v>30</v>
      </c>
      <c r="C137" s="35">
        <v>86</v>
      </c>
      <c r="D137" s="35">
        <v>561</v>
      </c>
      <c r="E137" s="35">
        <v>61</v>
      </c>
      <c r="F137" s="35">
        <v>309</v>
      </c>
      <c r="G137" s="35">
        <v>244</v>
      </c>
      <c r="H137" s="35">
        <v>5</v>
      </c>
      <c r="I137" s="35">
        <v>0</v>
      </c>
      <c r="J137" s="26">
        <v>167</v>
      </c>
      <c r="K137" s="35">
        <v>11</v>
      </c>
      <c r="L137" s="35">
        <v>15</v>
      </c>
      <c r="M137" s="35">
        <v>141</v>
      </c>
      <c r="N137" s="35">
        <v>1210</v>
      </c>
      <c r="O137" s="36">
        <f t="shared" si="10"/>
        <v>1377</v>
      </c>
      <c r="P137" s="35">
        <f t="shared" si="11"/>
        <v>2810</v>
      </c>
      <c r="Q137" s="25"/>
      <c r="R137" s="41">
        <f t="shared" si="12"/>
        <v>0.4900355871886121</v>
      </c>
      <c r="S137" s="42"/>
      <c r="T137" s="42"/>
      <c r="U137" s="42"/>
      <c r="V137" s="43"/>
      <c r="W137" s="41"/>
      <c r="X137" s="42"/>
      <c r="Y137" s="43"/>
      <c r="Z137" s="41"/>
      <c r="AA137" s="42"/>
      <c r="AB137" s="43"/>
      <c r="AC137" s="41"/>
      <c r="AD137" s="42"/>
      <c r="AE137" s="43"/>
      <c r="AF137" s="41"/>
      <c r="AG137" s="42"/>
      <c r="AH137" s="43"/>
      <c r="AI137" s="41"/>
      <c r="AJ137" s="42"/>
      <c r="AK137" s="43"/>
      <c r="AL137" s="41"/>
      <c r="AM137" s="42"/>
      <c r="AN137" s="43">
        <v>0</v>
      </c>
      <c r="AO137" s="41">
        <f>SUM(AN$8:AN137)/AN$144</f>
        <v>1</v>
      </c>
      <c r="AP137" s="42" t="s">
        <v>130</v>
      </c>
      <c r="AQ137" s="43">
        <v>7</v>
      </c>
      <c r="AR137" s="41">
        <f>SUM(AQ$8:AQ137)/AQ$144</f>
        <v>0.9982608695652174</v>
      </c>
      <c r="AS137" s="42" t="s">
        <v>130</v>
      </c>
      <c r="AT137" s="43">
        <v>0</v>
      </c>
      <c r="AU137" s="41">
        <f>SUM(AT$8:AT137)/AT$144</f>
        <v>1</v>
      </c>
      <c r="AV137" s="42" t="s">
        <v>37</v>
      </c>
      <c r="AW137" s="43">
        <v>1</v>
      </c>
      <c r="AX137" s="41">
        <f>SUM(AW$8:AW137)/AW$144</f>
        <v>0.9991060786650775</v>
      </c>
      <c r="AY137" s="42" t="s">
        <v>109</v>
      </c>
      <c r="AZ137" s="43">
        <v>0</v>
      </c>
      <c r="BA137" s="41">
        <f>SUM(AZ$8:AZ137)/AZ$144</f>
        <v>1</v>
      </c>
    </row>
    <row r="138" spans="1:53" ht="13.5" customHeight="1">
      <c r="A138" s="9"/>
      <c r="B138" s="30" t="s">
        <v>136</v>
      </c>
      <c r="C138" s="31">
        <f aca="true" t="shared" si="13" ref="C138:P138">SUM(C8:C137)</f>
        <v>8419</v>
      </c>
      <c r="D138" s="31">
        <f t="shared" si="13"/>
        <v>4272</v>
      </c>
      <c r="E138" s="31">
        <f t="shared" si="13"/>
        <v>3156</v>
      </c>
      <c r="F138" s="31">
        <f t="shared" si="13"/>
        <v>6160</v>
      </c>
      <c r="G138" s="31">
        <f t="shared" si="13"/>
        <v>13275</v>
      </c>
      <c r="H138" s="31">
        <f t="shared" si="13"/>
        <v>5036</v>
      </c>
      <c r="I138" s="31">
        <f t="shared" si="13"/>
        <v>4726</v>
      </c>
      <c r="J138" s="31">
        <f t="shared" si="13"/>
        <v>2733</v>
      </c>
      <c r="K138" s="31">
        <f t="shared" si="13"/>
        <v>14148</v>
      </c>
      <c r="L138" s="31">
        <f t="shared" si="13"/>
        <v>4236</v>
      </c>
      <c r="M138" s="31">
        <f t="shared" si="13"/>
        <v>3260</v>
      </c>
      <c r="N138" s="31">
        <f t="shared" si="13"/>
        <v>12187</v>
      </c>
      <c r="O138" s="32">
        <f t="shared" si="13"/>
        <v>33831</v>
      </c>
      <c r="P138" s="31">
        <f t="shared" si="13"/>
        <v>81608</v>
      </c>
      <c r="Q138" s="25"/>
      <c r="R138" s="41">
        <f t="shared" si="12"/>
        <v>0.41455494559356926</v>
      </c>
      <c r="S138" s="42"/>
      <c r="T138" s="42"/>
      <c r="U138" s="42"/>
      <c r="V138" s="43"/>
      <c r="W138" s="41"/>
      <c r="X138" s="42"/>
      <c r="Y138" s="43"/>
      <c r="Z138" s="41"/>
      <c r="AA138" s="42"/>
      <c r="AB138" s="43"/>
      <c r="AC138" s="41"/>
      <c r="AD138" s="42"/>
      <c r="AE138" s="43"/>
      <c r="AF138" s="41"/>
      <c r="AG138" s="42"/>
      <c r="AH138" s="43"/>
      <c r="AI138" s="41"/>
      <c r="AJ138" s="42"/>
      <c r="AK138" s="43"/>
      <c r="AL138" s="41"/>
      <c r="AM138" s="42"/>
      <c r="AN138" s="43">
        <v>0</v>
      </c>
      <c r="AO138" s="41">
        <f>SUM(AN$8:AN138)/AN$144</f>
        <v>1</v>
      </c>
      <c r="AP138" s="42" t="s">
        <v>133</v>
      </c>
      <c r="AQ138" s="43">
        <v>7</v>
      </c>
      <c r="AR138" s="41">
        <f>SUM(AQ$8:AQ138)/AQ$144</f>
        <v>0.9987117552334943</v>
      </c>
      <c r="AS138" s="42" t="s">
        <v>60</v>
      </c>
      <c r="AT138" s="43">
        <v>0</v>
      </c>
      <c r="AU138" s="41">
        <f>SUM(AT$8:AT138)/AT$144</f>
        <v>1</v>
      </c>
      <c r="AV138" s="42" t="s">
        <v>128</v>
      </c>
      <c r="AW138" s="43">
        <v>1</v>
      </c>
      <c r="AX138" s="41">
        <f>SUM(AW$8:AW138)/AW$144</f>
        <v>0.9994040524433849</v>
      </c>
      <c r="AY138" s="42" t="s">
        <v>133</v>
      </c>
      <c r="AZ138" s="43">
        <v>0</v>
      </c>
      <c r="BA138" s="41">
        <f>SUM(AZ$8:AZ138)/AZ$144</f>
        <v>1</v>
      </c>
    </row>
    <row r="139" spans="1:53" ht="13.5" customHeight="1">
      <c r="A139" s="9"/>
      <c r="B139" s="1"/>
      <c r="C139" s="2"/>
      <c r="D139" s="2"/>
      <c r="E139" s="2"/>
      <c r="F139" s="2"/>
      <c r="G139" s="2"/>
      <c r="H139" s="2"/>
      <c r="I139" s="2"/>
      <c r="J139" s="1"/>
      <c r="K139" s="2"/>
      <c r="L139" s="2"/>
      <c r="M139" s="2"/>
      <c r="N139" s="2"/>
      <c r="O139" s="1"/>
      <c r="P139" s="2"/>
      <c r="Q139" s="5"/>
      <c r="R139" s="41" t="str">
        <f t="shared" si="12"/>
        <v> </v>
      </c>
      <c r="S139" s="42"/>
      <c r="T139" s="42"/>
      <c r="U139" s="42"/>
      <c r="V139" s="43"/>
      <c r="W139" s="41"/>
      <c r="X139" s="42"/>
      <c r="Y139" s="43"/>
      <c r="Z139" s="41"/>
      <c r="AA139" s="42"/>
      <c r="AB139" s="43"/>
      <c r="AC139" s="41"/>
      <c r="AD139" s="42"/>
      <c r="AE139" s="43"/>
      <c r="AF139" s="41"/>
      <c r="AG139" s="42"/>
      <c r="AH139" s="43"/>
      <c r="AI139" s="41"/>
      <c r="AJ139" s="42"/>
      <c r="AK139" s="43"/>
      <c r="AL139" s="41"/>
      <c r="AM139" s="42"/>
      <c r="AN139" s="43">
        <v>0</v>
      </c>
      <c r="AO139" s="41">
        <f>SUM(AN$8:AN139)/AN$144</f>
        <v>1</v>
      </c>
      <c r="AP139" s="42" t="s">
        <v>131</v>
      </c>
      <c r="AQ139" s="43">
        <v>6</v>
      </c>
      <c r="AR139" s="41">
        <f>SUM(AQ$8:AQ139)/AQ$144</f>
        <v>0.9990982286634461</v>
      </c>
      <c r="AS139" s="42" t="s">
        <v>91</v>
      </c>
      <c r="AT139" s="43">
        <v>0</v>
      </c>
      <c r="AU139" s="41">
        <f>SUM(AT$8:AT139)/AT$144</f>
        <v>1</v>
      </c>
      <c r="AV139" s="42" t="s">
        <v>54</v>
      </c>
      <c r="AW139" s="43">
        <v>1</v>
      </c>
      <c r="AX139" s="41">
        <f>SUM(AW$8:AW139)/AW$144</f>
        <v>0.9997020262216925</v>
      </c>
      <c r="AY139" s="42" t="s">
        <v>124</v>
      </c>
      <c r="AZ139" s="43">
        <v>0</v>
      </c>
      <c r="BA139" s="41">
        <f>SUM(AZ$8:AZ139)/AZ$144</f>
        <v>1</v>
      </c>
    </row>
    <row r="140" spans="1:53" ht="13.5" customHeight="1">
      <c r="A140" s="9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5"/>
      <c r="R140" s="41" t="str">
        <f t="shared" si="12"/>
        <v> </v>
      </c>
      <c r="S140" s="42"/>
      <c r="T140" s="42"/>
      <c r="U140" s="42"/>
      <c r="V140" s="43"/>
      <c r="W140" s="41"/>
      <c r="X140" s="42"/>
      <c r="Y140" s="43"/>
      <c r="Z140" s="41"/>
      <c r="AA140" s="42"/>
      <c r="AB140" s="43"/>
      <c r="AC140" s="41"/>
      <c r="AD140" s="42"/>
      <c r="AE140" s="43"/>
      <c r="AF140" s="41"/>
      <c r="AG140" s="42"/>
      <c r="AH140" s="43"/>
      <c r="AI140" s="41"/>
      <c r="AJ140" s="42"/>
      <c r="AK140" s="43"/>
      <c r="AL140" s="41"/>
      <c r="AM140" s="42"/>
      <c r="AN140" s="43">
        <v>0</v>
      </c>
      <c r="AO140" s="41">
        <f>SUM(AN$8:AN140)/AN$144</f>
        <v>1</v>
      </c>
      <c r="AP140" s="42" t="s">
        <v>65</v>
      </c>
      <c r="AQ140" s="43">
        <v>6</v>
      </c>
      <c r="AR140" s="41">
        <f>SUM(AQ$8:AQ140)/AQ$144</f>
        <v>0.9994847020933978</v>
      </c>
      <c r="AS140" s="42" t="s">
        <v>108</v>
      </c>
      <c r="AT140" s="43">
        <v>0</v>
      </c>
      <c r="AU140" s="41">
        <f>SUM(AT$8:AT140)/AT$144</f>
        <v>1</v>
      </c>
      <c r="AV140" s="42" t="s">
        <v>77</v>
      </c>
      <c r="AW140" s="43">
        <v>1</v>
      </c>
      <c r="AX140" s="41">
        <f>SUM(AW$8:AW140)/AW$144</f>
        <v>1</v>
      </c>
      <c r="AY140" s="42" t="s">
        <v>119</v>
      </c>
      <c r="AZ140" s="43">
        <v>0</v>
      </c>
      <c r="BA140" s="41">
        <f>SUM(AZ$8:AZ140)/AZ$144</f>
        <v>1</v>
      </c>
    </row>
    <row r="141" spans="1:53" ht="13.5" customHeight="1">
      <c r="A141" s="9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5"/>
      <c r="R141" s="41" t="str">
        <f t="shared" si="12"/>
        <v> </v>
      </c>
      <c r="S141" s="42"/>
      <c r="T141" s="42"/>
      <c r="U141" s="42"/>
      <c r="V141" s="43"/>
      <c r="W141" s="41"/>
      <c r="X141" s="42"/>
      <c r="Y141" s="43"/>
      <c r="Z141" s="41"/>
      <c r="AA141" s="42"/>
      <c r="AB141" s="43"/>
      <c r="AC141" s="41"/>
      <c r="AD141" s="42"/>
      <c r="AE141" s="43"/>
      <c r="AF141" s="41"/>
      <c r="AG141" s="42"/>
      <c r="AH141" s="43"/>
      <c r="AI141" s="41"/>
      <c r="AJ141" s="42"/>
      <c r="AK141" s="43"/>
      <c r="AL141" s="41"/>
      <c r="AM141" s="42"/>
      <c r="AN141" s="43">
        <v>0</v>
      </c>
      <c r="AO141" s="41">
        <f>SUM(AN$8:AN141)/AN$144</f>
        <v>1</v>
      </c>
      <c r="AP141" s="42" t="s">
        <v>108</v>
      </c>
      <c r="AQ141" s="43">
        <v>3</v>
      </c>
      <c r="AR141" s="41">
        <f>SUM(AQ$8:AQ141)/AQ$144</f>
        <v>0.9996779388083736</v>
      </c>
      <c r="AS141" s="42" t="s">
        <v>81</v>
      </c>
      <c r="AT141" s="43">
        <v>0</v>
      </c>
      <c r="AU141" s="41">
        <f>SUM(AT$8:AT141)/AT$144</f>
        <v>1</v>
      </c>
      <c r="AV141" s="42" t="s">
        <v>108</v>
      </c>
      <c r="AW141" s="43">
        <v>0</v>
      </c>
      <c r="AX141" s="41">
        <f>SUM(AW$8:AW141)/AW$144</f>
        <v>1</v>
      </c>
      <c r="AY141" s="42" t="s">
        <v>72</v>
      </c>
      <c r="AZ141" s="43">
        <v>0</v>
      </c>
      <c r="BA141" s="41">
        <f>SUM(AZ$8:AZ141)/AZ$144</f>
        <v>1</v>
      </c>
    </row>
    <row r="142" spans="1:53" ht="13.5" customHeight="1">
      <c r="A142" s="9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5"/>
      <c r="R142" s="41" t="str">
        <f t="shared" si="12"/>
        <v> </v>
      </c>
      <c r="S142" s="42"/>
      <c r="T142" s="42"/>
      <c r="U142" s="42"/>
      <c r="V142" s="43"/>
      <c r="W142" s="41"/>
      <c r="X142" s="42"/>
      <c r="Y142" s="43"/>
      <c r="Z142" s="41"/>
      <c r="AA142" s="42"/>
      <c r="AB142" s="43"/>
      <c r="AC142" s="41"/>
      <c r="AD142" s="42"/>
      <c r="AE142" s="43"/>
      <c r="AF142" s="41"/>
      <c r="AG142" s="42"/>
      <c r="AH142" s="43"/>
      <c r="AI142" s="41"/>
      <c r="AJ142" s="42"/>
      <c r="AK142" s="43"/>
      <c r="AL142" s="41"/>
      <c r="AM142" s="42"/>
      <c r="AN142" s="43">
        <v>0</v>
      </c>
      <c r="AO142" s="41">
        <f>SUM(AN$8:AN142)/AN$144</f>
        <v>1</v>
      </c>
      <c r="AP142" s="42" t="s">
        <v>127</v>
      </c>
      <c r="AQ142" s="43">
        <v>3</v>
      </c>
      <c r="AR142" s="41">
        <f>SUM(AQ$8:AQ142)/AQ$144</f>
        <v>0.9998711755233495</v>
      </c>
      <c r="AS142" s="42" t="s">
        <v>90</v>
      </c>
      <c r="AT142" s="43">
        <v>0</v>
      </c>
      <c r="AU142" s="41">
        <f>SUM(AT$8:AT142)/AT$144</f>
        <v>1</v>
      </c>
      <c r="AV142" s="42" t="s">
        <v>125</v>
      </c>
      <c r="AW142" s="43">
        <v>0</v>
      </c>
      <c r="AX142" s="41">
        <f>SUM(AW$8:AW142)/AW$144</f>
        <v>1</v>
      </c>
      <c r="AY142" s="42" t="s">
        <v>121</v>
      </c>
      <c r="AZ142" s="43">
        <v>0</v>
      </c>
      <c r="BA142" s="41">
        <f>SUM(AZ$8:AZ142)/AZ$144</f>
        <v>1</v>
      </c>
    </row>
    <row r="143" spans="1:53" ht="13.5" customHeight="1">
      <c r="A143" s="9"/>
      <c r="B143" s="1"/>
      <c r="C143" s="2"/>
      <c r="D143" s="2"/>
      <c r="E143" s="2"/>
      <c r="F143" s="2"/>
      <c r="G143" s="2"/>
      <c r="H143" s="2"/>
      <c r="I143" s="2"/>
      <c r="J143" s="1"/>
      <c r="K143" s="2"/>
      <c r="L143" s="2"/>
      <c r="M143" s="2"/>
      <c r="N143" s="2"/>
      <c r="O143" s="1"/>
      <c r="P143" s="2"/>
      <c r="Q143" s="5"/>
      <c r="R143" s="41" t="str">
        <f t="shared" si="12"/>
        <v> </v>
      </c>
      <c r="S143" s="42"/>
      <c r="T143" s="42"/>
      <c r="U143" s="42"/>
      <c r="V143" s="43"/>
      <c r="W143" s="41"/>
      <c r="X143" s="42"/>
      <c r="Y143" s="43"/>
      <c r="Z143" s="41"/>
      <c r="AA143" s="42"/>
      <c r="AB143" s="43"/>
      <c r="AC143" s="41"/>
      <c r="AD143" s="42"/>
      <c r="AE143" s="43"/>
      <c r="AF143" s="41"/>
      <c r="AG143" s="42"/>
      <c r="AH143" s="43"/>
      <c r="AI143" s="41"/>
      <c r="AJ143" s="42"/>
      <c r="AK143" s="43"/>
      <c r="AL143" s="41"/>
      <c r="AM143" s="42"/>
      <c r="AN143" s="43">
        <v>0</v>
      </c>
      <c r="AO143" s="41">
        <f>SUM(AN$8:AN143)/AN$144</f>
        <v>1</v>
      </c>
      <c r="AP143" s="42" t="s">
        <v>45</v>
      </c>
      <c r="AQ143" s="43">
        <v>2</v>
      </c>
      <c r="AR143" s="41">
        <f>SUM(AQ$8:AQ143)/AQ$144</f>
        <v>1</v>
      </c>
      <c r="AS143" s="42" t="s">
        <v>102</v>
      </c>
      <c r="AT143" s="43">
        <v>0</v>
      </c>
      <c r="AU143" s="41">
        <f>SUM(AT$8:AT143)/AT$144</f>
        <v>1</v>
      </c>
      <c r="AV143" s="42" t="s">
        <v>90</v>
      </c>
      <c r="AW143" s="43">
        <v>0</v>
      </c>
      <c r="AX143" s="41">
        <f>SUM(AW$8:AW143)/AW$144</f>
        <v>1</v>
      </c>
      <c r="AY143" s="42" t="s">
        <v>22</v>
      </c>
      <c r="AZ143" s="43">
        <v>0</v>
      </c>
      <c r="BA143" s="41">
        <f>SUM(AZ$8:AZ143)/AZ$144</f>
        <v>1</v>
      </c>
    </row>
    <row r="144" spans="1:53" ht="13.5" customHeight="1">
      <c r="A144" s="10"/>
      <c r="B144" s="7" t="s">
        <v>141</v>
      </c>
      <c r="C144" s="8"/>
      <c r="D144" s="8"/>
      <c r="E144" s="8"/>
      <c r="F144" s="8"/>
      <c r="G144" s="8"/>
      <c r="H144" s="8"/>
      <c r="I144" s="8"/>
      <c r="J144" s="7"/>
      <c r="K144" s="8"/>
      <c r="L144" s="8"/>
      <c r="M144" s="8"/>
      <c r="N144" s="8"/>
      <c r="O144" s="7"/>
      <c r="P144" s="16" t="s">
        <v>140</v>
      </c>
      <c r="Q144" s="11"/>
      <c r="R144" s="41" t="str">
        <f t="shared" si="12"/>
        <v> </v>
      </c>
      <c r="S144" s="42"/>
      <c r="T144" s="42"/>
      <c r="U144" s="42"/>
      <c r="V144" s="43"/>
      <c r="W144" s="41"/>
      <c r="X144" s="42"/>
      <c r="Y144" s="43"/>
      <c r="Z144" s="41"/>
      <c r="AA144" s="42"/>
      <c r="AB144" s="43"/>
      <c r="AC144" s="41"/>
      <c r="AD144" s="42"/>
      <c r="AE144" s="43"/>
      <c r="AF144" s="41"/>
      <c r="AG144" s="42"/>
      <c r="AH144" s="43"/>
      <c r="AI144" s="41"/>
      <c r="AJ144" s="42"/>
      <c r="AK144" s="43"/>
      <c r="AL144" s="41"/>
      <c r="AM144" s="42"/>
      <c r="AN144" s="43">
        <f>SUM(AN8:AN143)</f>
        <v>4138</v>
      </c>
      <c r="AO144" s="41">
        <f>SUM(AN$8:AN144)/AN$144</f>
        <v>2</v>
      </c>
      <c r="AP144" s="42" t="s">
        <v>134</v>
      </c>
      <c r="AQ144" s="43">
        <f>SUM(AQ8:AQ143)</f>
        <v>15525</v>
      </c>
      <c r="AR144" s="41">
        <f>SUM(AQ$8:AQ144)/AQ$144</f>
        <v>2</v>
      </c>
      <c r="AS144" s="42" t="s">
        <v>134</v>
      </c>
      <c r="AT144" s="43">
        <f>SUM(AT8:AT143)</f>
        <v>5235</v>
      </c>
      <c r="AU144" s="41">
        <f>SUM(AT$8:AT144)/AT$144</f>
        <v>2</v>
      </c>
      <c r="AV144" s="42" t="s">
        <v>134</v>
      </c>
      <c r="AW144" s="43">
        <f>SUM(AW8:AW143)</f>
        <v>3356</v>
      </c>
      <c r="AX144" s="41">
        <f>SUM(AW$8:AW144)/AW$144</f>
        <v>2</v>
      </c>
      <c r="AY144" s="42" t="s">
        <v>134</v>
      </c>
      <c r="AZ144" s="43">
        <f>SUM(AZ8:AZ143)</f>
        <v>12118</v>
      </c>
      <c r="BA144" s="41">
        <f>SUM(AZ$8:AZ144)/AZ$144</f>
        <v>2</v>
      </c>
    </row>
    <row r="145" spans="1:50" ht="9" customHeight="1">
      <c r="A145" s="38"/>
      <c r="B145" s="1"/>
      <c r="C145" s="2"/>
      <c r="D145" s="2"/>
      <c r="E145" s="2"/>
      <c r="F145" s="2"/>
      <c r="G145" s="2"/>
      <c r="H145" s="2"/>
      <c r="I145" s="2"/>
      <c r="J145" s="1"/>
      <c r="K145" s="2"/>
      <c r="L145" s="2"/>
      <c r="M145" s="2"/>
      <c r="N145" s="2"/>
      <c r="O145" s="1"/>
      <c r="P145" s="2"/>
      <c r="Q145" s="3"/>
      <c r="R145" s="41" t="str">
        <f t="shared" si="12"/>
        <v> </v>
      </c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1">
        <f>SUM(AW$8:AW145)/AW$144</f>
        <v>2</v>
      </c>
    </row>
    <row r="146" spans="1:18" ht="9" customHeight="1">
      <c r="A146" s="9"/>
      <c r="B146" s="12"/>
      <c r="C146" s="13"/>
      <c r="D146" s="13"/>
      <c r="E146" s="13"/>
      <c r="F146" s="13"/>
      <c r="G146" s="13"/>
      <c r="H146" s="13"/>
      <c r="I146" s="13"/>
      <c r="J146" s="12"/>
      <c r="K146" s="13"/>
      <c r="L146" s="13"/>
      <c r="M146" s="13"/>
      <c r="N146" s="13"/>
      <c r="O146" s="12"/>
      <c r="P146" s="13"/>
      <c r="Q146" s="37"/>
      <c r="R146" s="41" t="str">
        <f t="shared" si="12"/>
        <v> </v>
      </c>
    </row>
    <row r="147" spans="1:18" ht="9" customHeight="1">
      <c r="A147" s="10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37"/>
      <c r="R147" s="41" t="str">
        <f t="shared" si="12"/>
        <v> </v>
      </c>
    </row>
    <row r="148" spans="1:18" ht="9" customHeight="1">
      <c r="A148" s="9"/>
      <c r="B148" s="12"/>
      <c r="C148" s="17" t="s">
        <v>5</v>
      </c>
      <c r="D148" s="17" t="s">
        <v>6</v>
      </c>
      <c r="E148" s="17" t="s">
        <v>7</v>
      </c>
      <c r="F148" s="17" t="s">
        <v>8</v>
      </c>
      <c r="G148" s="17" t="s">
        <v>9</v>
      </c>
      <c r="H148" s="17" t="s">
        <v>10</v>
      </c>
      <c r="I148" s="17" t="s">
        <v>11</v>
      </c>
      <c r="J148" s="17" t="s">
        <v>12</v>
      </c>
      <c r="K148" s="17" t="s">
        <v>13</v>
      </c>
      <c r="L148" s="18" t="s">
        <v>14</v>
      </c>
      <c r="M148" s="18" t="s">
        <v>15</v>
      </c>
      <c r="N148" s="18" t="s">
        <v>16</v>
      </c>
      <c r="O148" s="18" t="s">
        <v>17</v>
      </c>
      <c r="P148" s="17" t="s">
        <v>18</v>
      </c>
      <c r="Q148" s="37"/>
      <c r="R148" s="41"/>
    </row>
    <row r="149" spans="1:56" ht="9" customHeight="1">
      <c r="A149" s="9"/>
      <c r="B149" s="12" t="s">
        <v>19</v>
      </c>
      <c r="C149" s="14">
        <f aca="true" t="shared" si="14" ref="C149:O149">C8/$P8</f>
        <v>0.0772626931567329</v>
      </c>
      <c r="D149" s="14">
        <f t="shared" si="14"/>
        <v>0.6203090507726269</v>
      </c>
      <c r="E149" s="14">
        <f t="shared" si="14"/>
        <v>0.0706401766004415</v>
      </c>
      <c r="F149" s="14">
        <f t="shared" si="14"/>
        <v>0.011037527593818985</v>
      </c>
      <c r="G149" s="14">
        <f t="shared" si="14"/>
        <v>0.024282560706401765</v>
      </c>
      <c r="H149" s="14">
        <f t="shared" si="14"/>
        <v>0</v>
      </c>
      <c r="I149" s="14">
        <f t="shared" si="14"/>
        <v>0.01545253863134658</v>
      </c>
      <c r="J149" s="14">
        <f t="shared" si="14"/>
        <v>0.002207505518763797</v>
      </c>
      <c r="K149" s="14">
        <f t="shared" si="14"/>
        <v>0.1368653421633554</v>
      </c>
      <c r="L149" s="14">
        <f t="shared" si="14"/>
        <v>0.01545253863134658</v>
      </c>
      <c r="M149" s="14">
        <f t="shared" si="14"/>
        <v>0.017660044150110375</v>
      </c>
      <c r="N149" s="14">
        <f t="shared" si="14"/>
        <v>0.008830022075055188</v>
      </c>
      <c r="O149" s="14">
        <f t="shared" si="14"/>
        <v>0.17880794701986755</v>
      </c>
      <c r="P149" s="13">
        <f aca="true" t="shared" si="15" ref="P149:P180">SUM(C149:N149)</f>
        <v>1</v>
      </c>
      <c r="Q149" s="37"/>
      <c r="R149" s="41"/>
      <c r="S149" s="42"/>
      <c r="T149" s="42"/>
      <c r="U149" s="42"/>
      <c r="V149" s="42"/>
      <c r="W149" s="42"/>
      <c r="X149" s="42"/>
      <c r="Y149" s="43"/>
      <c r="Z149" s="42"/>
      <c r="AA149" s="42"/>
      <c r="AB149" s="43"/>
      <c r="AC149" s="42"/>
      <c r="AD149" s="42"/>
      <c r="AE149" s="43"/>
      <c r="AF149" s="42"/>
      <c r="AG149" s="42"/>
      <c r="AH149" s="43"/>
      <c r="AI149" s="42"/>
      <c r="AJ149" s="42"/>
      <c r="AK149" s="43"/>
      <c r="AL149" s="42"/>
      <c r="AM149" s="42"/>
      <c r="AN149" s="43"/>
      <c r="AO149" s="42"/>
      <c r="AP149" s="42"/>
      <c r="AQ149" s="43"/>
      <c r="AR149" s="42"/>
      <c r="AS149" s="42"/>
      <c r="AT149" s="43"/>
      <c r="AU149" s="42"/>
      <c r="AV149" s="42"/>
      <c r="AW149" s="43"/>
      <c r="AX149" s="42"/>
      <c r="AY149" s="42"/>
      <c r="AZ149" s="43"/>
      <c r="BA149" s="42"/>
      <c r="BB149" s="42"/>
      <c r="BC149" s="42"/>
      <c r="BD149" s="43"/>
    </row>
    <row r="150" spans="1:56" ht="9" customHeight="1">
      <c r="A150" s="9"/>
      <c r="B150" s="12" t="s">
        <v>22</v>
      </c>
      <c r="C150" s="14">
        <f aca="true" t="shared" si="16" ref="C150:O150">C9/$P9</f>
        <v>0.043933054393305436</v>
      </c>
      <c r="D150" s="14">
        <f t="shared" si="16"/>
        <v>0.02092050209205021</v>
      </c>
      <c r="E150" s="14">
        <f t="shared" si="16"/>
        <v>0.15690376569037656</v>
      </c>
      <c r="F150" s="14">
        <f t="shared" si="16"/>
        <v>0.0041841004184100415</v>
      </c>
      <c r="G150" s="14">
        <f t="shared" si="16"/>
        <v>0.01882845188284519</v>
      </c>
      <c r="H150" s="14">
        <f t="shared" si="16"/>
        <v>0</v>
      </c>
      <c r="I150" s="14">
        <f t="shared" si="16"/>
        <v>0.6485355648535565</v>
      </c>
      <c r="J150" s="14">
        <f t="shared" si="16"/>
        <v>0</v>
      </c>
      <c r="K150" s="14">
        <f t="shared" si="16"/>
        <v>0.0899581589958159</v>
      </c>
      <c r="L150" s="14">
        <f t="shared" si="16"/>
        <v>0.008368200836820083</v>
      </c>
      <c r="M150" s="14">
        <f t="shared" si="16"/>
        <v>0.008368200836820083</v>
      </c>
      <c r="N150" s="14">
        <f t="shared" si="16"/>
        <v>0</v>
      </c>
      <c r="O150" s="14">
        <f t="shared" si="16"/>
        <v>0.10669456066945607</v>
      </c>
      <c r="P150" s="13">
        <f t="shared" si="15"/>
        <v>1</v>
      </c>
      <c r="Q150" s="37"/>
      <c r="R150" s="41"/>
      <c r="S150" s="42"/>
      <c r="T150" s="42"/>
      <c r="U150" s="42"/>
      <c r="V150" s="42"/>
      <c r="W150" s="42"/>
      <c r="X150" s="42"/>
      <c r="Y150" s="43"/>
      <c r="Z150" s="42"/>
      <c r="AA150" s="42"/>
      <c r="AB150" s="43"/>
      <c r="AC150" s="42"/>
      <c r="AD150" s="42"/>
      <c r="AE150" s="43"/>
      <c r="AF150" s="42"/>
      <c r="AG150" s="42"/>
      <c r="AH150" s="43"/>
      <c r="AI150" s="42"/>
      <c r="AJ150" s="42"/>
      <c r="AK150" s="43"/>
      <c r="AL150" s="42"/>
      <c r="AM150" s="42"/>
      <c r="AN150" s="43"/>
      <c r="AO150" s="42"/>
      <c r="AP150" s="42"/>
      <c r="AQ150" s="43"/>
      <c r="AR150" s="42"/>
      <c r="AS150" s="42"/>
      <c r="AT150" s="43"/>
      <c r="AU150" s="42"/>
      <c r="AV150" s="42"/>
      <c r="AW150" s="43"/>
      <c r="AX150" s="42"/>
      <c r="AY150" s="42"/>
      <c r="AZ150" s="43"/>
      <c r="BA150" s="42"/>
      <c r="BB150" s="42"/>
      <c r="BC150" s="42"/>
      <c r="BD150" s="43"/>
    </row>
    <row r="151" spans="1:56" ht="9" customHeight="1">
      <c r="A151" s="9"/>
      <c r="B151" s="12" t="s">
        <v>28</v>
      </c>
      <c r="C151" s="14">
        <f aca="true" t="shared" si="17" ref="C151:O151">C10/$P10</f>
        <v>0.058823529411764705</v>
      </c>
      <c r="D151" s="14">
        <f t="shared" si="17"/>
        <v>0.013071895424836602</v>
      </c>
      <c r="E151" s="14">
        <f t="shared" si="17"/>
        <v>0.5882352941176471</v>
      </c>
      <c r="F151" s="14">
        <f t="shared" si="17"/>
        <v>0</v>
      </c>
      <c r="G151" s="14">
        <f t="shared" si="17"/>
        <v>0.0196078431372549</v>
      </c>
      <c r="H151" s="14">
        <f t="shared" si="17"/>
        <v>0</v>
      </c>
      <c r="I151" s="14">
        <f t="shared" si="17"/>
        <v>0.11764705882352941</v>
      </c>
      <c r="J151" s="14">
        <f t="shared" si="17"/>
        <v>0</v>
      </c>
      <c r="K151" s="14">
        <f t="shared" si="17"/>
        <v>0.1503267973856209</v>
      </c>
      <c r="L151" s="14">
        <f t="shared" si="17"/>
        <v>0.032679738562091505</v>
      </c>
      <c r="M151" s="14">
        <f t="shared" si="17"/>
        <v>0.0196078431372549</v>
      </c>
      <c r="N151" s="14">
        <f t="shared" si="17"/>
        <v>0</v>
      </c>
      <c r="O151" s="14">
        <f t="shared" si="17"/>
        <v>0.20261437908496732</v>
      </c>
      <c r="P151" s="13">
        <f t="shared" si="15"/>
        <v>1</v>
      </c>
      <c r="Q151" s="37"/>
      <c r="R151" s="41"/>
      <c r="S151" s="42"/>
      <c r="T151" s="42"/>
      <c r="U151" s="42"/>
      <c r="V151" s="42"/>
      <c r="W151" s="42"/>
      <c r="X151" s="42"/>
      <c r="Y151" s="43"/>
      <c r="Z151" s="42"/>
      <c r="AA151" s="42"/>
      <c r="AB151" s="43"/>
      <c r="AC151" s="42"/>
      <c r="AD151" s="42"/>
      <c r="AE151" s="43"/>
      <c r="AF151" s="42"/>
      <c r="AG151" s="42"/>
      <c r="AH151" s="43"/>
      <c r="AI151" s="42"/>
      <c r="AJ151" s="42"/>
      <c r="AK151" s="43"/>
      <c r="AL151" s="42"/>
      <c r="AM151" s="42"/>
      <c r="AN151" s="43"/>
      <c r="AO151" s="42"/>
      <c r="AP151" s="42"/>
      <c r="AQ151" s="43"/>
      <c r="AR151" s="42"/>
      <c r="AS151" s="42"/>
      <c r="AT151" s="43"/>
      <c r="AU151" s="42"/>
      <c r="AV151" s="42"/>
      <c r="AW151" s="43"/>
      <c r="AX151" s="42"/>
      <c r="AY151" s="42"/>
      <c r="AZ151" s="43"/>
      <c r="BA151" s="42"/>
      <c r="BB151" s="42"/>
      <c r="BC151" s="42"/>
      <c r="BD151" s="43"/>
    </row>
    <row r="152" spans="1:56" ht="9" customHeight="1">
      <c r="A152" s="9"/>
      <c r="B152" s="12" t="s">
        <v>31</v>
      </c>
      <c r="C152" s="14">
        <f aca="true" t="shared" si="18" ref="C152:O152">C11/$P11</f>
        <v>0.2025974025974026</v>
      </c>
      <c r="D152" s="14">
        <f t="shared" si="18"/>
        <v>0.06493506493506493</v>
      </c>
      <c r="E152" s="14">
        <f t="shared" si="18"/>
        <v>0.09350649350649351</v>
      </c>
      <c r="F152" s="14">
        <f t="shared" si="18"/>
        <v>0.05454545454545454</v>
      </c>
      <c r="G152" s="14">
        <f t="shared" si="18"/>
        <v>0.09610389610389611</v>
      </c>
      <c r="H152" s="14">
        <f t="shared" si="18"/>
        <v>0.005194805194805195</v>
      </c>
      <c r="I152" s="14">
        <f t="shared" si="18"/>
        <v>0.01038961038961039</v>
      </c>
      <c r="J152" s="14">
        <f t="shared" si="18"/>
        <v>0.05714285714285714</v>
      </c>
      <c r="K152" s="14">
        <f t="shared" si="18"/>
        <v>0.38441558441558443</v>
      </c>
      <c r="L152" s="14">
        <f t="shared" si="18"/>
        <v>0.007792207792207792</v>
      </c>
      <c r="M152" s="14">
        <f t="shared" si="18"/>
        <v>0.02077922077922078</v>
      </c>
      <c r="N152" s="14">
        <f t="shared" si="18"/>
        <v>0.0025974025974025974</v>
      </c>
      <c r="O152" s="14">
        <f t="shared" si="18"/>
        <v>0.4155844155844156</v>
      </c>
      <c r="P152" s="13">
        <f t="shared" si="15"/>
        <v>1</v>
      </c>
      <c r="Q152" s="37"/>
      <c r="R152" s="41"/>
      <c r="S152" s="42"/>
      <c r="T152" s="42"/>
      <c r="U152" s="42"/>
      <c r="V152" s="42"/>
      <c r="W152" s="42"/>
      <c r="X152" s="42"/>
      <c r="Y152" s="43"/>
      <c r="Z152" s="42"/>
      <c r="AA152" s="42"/>
      <c r="AB152" s="43"/>
      <c r="AC152" s="42"/>
      <c r="AD152" s="42"/>
      <c r="AE152" s="43"/>
      <c r="AF152" s="42"/>
      <c r="AG152" s="42"/>
      <c r="AH152" s="43"/>
      <c r="AI152" s="42"/>
      <c r="AJ152" s="42"/>
      <c r="AK152" s="43"/>
      <c r="AL152" s="42"/>
      <c r="AM152" s="42"/>
      <c r="AN152" s="43"/>
      <c r="AO152" s="42"/>
      <c r="AP152" s="42"/>
      <c r="AQ152" s="43"/>
      <c r="AR152" s="42"/>
      <c r="AS152" s="42"/>
      <c r="AT152" s="43"/>
      <c r="AU152" s="42"/>
      <c r="AV152" s="42"/>
      <c r="AW152" s="43"/>
      <c r="AX152" s="42"/>
      <c r="AY152" s="42"/>
      <c r="AZ152" s="43"/>
      <c r="BA152" s="42"/>
      <c r="BB152" s="42"/>
      <c r="BC152" s="42"/>
      <c r="BD152" s="43"/>
    </row>
    <row r="153" spans="1:56" ht="9" customHeight="1">
      <c r="A153" s="9"/>
      <c r="B153" s="12" t="s">
        <v>34</v>
      </c>
      <c r="C153" s="14">
        <f aca="true" t="shared" si="19" ref="C153:O153">C12/$P12</f>
        <v>0.04229607250755287</v>
      </c>
      <c r="D153" s="14">
        <f t="shared" si="19"/>
        <v>0.00906344410876133</v>
      </c>
      <c r="E153" s="14">
        <f t="shared" si="19"/>
        <v>0.006042296072507553</v>
      </c>
      <c r="F153" s="14">
        <f t="shared" si="19"/>
        <v>0.01812688821752266</v>
      </c>
      <c r="G153" s="14">
        <f t="shared" si="19"/>
        <v>0.27492447129909364</v>
      </c>
      <c r="H153" s="14">
        <f t="shared" si="19"/>
        <v>0.5558912386706949</v>
      </c>
      <c r="I153" s="14">
        <f t="shared" si="19"/>
        <v>0.0030211480362537764</v>
      </c>
      <c r="J153" s="14">
        <f t="shared" si="19"/>
        <v>0</v>
      </c>
      <c r="K153" s="14">
        <f t="shared" si="19"/>
        <v>0.07250755287009064</v>
      </c>
      <c r="L153" s="14">
        <f t="shared" si="19"/>
        <v>0</v>
      </c>
      <c r="M153" s="14">
        <f t="shared" si="19"/>
        <v>0.01812688821752266</v>
      </c>
      <c r="N153" s="14">
        <f t="shared" si="19"/>
        <v>0</v>
      </c>
      <c r="O153" s="14">
        <f t="shared" si="19"/>
        <v>0.09063444108761329</v>
      </c>
      <c r="P153" s="13">
        <f t="shared" si="15"/>
        <v>0.9999999999999999</v>
      </c>
      <c r="Q153" s="37"/>
      <c r="R153" s="41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3"/>
    </row>
    <row r="154" spans="1:56" ht="9" customHeight="1">
      <c r="A154" s="9"/>
      <c r="B154" s="12" t="s">
        <v>37</v>
      </c>
      <c r="C154" s="14">
        <f aca="true" t="shared" si="20" ref="C154:O154">C13/$P13</f>
        <v>0.08796296296296297</v>
      </c>
      <c r="D154" s="14">
        <f t="shared" si="20"/>
        <v>0.004629629629629629</v>
      </c>
      <c r="E154" s="14">
        <f t="shared" si="20"/>
        <v>0.004629629629629629</v>
      </c>
      <c r="F154" s="14">
        <f t="shared" si="20"/>
        <v>0</v>
      </c>
      <c r="G154" s="14">
        <f t="shared" si="20"/>
        <v>0.14814814814814814</v>
      </c>
      <c r="H154" s="14">
        <f t="shared" si="20"/>
        <v>0.6990740740740741</v>
      </c>
      <c r="I154" s="14">
        <f t="shared" si="20"/>
        <v>0</v>
      </c>
      <c r="J154" s="14">
        <f t="shared" si="20"/>
        <v>0</v>
      </c>
      <c r="K154" s="14">
        <f t="shared" si="20"/>
        <v>0.041666666666666664</v>
      </c>
      <c r="L154" s="14">
        <f t="shared" si="20"/>
        <v>0.009259259259259259</v>
      </c>
      <c r="M154" s="14">
        <f t="shared" si="20"/>
        <v>0.004629629629629629</v>
      </c>
      <c r="N154" s="14">
        <f t="shared" si="20"/>
        <v>0</v>
      </c>
      <c r="O154" s="14">
        <f t="shared" si="20"/>
        <v>0.05555555555555555</v>
      </c>
      <c r="P154" s="13">
        <f t="shared" si="15"/>
        <v>1</v>
      </c>
      <c r="Q154" s="37"/>
      <c r="R154" s="41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4" t="s">
        <v>11</v>
      </c>
      <c r="AO154" s="42"/>
      <c r="AP154" s="42"/>
      <c r="AQ154" s="44" t="s">
        <v>13</v>
      </c>
      <c r="AR154" s="42"/>
      <c r="AS154" s="42"/>
      <c r="AT154" s="44" t="s">
        <v>14</v>
      </c>
      <c r="AU154" s="42"/>
      <c r="AV154" s="42"/>
      <c r="AW154" s="44" t="s">
        <v>15</v>
      </c>
      <c r="AX154" s="42"/>
      <c r="AY154" s="42"/>
      <c r="AZ154" s="44" t="s">
        <v>16</v>
      </c>
      <c r="BA154" s="42"/>
      <c r="BB154" s="44" t="s">
        <v>135</v>
      </c>
      <c r="BC154" s="42"/>
      <c r="BD154" s="43"/>
    </row>
    <row r="155" spans="1:56" ht="9" customHeight="1">
      <c r="A155" s="9"/>
      <c r="B155" s="12" t="s">
        <v>40</v>
      </c>
      <c r="C155" s="14">
        <f aca="true" t="shared" si="21" ref="C155:O155">C14/$P14</f>
        <v>0.23553719008264462</v>
      </c>
      <c r="D155" s="14">
        <f t="shared" si="21"/>
        <v>0.012396694214876033</v>
      </c>
      <c r="E155" s="14">
        <f t="shared" si="21"/>
        <v>0.03305785123966942</v>
      </c>
      <c r="F155" s="14">
        <f t="shared" si="21"/>
        <v>0.004132231404958678</v>
      </c>
      <c r="G155" s="14">
        <f t="shared" si="21"/>
        <v>0.2066115702479339</v>
      </c>
      <c r="H155" s="14">
        <f t="shared" si="21"/>
        <v>0.19834710743801653</v>
      </c>
      <c r="I155" s="14">
        <f t="shared" si="21"/>
        <v>0.024793388429752067</v>
      </c>
      <c r="J155" s="14">
        <f t="shared" si="21"/>
        <v>0</v>
      </c>
      <c r="K155" s="14">
        <f t="shared" si="21"/>
        <v>0.1446280991735537</v>
      </c>
      <c r="L155" s="14">
        <f t="shared" si="21"/>
        <v>0.10330578512396695</v>
      </c>
      <c r="M155" s="14">
        <f t="shared" si="21"/>
        <v>0.0371900826446281</v>
      </c>
      <c r="N155" s="14">
        <f t="shared" si="21"/>
        <v>0</v>
      </c>
      <c r="O155" s="14">
        <f t="shared" si="21"/>
        <v>0.28512396694214875</v>
      </c>
      <c r="P155" s="13">
        <f t="shared" si="15"/>
        <v>1</v>
      </c>
      <c r="Q155" s="37"/>
      <c r="R155" s="41"/>
      <c r="S155" s="42"/>
      <c r="T155" s="42"/>
      <c r="U155" s="42"/>
      <c r="V155" s="41"/>
      <c r="W155" s="42"/>
      <c r="X155" s="42"/>
      <c r="Y155" s="41"/>
      <c r="Z155" s="42"/>
      <c r="AA155" s="42"/>
      <c r="AB155" s="41"/>
      <c r="AC155" s="42"/>
      <c r="AD155" s="42"/>
      <c r="AE155" s="41"/>
      <c r="AF155" s="42"/>
      <c r="AG155" s="42"/>
      <c r="AH155" s="41"/>
      <c r="AI155" s="42"/>
      <c r="AJ155" s="42"/>
      <c r="AK155" s="41"/>
      <c r="AL155" s="42"/>
      <c r="AM155" s="42"/>
      <c r="AN155" s="41">
        <f aca="true" t="shared" si="22" ref="AN155:AN186">I149</f>
        <v>0.01545253863134658</v>
      </c>
      <c r="AO155" s="42"/>
      <c r="AP155" s="42" t="s">
        <v>19</v>
      </c>
      <c r="AQ155" s="41">
        <f aca="true" t="shared" si="23" ref="AQ155:AQ186">K149</f>
        <v>0.1368653421633554</v>
      </c>
      <c r="AR155" s="42"/>
      <c r="AS155" s="42" t="s">
        <v>19</v>
      </c>
      <c r="AT155" s="41">
        <f aca="true" t="shared" si="24" ref="AT155:AT186">L149</f>
        <v>0.01545253863134658</v>
      </c>
      <c r="AU155" s="42"/>
      <c r="AV155" s="42" t="s">
        <v>19</v>
      </c>
      <c r="AW155" s="41">
        <f aca="true" t="shared" si="25" ref="AW155:AW186">M149</f>
        <v>0.017660044150110375</v>
      </c>
      <c r="AX155" s="42"/>
      <c r="AY155" s="42" t="s">
        <v>19</v>
      </c>
      <c r="AZ155" s="41">
        <f aca="true" t="shared" si="26" ref="AZ155:AZ186">N149</f>
        <v>0.008830022075055188</v>
      </c>
      <c r="BA155" s="42" t="s">
        <v>19</v>
      </c>
      <c r="BB155" s="41">
        <f aca="true" t="shared" si="27" ref="BB155:BB186">O149</f>
        <v>0.17880794701986755</v>
      </c>
      <c r="BC155" s="42" t="s">
        <v>19</v>
      </c>
      <c r="BD155" s="43"/>
    </row>
    <row r="156" spans="1:56" ht="9" customHeight="1">
      <c r="A156" s="9"/>
      <c r="B156" s="12" t="s">
        <v>42</v>
      </c>
      <c r="C156" s="14">
        <f aca="true" t="shared" si="28" ref="C156:O156">C15/$P15</f>
        <v>0.47368421052631576</v>
      </c>
      <c r="D156" s="14">
        <f t="shared" si="28"/>
        <v>0.03508771929824561</v>
      </c>
      <c r="E156" s="14">
        <f t="shared" si="28"/>
        <v>0.03508771929824561</v>
      </c>
      <c r="F156" s="14">
        <f t="shared" si="28"/>
        <v>0</v>
      </c>
      <c r="G156" s="14">
        <f t="shared" si="28"/>
        <v>0.2222222222222222</v>
      </c>
      <c r="H156" s="14">
        <f t="shared" si="28"/>
        <v>0.017543859649122806</v>
      </c>
      <c r="I156" s="14">
        <f t="shared" si="28"/>
        <v>0.005847953216374269</v>
      </c>
      <c r="J156" s="14">
        <f t="shared" si="28"/>
        <v>0</v>
      </c>
      <c r="K156" s="14">
        <f t="shared" si="28"/>
        <v>0.14619883040935672</v>
      </c>
      <c r="L156" s="14">
        <f t="shared" si="28"/>
        <v>0.023391812865497075</v>
      </c>
      <c r="M156" s="14">
        <f t="shared" si="28"/>
        <v>0.04093567251461988</v>
      </c>
      <c r="N156" s="14">
        <f t="shared" si="28"/>
        <v>0</v>
      </c>
      <c r="O156" s="14">
        <f t="shared" si="28"/>
        <v>0.21052631578947367</v>
      </c>
      <c r="P156" s="13">
        <f t="shared" si="15"/>
        <v>1</v>
      </c>
      <c r="Q156" s="37"/>
      <c r="R156" s="41"/>
      <c r="S156" s="42"/>
      <c r="T156" s="42"/>
      <c r="U156" s="42"/>
      <c r="V156" s="41"/>
      <c r="W156" s="42"/>
      <c r="X156" s="42"/>
      <c r="Y156" s="41"/>
      <c r="Z156" s="42"/>
      <c r="AA156" s="42"/>
      <c r="AB156" s="41"/>
      <c r="AC156" s="42"/>
      <c r="AD156" s="42"/>
      <c r="AE156" s="41"/>
      <c r="AF156" s="42"/>
      <c r="AG156" s="42"/>
      <c r="AH156" s="41"/>
      <c r="AI156" s="42"/>
      <c r="AJ156" s="42"/>
      <c r="AK156" s="41"/>
      <c r="AL156" s="42"/>
      <c r="AM156" s="42"/>
      <c r="AN156" s="41">
        <f t="shared" si="22"/>
        <v>0.6485355648535565</v>
      </c>
      <c r="AO156" s="42"/>
      <c r="AP156" s="42" t="s">
        <v>22</v>
      </c>
      <c r="AQ156" s="41">
        <f t="shared" si="23"/>
        <v>0.0899581589958159</v>
      </c>
      <c r="AR156" s="42"/>
      <c r="AS156" s="42" t="s">
        <v>22</v>
      </c>
      <c r="AT156" s="41">
        <f t="shared" si="24"/>
        <v>0.008368200836820083</v>
      </c>
      <c r="AU156" s="42"/>
      <c r="AV156" s="42" t="s">
        <v>22</v>
      </c>
      <c r="AW156" s="41">
        <f t="shared" si="25"/>
        <v>0.008368200836820083</v>
      </c>
      <c r="AX156" s="42"/>
      <c r="AY156" s="42" t="s">
        <v>22</v>
      </c>
      <c r="AZ156" s="41">
        <f t="shared" si="26"/>
        <v>0</v>
      </c>
      <c r="BA156" s="42" t="s">
        <v>22</v>
      </c>
      <c r="BB156" s="41">
        <f t="shared" si="27"/>
        <v>0.10669456066945607</v>
      </c>
      <c r="BC156" s="42" t="s">
        <v>22</v>
      </c>
      <c r="BD156" s="43"/>
    </row>
    <row r="157" spans="1:56" ht="9" customHeight="1">
      <c r="A157" s="9"/>
      <c r="B157" s="12" t="s">
        <v>45</v>
      </c>
      <c r="C157" s="14">
        <f aca="true" t="shared" si="29" ref="C157:O157">C16/$P16</f>
        <v>0.006622516556291391</v>
      </c>
      <c r="D157" s="14">
        <f t="shared" si="29"/>
        <v>0</v>
      </c>
      <c r="E157" s="14">
        <f t="shared" si="29"/>
        <v>0.006622516556291391</v>
      </c>
      <c r="F157" s="14">
        <f t="shared" si="29"/>
        <v>0.8940397350993378</v>
      </c>
      <c r="G157" s="14">
        <f t="shared" si="29"/>
        <v>0.019867549668874173</v>
      </c>
      <c r="H157" s="14">
        <f t="shared" si="29"/>
        <v>0</v>
      </c>
      <c r="I157" s="14">
        <f t="shared" si="29"/>
        <v>0</v>
      </c>
      <c r="J157" s="14">
        <f t="shared" si="29"/>
        <v>0</v>
      </c>
      <c r="K157" s="14">
        <f t="shared" si="29"/>
        <v>0.046357615894039736</v>
      </c>
      <c r="L157" s="14">
        <f t="shared" si="29"/>
        <v>0.006622516556291391</v>
      </c>
      <c r="M157" s="14">
        <f t="shared" si="29"/>
        <v>0.019867549668874173</v>
      </c>
      <c r="N157" s="14">
        <f t="shared" si="29"/>
        <v>0</v>
      </c>
      <c r="O157" s="14">
        <f t="shared" si="29"/>
        <v>0.0728476821192053</v>
      </c>
      <c r="P157" s="13">
        <f t="shared" si="15"/>
        <v>1</v>
      </c>
      <c r="Q157" s="37"/>
      <c r="R157" s="41"/>
      <c r="S157" s="42"/>
      <c r="T157" s="42"/>
      <c r="U157" s="42"/>
      <c r="V157" s="41"/>
      <c r="W157" s="42"/>
      <c r="X157" s="42"/>
      <c r="Y157" s="41"/>
      <c r="Z157" s="42"/>
      <c r="AA157" s="42"/>
      <c r="AB157" s="41"/>
      <c r="AC157" s="42"/>
      <c r="AD157" s="42"/>
      <c r="AE157" s="41"/>
      <c r="AF157" s="42"/>
      <c r="AG157" s="42"/>
      <c r="AH157" s="41"/>
      <c r="AI157" s="42"/>
      <c r="AJ157" s="42"/>
      <c r="AK157" s="41"/>
      <c r="AL157" s="42"/>
      <c r="AM157" s="42"/>
      <c r="AN157" s="41">
        <f t="shared" si="22"/>
        <v>0.11764705882352941</v>
      </c>
      <c r="AO157" s="42"/>
      <c r="AP157" s="42" t="s">
        <v>28</v>
      </c>
      <c r="AQ157" s="41">
        <f t="shared" si="23"/>
        <v>0.1503267973856209</v>
      </c>
      <c r="AR157" s="42"/>
      <c r="AS157" s="42" t="s">
        <v>28</v>
      </c>
      <c r="AT157" s="41">
        <f t="shared" si="24"/>
        <v>0.032679738562091505</v>
      </c>
      <c r="AU157" s="42"/>
      <c r="AV157" s="42" t="s">
        <v>28</v>
      </c>
      <c r="AW157" s="41">
        <f t="shared" si="25"/>
        <v>0.0196078431372549</v>
      </c>
      <c r="AX157" s="42"/>
      <c r="AY157" s="42" t="s">
        <v>28</v>
      </c>
      <c r="AZ157" s="41">
        <f t="shared" si="26"/>
        <v>0</v>
      </c>
      <c r="BA157" s="42" t="s">
        <v>28</v>
      </c>
      <c r="BB157" s="41">
        <f t="shared" si="27"/>
        <v>0.20261437908496732</v>
      </c>
      <c r="BC157" s="42" t="s">
        <v>28</v>
      </c>
      <c r="BD157" s="43"/>
    </row>
    <row r="158" spans="1:56" ht="9" customHeight="1">
      <c r="A158" s="9"/>
      <c r="B158" s="12" t="s">
        <v>24</v>
      </c>
      <c r="C158" s="14">
        <f aca="true" t="shared" si="30" ref="C158:O158">C17/$P17</f>
        <v>0.047637795275590554</v>
      </c>
      <c r="D158" s="14">
        <f t="shared" si="30"/>
        <v>0.03425196850393701</v>
      </c>
      <c r="E158" s="14">
        <f t="shared" si="30"/>
        <v>0.007086614173228346</v>
      </c>
      <c r="F158" s="14">
        <f t="shared" si="30"/>
        <v>0.005118110236220472</v>
      </c>
      <c r="G158" s="14">
        <f t="shared" si="30"/>
        <v>0.04055118110236221</v>
      </c>
      <c r="H158" s="14">
        <f t="shared" si="30"/>
        <v>0.0011811023622047244</v>
      </c>
      <c r="I158" s="14">
        <f t="shared" si="30"/>
        <v>0.01062992125984252</v>
      </c>
      <c r="J158" s="14">
        <f t="shared" si="30"/>
        <v>0.047244094488188976</v>
      </c>
      <c r="K158" s="14">
        <f t="shared" si="30"/>
        <v>0.7775590551181102</v>
      </c>
      <c r="L158" s="14">
        <f t="shared" si="30"/>
        <v>0.012598425196850394</v>
      </c>
      <c r="M158" s="14">
        <f t="shared" si="30"/>
        <v>0.012204724409448819</v>
      </c>
      <c r="N158" s="14">
        <f t="shared" si="30"/>
        <v>0.003937007874015748</v>
      </c>
      <c r="O158" s="14">
        <f t="shared" si="30"/>
        <v>0.8062992125984252</v>
      </c>
      <c r="P158" s="13">
        <f t="shared" si="15"/>
        <v>1</v>
      </c>
      <c r="Q158" s="37"/>
      <c r="R158" s="41"/>
      <c r="S158" s="42"/>
      <c r="T158" s="42"/>
      <c r="U158" s="42"/>
      <c r="V158" s="41"/>
      <c r="W158" s="42"/>
      <c r="X158" s="42"/>
      <c r="Y158" s="41"/>
      <c r="Z158" s="42"/>
      <c r="AA158" s="42"/>
      <c r="AB158" s="41"/>
      <c r="AC158" s="42"/>
      <c r="AD158" s="42"/>
      <c r="AE158" s="41"/>
      <c r="AF158" s="42"/>
      <c r="AG158" s="42"/>
      <c r="AH158" s="41"/>
      <c r="AI158" s="42"/>
      <c r="AJ158" s="42"/>
      <c r="AK158" s="41"/>
      <c r="AL158" s="42"/>
      <c r="AM158" s="42"/>
      <c r="AN158" s="41">
        <f t="shared" si="22"/>
        <v>0.01038961038961039</v>
      </c>
      <c r="AO158" s="42"/>
      <c r="AP158" s="42" t="s">
        <v>31</v>
      </c>
      <c r="AQ158" s="41">
        <f t="shared" si="23"/>
        <v>0.38441558441558443</v>
      </c>
      <c r="AR158" s="42"/>
      <c r="AS158" s="42" t="s">
        <v>31</v>
      </c>
      <c r="AT158" s="41">
        <f t="shared" si="24"/>
        <v>0.007792207792207792</v>
      </c>
      <c r="AU158" s="42"/>
      <c r="AV158" s="42" t="s">
        <v>31</v>
      </c>
      <c r="AW158" s="41">
        <f t="shared" si="25"/>
        <v>0.02077922077922078</v>
      </c>
      <c r="AX158" s="42"/>
      <c r="AY158" s="42" t="s">
        <v>31</v>
      </c>
      <c r="AZ158" s="41">
        <f t="shared" si="26"/>
        <v>0.0025974025974025974</v>
      </c>
      <c r="BA158" s="42" t="s">
        <v>31</v>
      </c>
      <c r="BB158" s="41">
        <f t="shared" si="27"/>
        <v>0.4155844155844156</v>
      </c>
      <c r="BC158" s="42" t="s">
        <v>31</v>
      </c>
      <c r="BD158" s="43"/>
    </row>
    <row r="159" spans="1:56" ht="9" customHeight="1">
      <c r="A159" s="9"/>
      <c r="B159" s="12" t="s">
        <v>38</v>
      </c>
      <c r="C159" s="14">
        <f aca="true" t="shared" si="31" ref="C159:O159">C18/$P18</f>
        <v>0.018378378378378378</v>
      </c>
      <c r="D159" s="14">
        <f t="shared" si="31"/>
        <v>0.008648648648648649</v>
      </c>
      <c r="E159" s="14">
        <f t="shared" si="31"/>
        <v>0.04972972972972973</v>
      </c>
      <c r="F159" s="14">
        <f t="shared" si="31"/>
        <v>0.001081081081081081</v>
      </c>
      <c r="G159" s="14">
        <f t="shared" si="31"/>
        <v>0.02774774774774775</v>
      </c>
      <c r="H159" s="14">
        <f t="shared" si="31"/>
        <v>0.00036036036036036037</v>
      </c>
      <c r="I159" s="14">
        <f t="shared" si="31"/>
        <v>0.8097297297297297</v>
      </c>
      <c r="J159" s="14">
        <f t="shared" si="31"/>
        <v>0.00036036036036036037</v>
      </c>
      <c r="K159" s="14">
        <f t="shared" si="31"/>
        <v>0.0609009009009009</v>
      </c>
      <c r="L159" s="14">
        <f t="shared" si="31"/>
        <v>0.015135135135135135</v>
      </c>
      <c r="M159" s="14">
        <f t="shared" si="31"/>
        <v>0.0075675675675675675</v>
      </c>
      <c r="N159" s="14">
        <f t="shared" si="31"/>
        <v>0.00036036036036036037</v>
      </c>
      <c r="O159" s="14">
        <f t="shared" si="31"/>
        <v>0.08396396396396397</v>
      </c>
      <c r="P159" s="13">
        <f t="shared" si="15"/>
        <v>1</v>
      </c>
      <c r="Q159" s="37"/>
      <c r="R159" s="41"/>
      <c r="S159" s="42"/>
      <c r="T159" s="42"/>
      <c r="U159" s="42"/>
      <c r="V159" s="41"/>
      <c r="W159" s="42"/>
      <c r="X159" s="42"/>
      <c r="Y159" s="41"/>
      <c r="Z159" s="42"/>
      <c r="AA159" s="42"/>
      <c r="AB159" s="41"/>
      <c r="AC159" s="42"/>
      <c r="AD159" s="42"/>
      <c r="AE159" s="41"/>
      <c r="AF159" s="42"/>
      <c r="AG159" s="42"/>
      <c r="AH159" s="41"/>
      <c r="AI159" s="42"/>
      <c r="AJ159" s="42"/>
      <c r="AK159" s="41"/>
      <c r="AL159" s="42"/>
      <c r="AM159" s="42"/>
      <c r="AN159" s="41">
        <f t="shared" si="22"/>
        <v>0.0030211480362537764</v>
      </c>
      <c r="AO159" s="42"/>
      <c r="AP159" s="42" t="s">
        <v>34</v>
      </c>
      <c r="AQ159" s="41">
        <f t="shared" si="23"/>
        <v>0.07250755287009064</v>
      </c>
      <c r="AR159" s="42"/>
      <c r="AS159" s="42" t="s">
        <v>34</v>
      </c>
      <c r="AT159" s="41">
        <f t="shared" si="24"/>
        <v>0</v>
      </c>
      <c r="AU159" s="42"/>
      <c r="AV159" s="42" t="s">
        <v>34</v>
      </c>
      <c r="AW159" s="41">
        <f t="shared" si="25"/>
        <v>0.01812688821752266</v>
      </c>
      <c r="AX159" s="42"/>
      <c r="AY159" s="42" t="s">
        <v>34</v>
      </c>
      <c r="AZ159" s="41">
        <f t="shared" si="26"/>
        <v>0</v>
      </c>
      <c r="BA159" s="42" t="s">
        <v>34</v>
      </c>
      <c r="BB159" s="41">
        <f t="shared" si="27"/>
        <v>0.09063444108761329</v>
      </c>
      <c r="BC159" s="42" t="s">
        <v>34</v>
      </c>
      <c r="BD159" s="43"/>
    </row>
    <row r="160" spans="1:56" ht="9" customHeight="1">
      <c r="A160" s="9"/>
      <c r="B160" s="12" t="s">
        <v>49</v>
      </c>
      <c r="C160" s="14">
        <f aca="true" t="shared" si="32" ref="C160:O160">C19/$P19</f>
        <v>0.016556291390728478</v>
      </c>
      <c r="D160" s="14">
        <f t="shared" si="32"/>
        <v>0.006622516556291391</v>
      </c>
      <c r="E160" s="14">
        <f t="shared" si="32"/>
        <v>0</v>
      </c>
      <c r="F160" s="14">
        <f t="shared" si="32"/>
        <v>0.45695364238410596</v>
      </c>
      <c r="G160" s="14">
        <f t="shared" si="32"/>
        <v>0.2781456953642384</v>
      </c>
      <c r="H160" s="14">
        <f t="shared" si="32"/>
        <v>0.009933774834437087</v>
      </c>
      <c r="I160" s="14">
        <f t="shared" si="32"/>
        <v>0</v>
      </c>
      <c r="J160" s="14">
        <f t="shared" si="32"/>
        <v>0.009933774834437087</v>
      </c>
      <c r="K160" s="14">
        <f t="shared" si="32"/>
        <v>0.1423841059602649</v>
      </c>
      <c r="L160" s="14">
        <f t="shared" si="32"/>
        <v>0.009933774834437087</v>
      </c>
      <c r="M160" s="14">
        <f t="shared" si="32"/>
        <v>0.056291390728476824</v>
      </c>
      <c r="N160" s="14">
        <f t="shared" si="32"/>
        <v>0.013245033112582781</v>
      </c>
      <c r="O160" s="14">
        <f t="shared" si="32"/>
        <v>0.22185430463576158</v>
      </c>
      <c r="P160" s="13">
        <f t="shared" si="15"/>
        <v>1</v>
      </c>
      <c r="Q160" s="37"/>
      <c r="R160" s="41"/>
      <c r="S160" s="42"/>
      <c r="T160" s="42"/>
      <c r="U160" s="42"/>
      <c r="V160" s="41"/>
      <c r="W160" s="42"/>
      <c r="X160" s="42"/>
      <c r="Y160" s="41"/>
      <c r="Z160" s="42"/>
      <c r="AA160" s="42"/>
      <c r="AB160" s="41"/>
      <c r="AC160" s="42"/>
      <c r="AD160" s="42"/>
      <c r="AE160" s="41"/>
      <c r="AF160" s="42"/>
      <c r="AG160" s="42"/>
      <c r="AH160" s="41"/>
      <c r="AI160" s="42"/>
      <c r="AJ160" s="42"/>
      <c r="AK160" s="41"/>
      <c r="AL160" s="42"/>
      <c r="AM160" s="42"/>
      <c r="AN160" s="41">
        <f t="shared" si="22"/>
        <v>0</v>
      </c>
      <c r="AO160" s="42"/>
      <c r="AP160" s="42" t="s">
        <v>37</v>
      </c>
      <c r="AQ160" s="41">
        <f t="shared" si="23"/>
        <v>0.041666666666666664</v>
      </c>
      <c r="AR160" s="42"/>
      <c r="AS160" s="42" t="s">
        <v>37</v>
      </c>
      <c r="AT160" s="41">
        <f t="shared" si="24"/>
        <v>0.009259259259259259</v>
      </c>
      <c r="AU160" s="42"/>
      <c r="AV160" s="42" t="s">
        <v>37</v>
      </c>
      <c r="AW160" s="41">
        <f t="shared" si="25"/>
        <v>0.004629629629629629</v>
      </c>
      <c r="AX160" s="42"/>
      <c r="AY160" s="42" t="s">
        <v>37</v>
      </c>
      <c r="AZ160" s="41">
        <f t="shared" si="26"/>
        <v>0</v>
      </c>
      <c r="BA160" s="42" t="s">
        <v>37</v>
      </c>
      <c r="BB160" s="41">
        <f t="shared" si="27"/>
        <v>0.05555555555555555</v>
      </c>
      <c r="BC160" s="42" t="s">
        <v>37</v>
      </c>
      <c r="BD160" s="43"/>
    </row>
    <row r="161" spans="1:56" ht="9" customHeight="1">
      <c r="A161" s="9"/>
      <c r="B161" s="12" t="s">
        <v>54</v>
      </c>
      <c r="C161" s="14">
        <f aca="true" t="shared" si="33" ref="C161:O161">C20/$P20</f>
        <v>0.2046783625730994</v>
      </c>
      <c r="D161" s="14">
        <f t="shared" si="33"/>
        <v>0.023391812865497075</v>
      </c>
      <c r="E161" s="14">
        <f t="shared" si="33"/>
        <v>0.11695906432748537</v>
      </c>
      <c r="F161" s="14">
        <f t="shared" si="33"/>
        <v>0</v>
      </c>
      <c r="G161" s="14">
        <f t="shared" si="33"/>
        <v>0.05847953216374269</v>
      </c>
      <c r="H161" s="14">
        <f t="shared" si="33"/>
        <v>0</v>
      </c>
      <c r="I161" s="14">
        <f t="shared" si="33"/>
        <v>0.45614035087719296</v>
      </c>
      <c r="J161" s="14">
        <f t="shared" si="33"/>
        <v>0</v>
      </c>
      <c r="K161" s="14">
        <f t="shared" si="33"/>
        <v>0.1286549707602339</v>
      </c>
      <c r="L161" s="14">
        <f t="shared" si="33"/>
        <v>0.005847953216374269</v>
      </c>
      <c r="M161" s="14">
        <f t="shared" si="33"/>
        <v>0.005847953216374269</v>
      </c>
      <c r="N161" s="14">
        <f t="shared" si="33"/>
        <v>0</v>
      </c>
      <c r="O161" s="14">
        <f t="shared" si="33"/>
        <v>0.14035087719298245</v>
      </c>
      <c r="P161" s="13">
        <f t="shared" si="15"/>
        <v>1</v>
      </c>
      <c r="Q161" s="37"/>
      <c r="R161" s="41"/>
      <c r="S161" s="42"/>
      <c r="T161" s="42"/>
      <c r="U161" s="42"/>
      <c r="V161" s="41"/>
      <c r="W161" s="42"/>
      <c r="X161" s="42"/>
      <c r="Y161" s="41"/>
      <c r="Z161" s="42"/>
      <c r="AA161" s="42"/>
      <c r="AB161" s="41"/>
      <c r="AC161" s="42"/>
      <c r="AD161" s="42"/>
      <c r="AE161" s="41"/>
      <c r="AF161" s="42"/>
      <c r="AG161" s="42"/>
      <c r="AH161" s="41"/>
      <c r="AI161" s="42"/>
      <c r="AJ161" s="42"/>
      <c r="AK161" s="41"/>
      <c r="AL161" s="42"/>
      <c r="AM161" s="42"/>
      <c r="AN161" s="41">
        <f t="shared" si="22"/>
        <v>0.024793388429752067</v>
      </c>
      <c r="AO161" s="42"/>
      <c r="AP161" s="42" t="s">
        <v>40</v>
      </c>
      <c r="AQ161" s="41">
        <f t="shared" si="23"/>
        <v>0.1446280991735537</v>
      </c>
      <c r="AR161" s="42"/>
      <c r="AS161" s="42" t="s">
        <v>40</v>
      </c>
      <c r="AT161" s="41">
        <f t="shared" si="24"/>
        <v>0.10330578512396695</v>
      </c>
      <c r="AU161" s="42"/>
      <c r="AV161" s="42" t="s">
        <v>40</v>
      </c>
      <c r="AW161" s="41">
        <f t="shared" si="25"/>
        <v>0.0371900826446281</v>
      </c>
      <c r="AX161" s="42"/>
      <c r="AY161" s="42" t="s">
        <v>40</v>
      </c>
      <c r="AZ161" s="41">
        <f t="shared" si="26"/>
        <v>0</v>
      </c>
      <c r="BA161" s="42" t="s">
        <v>40</v>
      </c>
      <c r="BB161" s="41">
        <f t="shared" si="27"/>
        <v>0.28512396694214875</v>
      </c>
      <c r="BC161" s="42" t="s">
        <v>40</v>
      </c>
      <c r="BD161" s="43"/>
    </row>
    <row r="162" spans="1:56" ht="9" customHeight="1">
      <c r="A162" s="9"/>
      <c r="B162" s="12" t="s">
        <v>50</v>
      </c>
      <c r="C162" s="14">
        <f aca="true" t="shared" si="34" ref="C162:O162">C21/$P21</f>
        <v>0.11029411764705882</v>
      </c>
      <c r="D162" s="14">
        <f t="shared" si="34"/>
        <v>0.04044117647058824</v>
      </c>
      <c r="E162" s="14">
        <f t="shared" si="34"/>
        <v>0.025735294117647058</v>
      </c>
      <c r="F162" s="14">
        <f t="shared" si="34"/>
        <v>0.012867647058823529</v>
      </c>
      <c r="G162" s="14">
        <f t="shared" si="34"/>
        <v>0.07904411764705882</v>
      </c>
      <c r="H162" s="14">
        <f t="shared" si="34"/>
        <v>0.0055147058823529415</v>
      </c>
      <c r="I162" s="14">
        <f t="shared" si="34"/>
        <v>0.009191176470588236</v>
      </c>
      <c r="J162" s="14">
        <f t="shared" si="34"/>
        <v>0.37316176470588236</v>
      </c>
      <c r="K162" s="14">
        <f t="shared" si="34"/>
        <v>0.2867647058823529</v>
      </c>
      <c r="L162" s="14">
        <f t="shared" si="34"/>
        <v>0.009191176470588236</v>
      </c>
      <c r="M162" s="14">
        <f t="shared" si="34"/>
        <v>0.042279411764705885</v>
      </c>
      <c r="N162" s="14">
        <f t="shared" si="34"/>
        <v>0.0055147058823529415</v>
      </c>
      <c r="O162" s="14">
        <f t="shared" si="34"/>
        <v>0.34375</v>
      </c>
      <c r="P162" s="13">
        <f t="shared" si="15"/>
        <v>0.9999999999999999</v>
      </c>
      <c r="Q162" s="37"/>
      <c r="R162" s="41"/>
      <c r="S162" s="42"/>
      <c r="T162" s="42"/>
      <c r="U162" s="42"/>
      <c r="V162" s="41"/>
      <c r="W162" s="42"/>
      <c r="X162" s="42"/>
      <c r="Y162" s="41"/>
      <c r="Z162" s="42"/>
      <c r="AA162" s="42"/>
      <c r="AB162" s="41"/>
      <c r="AC162" s="42"/>
      <c r="AD162" s="42"/>
      <c r="AE162" s="41"/>
      <c r="AF162" s="42"/>
      <c r="AG162" s="42"/>
      <c r="AH162" s="41"/>
      <c r="AI162" s="42"/>
      <c r="AJ162" s="42"/>
      <c r="AK162" s="41"/>
      <c r="AL162" s="42"/>
      <c r="AM162" s="42"/>
      <c r="AN162" s="41">
        <f t="shared" si="22"/>
        <v>0.005847953216374269</v>
      </c>
      <c r="AO162" s="42"/>
      <c r="AP162" s="42" t="s">
        <v>42</v>
      </c>
      <c r="AQ162" s="41">
        <f t="shared" si="23"/>
        <v>0.14619883040935672</v>
      </c>
      <c r="AR162" s="42"/>
      <c r="AS162" s="42" t="s">
        <v>42</v>
      </c>
      <c r="AT162" s="41">
        <f t="shared" si="24"/>
        <v>0.023391812865497075</v>
      </c>
      <c r="AU162" s="42"/>
      <c r="AV162" s="42" t="s">
        <v>42</v>
      </c>
      <c r="AW162" s="41">
        <f t="shared" si="25"/>
        <v>0.04093567251461988</v>
      </c>
      <c r="AX162" s="42"/>
      <c r="AY162" s="42" t="s">
        <v>42</v>
      </c>
      <c r="AZ162" s="41">
        <f t="shared" si="26"/>
        <v>0</v>
      </c>
      <c r="BA162" s="42" t="s">
        <v>42</v>
      </c>
      <c r="BB162" s="41">
        <f t="shared" si="27"/>
        <v>0.21052631578947367</v>
      </c>
      <c r="BC162" s="42" t="s">
        <v>42</v>
      </c>
      <c r="BD162" s="43"/>
    </row>
    <row r="163" spans="1:56" ht="9" customHeight="1">
      <c r="A163" s="9"/>
      <c r="B163" s="12" t="s">
        <v>57</v>
      </c>
      <c r="C163" s="14">
        <f aca="true" t="shared" si="35" ref="C163:O163">C22/$P22</f>
        <v>0.2303370786516854</v>
      </c>
      <c r="D163" s="14">
        <f t="shared" si="35"/>
        <v>0.016853932584269662</v>
      </c>
      <c r="E163" s="14">
        <f t="shared" si="35"/>
        <v>0.03089887640449438</v>
      </c>
      <c r="F163" s="14">
        <f t="shared" si="35"/>
        <v>0.0028089887640449437</v>
      </c>
      <c r="G163" s="14">
        <f t="shared" si="35"/>
        <v>0.2893258426966292</v>
      </c>
      <c r="H163" s="14">
        <f t="shared" si="35"/>
        <v>0.016853932584269662</v>
      </c>
      <c r="I163" s="14">
        <f t="shared" si="35"/>
        <v>0.02247191011235955</v>
      </c>
      <c r="J163" s="14">
        <f t="shared" si="35"/>
        <v>0.08707865168539326</v>
      </c>
      <c r="K163" s="14">
        <f t="shared" si="35"/>
        <v>0.24157303370786518</v>
      </c>
      <c r="L163" s="14">
        <f t="shared" si="35"/>
        <v>0.02247191011235955</v>
      </c>
      <c r="M163" s="14">
        <f t="shared" si="35"/>
        <v>0.03932584269662921</v>
      </c>
      <c r="N163" s="14">
        <f t="shared" si="35"/>
        <v>0</v>
      </c>
      <c r="O163" s="14">
        <f t="shared" si="35"/>
        <v>0.30337078651685395</v>
      </c>
      <c r="P163" s="13">
        <f t="shared" si="15"/>
        <v>1</v>
      </c>
      <c r="Q163" s="37"/>
      <c r="R163" s="41"/>
      <c r="S163" s="42"/>
      <c r="T163" s="42"/>
      <c r="U163" s="42"/>
      <c r="V163" s="41"/>
      <c r="W163" s="42"/>
      <c r="X163" s="42"/>
      <c r="Y163" s="41"/>
      <c r="Z163" s="42"/>
      <c r="AA163" s="42"/>
      <c r="AB163" s="41"/>
      <c r="AC163" s="42"/>
      <c r="AD163" s="42"/>
      <c r="AE163" s="41"/>
      <c r="AF163" s="42"/>
      <c r="AG163" s="42"/>
      <c r="AH163" s="41"/>
      <c r="AI163" s="42"/>
      <c r="AJ163" s="42"/>
      <c r="AK163" s="41"/>
      <c r="AL163" s="42"/>
      <c r="AM163" s="42"/>
      <c r="AN163" s="41">
        <f t="shared" si="22"/>
        <v>0</v>
      </c>
      <c r="AO163" s="42"/>
      <c r="AP163" s="42" t="s">
        <v>45</v>
      </c>
      <c r="AQ163" s="41">
        <f t="shared" si="23"/>
        <v>0.046357615894039736</v>
      </c>
      <c r="AR163" s="42"/>
      <c r="AS163" s="42" t="s">
        <v>45</v>
      </c>
      <c r="AT163" s="41">
        <f t="shared" si="24"/>
        <v>0.006622516556291391</v>
      </c>
      <c r="AU163" s="42"/>
      <c r="AV163" s="42" t="s">
        <v>45</v>
      </c>
      <c r="AW163" s="41">
        <f t="shared" si="25"/>
        <v>0.019867549668874173</v>
      </c>
      <c r="AX163" s="42"/>
      <c r="AY163" s="42" t="s">
        <v>45</v>
      </c>
      <c r="AZ163" s="41">
        <f t="shared" si="26"/>
        <v>0</v>
      </c>
      <c r="BA163" s="42" t="s">
        <v>45</v>
      </c>
      <c r="BB163" s="41">
        <f t="shared" si="27"/>
        <v>0.0728476821192053</v>
      </c>
      <c r="BC163" s="42" t="s">
        <v>45</v>
      </c>
      <c r="BD163" s="43"/>
    </row>
    <row r="164" spans="1:56" ht="9" customHeight="1">
      <c r="A164" s="9"/>
      <c r="B164" s="12" t="s">
        <v>56</v>
      </c>
      <c r="C164" s="14">
        <f aca="true" t="shared" si="36" ref="C164:O164">C23/$P23</f>
        <v>0.001135718341851221</v>
      </c>
      <c r="D164" s="14">
        <f t="shared" si="36"/>
        <v>0.0068143100511073255</v>
      </c>
      <c r="E164" s="14">
        <f t="shared" si="36"/>
        <v>0.0017035775127768314</v>
      </c>
      <c r="F164" s="14">
        <f t="shared" si="36"/>
        <v>0.8563316297558206</v>
      </c>
      <c r="G164" s="14">
        <f t="shared" si="36"/>
        <v>0.02328222600795003</v>
      </c>
      <c r="H164" s="14">
        <f t="shared" si="36"/>
        <v>0</v>
      </c>
      <c r="I164" s="14">
        <f t="shared" si="36"/>
        <v>0.0005678591709256105</v>
      </c>
      <c r="J164" s="14">
        <f t="shared" si="36"/>
        <v>0.002271436683702442</v>
      </c>
      <c r="K164" s="14">
        <f t="shared" si="36"/>
        <v>0.07211811470755253</v>
      </c>
      <c r="L164" s="14">
        <f t="shared" si="36"/>
        <v>0.007950028392958546</v>
      </c>
      <c r="M164" s="14">
        <f t="shared" si="36"/>
        <v>0.021010789324247586</v>
      </c>
      <c r="N164" s="14">
        <f t="shared" si="36"/>
        <v>0.0068143100511073255</v>
      </c>
      <c r="O164" s="14">
        <f t="shared" si="36"/>
        <v>0.10789324247586599</v>
      </c>
      <c r="P164" s="13">
        <f t="shared" si="15"/>
        <v>1</v>
      </c>
      <c r="Q164" s="37"/>
      <c r="R164" s="41"/>
      <c r="S164" s="42"/>
      <c r="T164" s="42"/>
      <c r="U164" s="42"/>
      <c r="V164" s="41"/>
      <c r="W164" s="42"/>
      <c r="X164" s="42"/>
      <c r="Y164" s="41"/>
      <c r="Z164" s="42"/>
      <c r="AA164" s="42"/>
      <c r="AB164" s="41"/>
      <c r="AC164" s="42"/>
      <c r="AD164" s="42"/>
      <c r="AE164" s="41"/>
      <c r="AF164" s="42"/>
      <c r="AG164" s="42"/>
      <c r="AH164" s="41"/>
      <c r="AI164" s="42"/>
      <c r="AJ164" s="42"/>
      <c r="AK164" s="41"/>
      <c r="AL164" s="42"/>
      <c r="AM164" s="42"/>
      <c r="AN164" s="41">
        <f t="shared" si="22"/>
        <v>0.01062992125984252</v>
      </c>
      <c r="AO164" s="42"/>
      <c r="AP164" s="42" t="s">
        <v>24</v>
      </c>
      <c r="AQ164" s="41">
        <f t="shared" si="23"/>
        <v>0.7775590551181102</v>
      </c>
      <c r="AR164" s="42"/>
      <c r="AS164" s="42" t="s">
        <v>24</v>
      </c>
      <c r="AT164" s="41">
        <f t="shared" si="24"/>
        <v>0.012598425196850394</v>
      </c>
      <c r="AU164" s="42"/>
      <c r="AV164" s="42" t="s">
        <v>24</v>
      </c>
      <c r="AW164" s="41">
        <f t="shared" si="25"/>
        <v>0.012204724409448819</v>
      </c>
      <c r="AX164" s="42"/>
      <c r="AY164" s="42" t="s">
        <v>24</v>
      </c>
      <c r="AZ164" s="41">
        <f t="shared" si="26"/>
        <v>0.003937007874015748</v>
      </c>
      <c r="BA164" s="42" t="s">
        <v>24</v>
      </c>
      <c r="BB164" s="41">
        <f t="shared" si="27"/>
        <v>0.8062992125984252</v>
      </c>
      <c r="BC164" s="42" t="s">
        <v>24</v>
      </c>
      <c r="BD164" s="43"/>
    </row>
    <row r="165" spans="1:56" ht="9" customHeight="1">
      <c r="A165" s="9"/>
      <c r="B165" s="12" t="s">
        <v>60</v>
      </c>
      <c r="C165" s="14">
        <f aca="true" t="shared" si="37" ref="C165:O165">C24/$P24</f>
        <v>0.375</v>
      </c>
      <c r="D165" s="14">
        <f t="shared" si="37"/>
        <v>0.03</v>
      </c>
      <c r="E165" s="14">
        <f t="shared" si="37"/>
        <v>0.09</v>
      </c>
      <c r="F165" s="14">
        <f t="shared" si="37"/>
        <v>0</v>
      </c>
      <c r="G165" s="14">
        <f t="shared" si="37"/>
        <v>0.095</v>
      </c>
      <c r="H165" s="14">
        <f t="shared" si="37"/>
        <v>0</v>
      </c>
      <c r="I165" s="14">
        <f t="shared" si="37"/>
        <v>0.055</v>
      </c>
      <c r="J165" s="14">
        <f t="shared" si="37"/>
        <v>0.01</v>
      </c>
      <c r="K165" s="14">
        <f t="shared" si="37"/>
        <v>0.285</v>
      </c>
      <c r="L165" s="14">
        <f t="shared" si="37"/>
        <v>0.04</v>
      </c>
      <c r="M165" s="14">
        <f t="shared" si="37"/>
        <v>0.02</v>
      </c>
      <c r="N165" s="14">
        <f t="shared" si="37"/>
        <v>0</v>
      </c>
      <c r="O165" s="14">
        <f t="shared" si="37"/>
        <v>0.345</v>
      </c>
      <c r="P165" s="13">
        <f t="shared" si="15"/>
        <v>1</v>
      </c>
      <c r="Q165" s="37"/>
      <c r="R165" s="41"/>
      <c r="S165" s="42"/>
      <c r="T165" s="42"/>
      <c r="U165" s="42"/>
      <c r="V165" s="41"/>
      <c r="W165" s="42"/>
      <c r="X165" s="42"/>
      <c r="Y165" s="41"/>
      <c r="Z165" s="42"/>
      <c r="AA165" s="42"/>
      <c r="AB165" s="41"/>
      <c r="AC165" s="42"/>
      <c r="AD165" s="42"/>
      <c r="AE165" s="41"/>
      <c r="AF165" s="42"/>
      <c r="AG165" s="42"/>
      <c r="AH165" s="41"/>
      <c r="AI165" s="42"/>
      <c r="AJ165" s="42"/>
      <c r="AK165" s="41"/>
      <c r="AL165" s="42"/>
      <c r="AM165" s="42"/>
      <c r="AN165" s="41">
        <f t="shared" si="22"/>
        <v>0.8097297297297297</v>
      </c>
      <c r="AO165" s="42"/>
      <c r="AP165" s="42" t="s">
        <v>38</v>
      </c>
      <c r="AQ165" s="41">
        <f t="shared" si="23"/>
        <v>0.0609009009009009</v>
      </c>
      <c r="AR165" s="42"/>
      <c r="AS165" s="42" t="s">
        <v>38</v>
      </c>
      <c r="AT165" s="41">
        <f t="shared" si="24"/>
        <v>0.015135135135135135</v>
      </c>
      <c r="AU165" s="42"/>
      <c r="AV165" s="42" t="s">
        <v>38</v>
      </c>
      <c r="AW165" s="41">
        <f t="shared" si="25"/>
        <v>0.0075675675675675675</v>
      </c>
      <c r="AX165" s="42"/>
      <c r="AY165" s="42" t="s">
        <v>38</v>
      </c>
      <c r="AZ165" s="41">
        <f t="shared" si="26"/>
        <v>0.00036036036036036037</v>
      </c>
      <c r="BA165" s="42" t="s">
        <v>38</v>
      </c>
      <c r="BB165" s="41">
        <f t="shared" si="27"/>
        <v>0.08396396396396397</v>
      </c>
      <c r="BC165" s="42" t="s">
        <v>38</v>
      </c>
      <c r="BD165" s="43"/>
    </row>
    <row r="166" spans="1:56" ht="9" customHeight="1">
      <c r="A166" s="9"/>
      <c r="B166" s="12" t="s">
        <v>65</v>
      </c>
      <c r="C166" s="14">
        <f aca="true" t="shared" si="38" ref="C166:O166">C25/$P25</f>
        <v>0.03225806451612903</v>
      </c>
      <c r="D166" s="14">
        <f t="shared" si="38"/>
        <v>0.016129032258064516</v>
      </c>
      <c r="E166" s="14">
        <f t="shared" si="38"/>
        <v>0</v>
      </c>
      <c r="F166" s="14">
        <f t="shared" si="38"/>
        <v>0.3387096774193548</v>
      </c>
      <c r="G166" s="14">
        <f t="shared" si="38"/>
        <v>0.3064516129032258</v>
      </c>
      <c r="H166" s="14">
        <f t="shared" si="38"/>
        <v>0</v>
      </c>
      <c r="I166" s="14">
        <f t="shared" si="38"/>
        <v>0</v>
      </c>
      <c r="J166" s="14">
        <f t="shared" si="38"/>
        <v>0.016129032258064516</v>
      </c>
      <c r="K166" s="14">
        <f t="shared" si="38"/>
        <v>0.1774193548387097</v>
      </c>
      <c r="L166" s="14">
        <f t="shared" si="38"/>
        <v>0.016129032258064516</v>
      </c>
      <c r="M166" s="14">
        <f t="shared" si="38"/>
        <v>0.0967741935483871</v>
      </c>
      <c r="N166" s="14">
        <f t="shared" si="38"/>
        <v>0</v>
      </c>
      <c r="O166" s="14">
        <f t="shared" si="38"/>
        <v>0.2903225806451613</v>
      </c>
      <c r="P166" s="13">
        <f t="shared" si="15"/>
        <v>1</v>
      </c>
      <c r="Q166" s="37"/>
      <c r="R166" s="41"/>
      <c r="S166" s="42"/>
      <c r="T166" s="42"/>
      <c r="U166" s="42"/>
      <c r="V166" s="41"/>
      <c r="W166" s="42"/>
      <c r="X166" s="42"/>
      <c r="Y166" s="41"/>
      <c r="Z166" s="42"/>
      <c r="AA166" s="42"/>
      <c r="AB166" s="41"/>
      <c r="AC166" s="42"/>
      <c r="AD166" s="42"/>
      <c r="AE166" s="41"/>
      <c r="AF166" s="42"/>
      <c r="AG166" s="42"/>
      <c r="AH166" s="41"/>
      <c r="AI166" s="42"/>
      <c r="AJ166" s="42"/>
      <c r="AK166" s="41"/>
      <c r="AL166" s="42"/>
      <c r="AM166" s="42"/>
      <c r="AN166" s="41">
        <f t="shared" si="22"/>
        <v>0</v>
      </c>
      <c r="AO166" s="42"/>
      <c r="AP166" s="42" t="s">
        <v>49</v>
      </c>
      <c r="AQ166" s="41">
        <f t="shared" si="23"/>
        <v>0.1423841059602649</v>
      </c>
      <c r="AR166" s="42"/>
      <c r="AS166" s="42" t="s">
        <v>49</v>
      </c>
      <c r="AT166" s="41">
        <f t="shared" si="24"/>
        <v>0.009933774834437087</v>
      </c>
      <c r="AU166" s="42"/>
      <c r="AV166" s="42" t="s">
        <v>49</v>
      </c>
      <c r="AW166" s="41">
        <f t="shared" si="25"/>
        <v>0.056291390728476824</v>
      </c>
      <c r="AX166" s="42"/>
      <c r="AY166" s="42" t="s">
        <v>49</v>
      </c>
      <c r="AZ166" s="41">
        <f t="shared" si="26"/>
        <v>0.013245033112582781</v>
      </c>
      <c r="BA166" s="42" t="s">
        <v>49</v>
      </c>
      <c r="BB166" s="41">
        <f t="shared" si="27"/>
        <v>0.22185430463576158</v>
      </c>
      <c r="BC166" s="42" t="s">
        <v>49</v>
      </c>
      <c r="BD166" s="43"/>
    </row>
    <row r="167" spans="1:56" ht="9" customHeight="1">
      <c r="A167" s="9"/>
      <c r="B167" s="12" t="s">
        <v>32</v>
      </c>
      <c r="C167" s="14">
        <f aca="true" t="shared" si="39" ref="C167:O167">C26/$P26</f>
        <v>0.35454545454545455</v>
      </c>
      <c r="D167" s="14">
        <f t="shared" si="39"/>
        <v>0.02727272727272727</v>
      </c>
      <c r="E167" s="14">
        <f t="shared" si="39"/>
        <v>0.07575757575757576</v>
      </c>
      <c r="F167" s="14">
        <f t="shared" si="39"/>
        <v>0.005050505050505051</v>
      </c>
      <c r="G167" s="14">
        <f t="shared" si="39"/>
        <v>0.11414141414141414</v>
      </c>
      <c r="H167" s="14">
        <f t="shared" si="39"/>
        <v>0.03636363636363636</v>
      </c>
      <c r="I167" s="14">
        <f t="shared" si="39"/>
        <v>0.03232323232323232</v>
      </c>
      <c r="J167" s="14">
        <f t="shared" si="39"/>
        <v>0</v>
      </c>
      <c r="K167" s="14">
        <f t="shared" si="39"/>
        <v>0.1808080808080808</v>
      </c>
      <c r="L167" s="14">
        <f t="shared" si="39"/>
        <v>0.1404040404040404</v>
      </c>
      <c r="M167" s="14">
        <f t="shared" si="39"/>
        <v>0.03232323232323232</v>
      </c>
      <c r="N167" s="14">
        <f t="shared" si="39"/>
        <v>0.00101010101010101</v>
      </c>
      <c r="O167" s="14">
        <f t="shared" si="39"/>
        <v>0.35454545454545455</v>
      </c>
      <c r="P167" s="13">
        <f t="shared" si="15"/>
        <v>1</v>
      </c>
      <c r="Q167" s="37"/>
      <c r="R167" s="41"/>
      <c r="S167" s="42"/>
      <c r="T167" s="42"/>
      <c r="U167" s="42"/>
      <c r="V167" s="41"/>
      <c r="W167" s="42"/>
      <c r="X167" s="42"/>
      <c r="Y167" s="41"/>
      <c r="Z167" s="42"/>
      <c r="AA167" s="42"/>
      <c r="AB167" s="41"/>
      <c r="AC167" s="42"/>
      <c r="AD167" s="42"/>
      <c r="AE167" s="41"/>
      <c r="AF167" s="42"/>
      <c r="AG167" s="42"/>
      <c r="AH167" s="41"/>
      <c r="AI167" s="42"/>
      <c r="AJ167" s="42"/>
      <c r="AK167" s="41"/>
      <c r="AL167" s="42"/>
      <c r="AM167" s="42"/>
      <c r="AN167" s="41">
        <f t="shared" si="22"/>
        <v>0.45614035087719296</v>
      </c>
      <c r="AO167" s="42"/>
      <c r="AP167" s="42" t="s">
        <v>54</v>
      </c>
      <c r="AQ167" s="41">
        <f t="shared" si="23"/>
        <v>0.1286549707602339</v>
      </c>
      <c r="AR167" s="42"/>
      <c r="AS167" s="42" t="s">
        <v>54</v>
      </c>
      <c r="AT167" s="41">
        <f t="shared" si="24"/>
        <v>0.005847953216374269</v>
      </c>
      <c r="AU167" s="42"/>
      <c r="AV167" s="42" t="s">
        <v>54</v>
      </c>
      <c r="AW167" s="41">
        <f t="shared" si="25"/>
        <v>0.005847953216374269</v>
      </c>
      <c r="AX167" s="42"/>
      <c r="AY167" s="42" t="s">
        <v>54</v>
      </c>
      <c r="AZ167" s="41">
        <f t="shared" si="26"/>
        <v>0</v>
      </c>
      <c r="BA167" s="42" t="s">
        <v>54</v>
      </c>
      <c r="BB167" s="41">
        <f t="shared" si="27"/>
        <v>0.14035087719298245</v>
      </c>
      <c r="BC167" s="42" t="s">
        <v>54</v>
      </c>
      <c r="BD167" s="43"/>
    </row>
    <row r="168" spans="1:56" ht="9" customHeight="1">
      <c r="A168" s="9"/>
      <c r="B168" s="12" t="s">
        <v>69</v>
      </c>
      <c r="C168" s="14">
        <f aca="true" t="shared" si="40" ref="C168:O168">C27/$P27</f>
        <v>0.14375</v>
      </c>
      <c r="D168" s="14">
        <f t="shared" si="40"/>
        <v>0.025</v>
      </c>
      <c r="E168" s="14">
        <f t="shared" si="40"/>
        <v>0.00625</v>
      </c>
      <c r="F168" s="14">
        <f t="shared" si="40"/>
        <v>0</v>
      </c>
      <c r="G168" s="14">
        <f t="shared" si="40"/>
        <v>0.46875</v>
      </c>
      <c r="H168" s="14">
        <f t="shared" si="40"/>
        <v>0.3</v>
      </c>
      <c r="I168" s="14">
        <f t="shared" si="40"/>
        <v>0</v>
      </c>
      <c r="J168" s="14">
        <f t="shared" si="40"/>
        <v>0.00625</v>
      </c>
      <c r="K168" s="14">
        <f t="shared" si="40"/>
        <v>0.0375</v>
      </c>
      <c r="L168" s="14">
        <f t="shared" si="40"/>
        <v>0.00625</v>
      </c>
      <c r="M168" s="14">
        <f t="shared" si="40"/>
        <v>0.00625</v>
      </c>
      <c r="N168" s="14">
        <f t="shared" si="40"/>
        <v>0</v>
      </c>
      <c r="O168" s="14">
        <f t="shared" si="40"/>
        <v>0.05</v>
      </c>
      <c r="P168" s="13">
        <f t="shared" si="15"/>
        <v>1</v>
      </c>
      <c r="Q168" s="37"/>
      <c r="R168" s="41"/>
      <c r="S168" s="42"/>
      <c r="T168" s="42"/>
      <c r="U168" s="42"/>
      <c r="V168" s="41"/>
      <c r="W168" s="42"/>
      <c r="X168" s="42"/>
      <c r="Y168" s="41"/>
      <c r="Z168" s="42"/>
      <c r="AA168" s="42"/>
      <c r="AB168" s="41"/>
      <c r="AC168" s="42"/>
      <c r="AD168" s="42"/>
      <c r="AE168" s="41"/>
      <c r="AF168" s="42"/>
      <c r="AG168" s="42"/>
      <c r="AH168" s="41"/>
      <c r="AI168" s="42"/>
      <c r="AJ168" s="42"/>
      <c r="AK168" s="41"/>
      <c r="AL168" s="42"/>
      <c r="AM168" s="42"/>
      <c r="AN168" s="41">
        <f t="shared" si="22"/>
        <v>0.009191176470588236</v>
      </c>
      <c r="AO168" s="42"/>
      <c r="AP168" s="42" t="s">
        <v>50</v>
      </c>
      <c r="AQ168" s="41">
        <f t="shared" si="23"/>
        <v>0.2867647058823529</v>
      </c>
      <c r="AR168" s="42"/>
      <c r="AS168" s="42" t="s">
        <v>50</v>
      </c>
      <c r="AT168" s="41">
        <f t="shared" si="24"/>
        <v>0.009191176470588236</v>
      </c>
      <c r="AU168" s="42"/>
      <c r="AV168" s="42" t="s">
        <v>50</v>
      </c>
      <c r="AW168" s="41">
        <f t="shared" si="25"/>
        <v>0.042279411764705885</v>
      </c>
      <c r="AX168" s="42"/>
      <c r="AY168" s="42" t="s">
        <v>50</v>
      </c>
      <c r="AZ168" s="41">
        <f t="shared" si="26"/>
        <v>0.0055147058823529415</v>
      </c>
      <c r="BA168" s="42" t="s">
        <v>50</v>
      </c>
      <c r="BB168" s="41">
        <f t="shared" si="27"/>
        <v>0.34375</v>
      </c>
      <c r="BC168" s="42" t="s">
        <v>50</v>
      </c>
      <c r="BD168" s="43"/>
    </row>
    <row r="169" spans="1:56" ht="9" customHeight="1">
      <c r="A169" s="9"/>
      <c r="B169" s="12" t="s">
        <v>72</v>
      </c>
      <c r="C169" s="14">
        <f aca="true" t="shared" si="41" ref="C169:O169">C28/$P28</f>
        <v>0.22448979591836735</v>
      </c>
      <c r="D169" s="14">
        <f t="shared" si="41"/>
        <v>0.04081632653061224</v>
      </c>
      <c r="E169" s="14">
        <f t="shared" si="41"/>
        <v>0.14965986394557823</v>
      </c>
      <c r="F169" s="14">
        <f t="shared" si="41"/>
        <v>0</v>
      </c>
      <c r="G169" s="14">
        <f t="shared" si="41"/>
        <v>0.08163265306122448</v>
      </c>
      <c r="H169" s="14">
        <f t="shared" si="41"/>
        <v>0.02040816326530612</v>
      </c>
      <c r="I169" s="14">
        <f t="shared" si="41"/>
        <v>0.11564625850340136</v>
      </c>
      <c r="J169" s="14">
        <f t="shared" si="41"/>
        <v>0.013605442176870748</v>
      </c>
      <c r="K169" s="14">
        <f t="shared" si="41"/>
        <v>0.2925170068027211</v>
      </c>
      <c r="L169" s="14">
        <f t="shared" si="41"/>
        <v>0.034013605442176874</v>
      </c>
      <c r="M169" s="14">
        <f t="shared" si="41"/>
        <v>0.027210884353741496</v>
      </c>
      <c r="N169" s="14">
        <f t="shared" si="41"/>
        <v>0</v>
      </c>
      <c r="O169" s="14">
        <f t="shared" si="41"/>
        <v>0.35374149659863946</v>
      </c>
      <c r="P169" s="13">
        <f t="shared" si="15"/>
        <v>1</v>
      </c>
      <c r="Q169" s="37"/>
      <c r="R169" s="41"/>
      <c r="S169" s="42"/>
      <c r="T169" s="42"/>
      <c r="U169" s="42"/>
      <c r="V169" s="41"/>
      <c r="W169" s="42"/>
      <c r="X169" s="42"/>
      <c r="Y169" s="41"/>
      <c r="Z169" s="42"/>
      <c r="AA169" s="42"/>
      <c r="AB169" s="41"/>
      <c r="AC169" s="42"/>
      <c r="AD169" s="42"/>
      <c r="AE169" s="41"/>
      <c r="AF169" s="42"/>
      <c r="AG169" s="42"/>
      <c r="AH169" s="41"/>
      <c r="AI169" s="42"/>
      <c r="AJ169" s="42"/>
      <c r="AK169" s="41"/>
      <c r="AL169" s="42"/>
      <c r="AM169" s="42"/>
      <c r="AN169" s="41">
        <f t="shared" si="22"/>
        <v>0.02247191011235955</v>
      </c>
      <c r="AO169" s="42"/>
      <c r="AP169" s="42" t="s">
        <v>57</v>
      </c>
      <c r="AQ169" s="41">
        <f t="shared" si="23"/>
        <v>0.24157303370786518</v>
      </c>
      <c r="AR169" s="42"/>
      <c r="AS169" s="42" t="s">
        <v>57</v>
      </c>
      <c r="AT169" s="41">
        <f t="shared" si="24"/>
        <v>0.02247191011235955</v>
      </c>
      <c r="AU169" s="42"/>
      <c r="AV169" s="42" t="s">
        <v>57</v>
      </c>
      <c r="AW169" s="41">
        <f t="shared" si="25"/>
        <v>0.03932584269662921</v>
      </c>
      <c r="AX169" s="42"/>
      <c r="AY169" s="42" t="s">
        <v>57</v>
      </c>
      <c r="AZ169" s="41">
        <f t="shared" si="26"/>
        <v>0</v>
      </c>
      <c r="BA169" s="42" t="s">
        <v>57</v>
      </c>
      <c r="BB169" s="41">
        <f t="shared" si="27"/>
        <v>0.30337078651685395</v>
      </c>
      <c r="BC169" s="42" t="s">
        <v>57</v>
      </c>
      <c r="BD169" s="43"/>
    </row>
    <row r="170" spans="1:56" ht="9" customHeight="1">
      <c r="A170" s="9"/>
      <c r="B170" s="12" t="s">
        <v>75</v>
      </c>
      <c r="C170" s="14">
        <f aca="true" t="shared" si="42" ref="C170:O170">C29/$P29</f>
        <v>0.010479041916167664</v>
      </c>
      <c r="D170" s="14">
        <f t="shared" si="42"/>
        <v>0.0074850299401197605</v>
      </c>
      <c r="E170" s="14">
        <f t="shared" si="42"/>
        <v>0.0014970059880239522</v>
      </c>
      <c r="F170" s="14">
        <f t="shared" si="42"/>
        <v>0.005988023952095809</v>
      </c>
      <c r="G170" s="14">
        <f t="shared" si="42"/>
        <v>0.8218562874251497</v>
      </c>
      <c r="H170" s="14">
        <f t="shared" si="42"/>
        <v>0.04491017964071856</v>
      </c>
      <c r="I170" s="14">
        <f t="shared" si="42"/>
        <v>0</v>
      </c>
      <c r="J170" s="14">
        <f t="shared" si="42"/>
        <v>0</v>
      </c>
      <c r="K170" s="14">
        <f t="shared" si="42"/>
        <v>0.08233532934131736</v>
      </c>
      <c r="L170" s="14">
        <f t="shared" si="42"/>
        <v>0.010479041916167664</v>
      </c>
      <c r="M170" s="14">
        <f t="shared" si="42"/>
        <v>0.014970059880239521</v>
      </c>
      <c r="N170" s="14">
        <f t="shared" si="42"/>
        <v>0</v>
      </c>
      <c r="O170" s="14">
        <f t="shared" si="42"/>
        <v>0.10778443113772455</v>
      </c>
      <c r="P170" s="13">
        <f t="shared" si="15"/>
        <v>0.9999999999999999</v>
      </c>
      <c r="Q170" s="37"/>
      <c r="R170" s="41"/>
      <c r="S170" s="42"/>
      <c r="T170" s="42"/>
      <c r="U170" s="42"/>
      <c r="V170" s="41"/>
      <c r="W170" s="42"/>
      <c r="X170" s="42"/>
      <c r="Y170" s="41"/>
      <c r="Z170" s="42"/>
      <c r="AA170" s="42"/>
      <c r="AB170" s="41"/>
      <c r="AC170" s="42"/>
      <c r="AD170" s="42"/>
      <c r="AE170" s="41"/>
      <c r="AF170" s="42"/>
      <c r="AG170" s="42"/>
      <c r="AH170" s="41"/>
      <c r="AI170" s="42"/>
      <c r="AJ170" s="42"/>
      <c r="AK170" s="41"/>
      <c r="AL170" s="42"/>
      <c r="AM170" s="42"/>
      <c r="AN170" s="41">
        <f t="shared" si="22"/>
        <v>0.0005678591709256105</v>
      </c>
      <c r="AO170" s="42"/>
      <c r="AP170" s="42" t="s">
        <v>56</v>
      </c>
      <c r="AQ170" s="41">
        <f t="shared" si="23"/>
        <v>0.07211811470755253</v>
      </c>
      <c r="AR170" s="42"/>
      <c r="AS170" s="42" t="s">
        <v>56</v>
      </c>
      <c r="AT170" s="41">
        <f t="shared" si="24"/>
        <v>0.007950028392958546</v>
      </c>
      <c r="AU170" s="42"/>
      <c r="AV170" s="42" t="s">
        <v>56</v>
      </c>
      <c r="AW170" s="41">
        <f t="shared" si="25"/>
        <v>0.021010789324247586</v>
      </c>
      <c r="AX170" s="42"/>
      <c r="AY170" s="42" t="s">
        <v>56</v>
      </c>
      <c r="AZ170" s="41">
        <f t="shared" si="26"/>
        <v>0.0068143100511073255</v>
      </c>
      <c r="BA170" s="42" t="s">
        <v>56</v>
      </c>
      <c r="BB170" s="41">
        <f t="shared" si="27"/>
        <v>0.10789324247586599</v>
      </c>
      <c r="BC170" s="42" t="s">
        <v>56</v>
      </c>
      <c r="BD170" s="43"/>
    </row>
    <row r="171" spans="1:56" ht="9" customHeight="1">
      <c r="A171" s="9"/>
      <c r="B171" s="12" t="s">
        <v>77</v>
      </c>
      <c r="C171" s="14">
        <f aca="true" t="shared" si="43" ref="C171:O171">C30/$P30</f>
        <v>0.1728395061728395</v>
      </c>
      <c r="D171" s="14">
        <f t="shared" si="43"/>
        <v>0.13580246913580246</v>
      </c>
      <c r="E171" s="14">
        <f t="shared" si="43"/>
        <v>0.012345679012345678</v>
      </c>
      <c r="F171" s="14">
        <f t="shared" si="43"/>
        <v>0.012345679012345678</v>
      </c>
      <c r="G171" s="14">
        <f t="shared" si="43"/>
        <v>0.012345679012345678</v>
      </c>
      <c r="H171" s="14">
        <f t="shared" si="43"/>
        <v>0</v>
      </c>
      <c r="I171" s="14">
        <f t="shared" si="43"/>
        <v>0.037037037037037035</v>
      </c>
      <c r="J171" s="14">
        <f t="shared" si="43"/>
        <v>0.012345679012345678</v>
      </c>
      <c r="K171" s="14">
        <f t="shared" si="43"/>
        <v>0.5679012345679012</v>
      </c>
      <c r="L171" s="14">
        <f t="shared" si="43"/>
        <v>0</v>
      </c>
      <c r="M171" s="14">
        <f t="shared" si="43"/>
        <v>0.037037037037037035</v>
      </c>
      <c r="N171" s="14">
        <f t="shared" si="43"/>
        <v>0</v>
      </c>
      <c r="O171" s="14">
        <f t="shared" si="43"/>
        <v>0.6049382716049383</v>
      </c>
      <c r="P171" s="13">
        <f t="shared" si="15"/>
        <v>1</v>
      </c>
      <c r="Q171" s="37"/>
      <c r="R171" s="41"/>
      <c r="S171" s="42"/>
      <c r="T171" s="42"/>
      <c r="U171" s="42"/>
      <c r="V171" s="41"/>
      <c r="W171" s="42"/>
      <c r="X171" s="42"/>
      <c r="Y171" s="41"/>
      <c r="Z171" s="42"/>
      <c r="AA171" s="42"/>
      <c r="AB171" s="41"/>
      <c r="AC171" s="42"/>
      <c r="AD171" s="42"/>
      <c r="AE171" s="41"/>
      <c r="AF171" s="42"/>
      <c r="AG171" s="42"/>
      <c r="AH171" s="41"/>
      <c r="AI171" s="42"/>
      <c r="AJ171" s="42"/>
      <c r="AK171" s="41"/>
      <c r="AL171" s="42"/>
      <c r="AM171" s="42"/>
      <c r="AN171" s="41">
        <f t="shared" si="22"/>
        <v>0.055</v>
      </c>
      <c r="AO171" s="42"/>
      <c r="AP171" s="42" t="s">
        <v>60</v>
      </c>
      <c r="AQ171" s="41">
        <f t="shared" si="23"/>
        <v>0.285</v>
      </c>
      <c r="AR171" s="42"/>
      <c r="AS171" s="42" t="s">
        <v>60</v>
      </c>
      <c r="AT171" s="41">
        <f t="shared" si="24"/>
        <v>0.04</v>
      </c>
      <c r="AU171" s="42"/>
      <c r="AV171" s="42" t="s">
        <v>60</v>
      </c>
      <c r="AW171" s="41">
        <f t="shared" si="25"/>
        <v>0.02</v>
      </c>
      <c r="AX171" s="42"/>
      <c r="AY171" s="42" t="s">
        <v>60</v>
      </c>
      <c r="AZ171" s="41">
        <f t="shared" si="26"/>
        <v>0</v>
      </c>
      <c r="BA171" s="42" t="s">
        <v>60</v>
      </c>
      <c r="BB171" s="41">
        <f t="shared" si="27"/>
        <v>0.345</v>
      </c>
      <c r="BC171" s="42" t="s">
        <v>60</v>
      </c>
      <c r="BD171" s="43"/>
    </row>
    <row r="172" spans="1:56" ht="9" customHeight="1">
      <c r="A172" s="9"/>
      <c r="B172" s="12" t="s">
        <v>25</v>
      </c>
      <c r="C172" s="14">
        <f aca="true" t="shared" si="44" ref="C172:O172">C31/$P31</f>
        <v>0.11951656222023277</v>
      </c>
      <c r="D172" s="14">
        <f t="shared" si="44"/>
        <v>0.07430617726051925</v>
      </c>
      <c r="E172" s="14">
        <f t="shared" si="44"/>
        <v>0.1629364368845121</v>
      </c>
      <c r="F172" s="14">
        <f t="shared" si="44"/>
        <v>0.0013428827215756492</v>
      </c>
      <c r="G172" s="14">
        <f t="shared" si="44"/>
        <v>0.10340196956132498</v>
      </c>
      <c r="H172" s="14">
        <f t="shared" si="44"/>
        <v>0.004923903312444047</v>
      </c>
      <c r="I172" s="14">
        <f t="shared" si="44"/>
        <v>0.09444941808415398</v>
      </c>
      <c r="J172" s="14">
        <f t="shared" si="44"/>
        <v>0.0013428827215756492</v>
      </c>
      <c r="K172" s="14">
        <f t="shared" si="44"/>
        <v>0.19964189794091317</v>
      </c>
      <c r="L172" s="14">
        <f t="shared" si="44"/>
        <v>0.20098478066248882</v>
      </c>
      <c r="M172" s="14">
        <f t="shared" si="44"/>
        <v>0.03536257833482542</v>
      </c>
      <c r="N172" s="14">
        <f t="shared" si="44"/>
        <v>0.0017905102954341987</v>
      </c>
      <c r="O172" s="14">
        <f t="shared" si="44"/>
        <v>0.4377797672336616</v>
      </c>
      <c r="P172" s="13">
        <f t="shared" si="15"/>
        <v>0.9999999999999999</v>
      </c>
      <c r="Q172" s="37"/>
      <c r="R172" s="41"/>
      <c r="S172" s="42"/>
      <c r="T172" s="42"/>
      <c r="U172" s="42"/>
      <c r="V172" s="41"/>
      <c r="W172" s="42"/>
      <c r="X172" s="42"/>
      <c r="Y172" s="41"/>
      <c r="Z172" s="42"/>
      <c r="AA172" s="42"/>
      <c r="AB172" s="41"/>
      <c r="AC172" s="42"/>
      <c r="AD172" s="42"/>
      <c r="AE172" s="41"/>
      <c r="AF172" s="42"/>
      <c r="AG172" s="42"/>
      <c r="AH172" s="41"/>
      <c r="AI172" s="42"/>
      <c r="AJ172" s="42"/>
      <c r="AK172" s="41"/>
      <c r="AL172" s="42"/>
      <c r="AM172" s="42"/>
      <c r="AN172" s="41">
        <f t="shared" si="22"/>
        <v>0</v>
      </c>
      <c r="AO172" s="42"/>
      <c r="AP172" s="42" t="s">
        <v>65</v>
      </c>
      <c r="AQ172" s="41">
        <f t="shared" si="23"/>
        <v>0.1774193548387097</v>
      </c>
      <c r="AR172" s="42"/>
      <c r="AS172" s="42" t="s">
        <v>65</v>
      </c>
      <c r="AT172" s="41">
        <f t="shared" si="24"/>
        <v>0.016129032258064516</v>
      </c>
      <c r="AU172" s="42"/>
      <c r="AV172" s="42" t="s">
        <v>65</v>
      </c>
      <c r="AW172" s="41">
        <f t="shared" si="25"/>
        <v>0.0967741935483871</v>
      </c>
      <c r="AX172" s="42"/>
      <c r="AY172" s="42" t="s">
        <v>65</v>
      </c>
      <c r="AZ172" s="41">
        <f t="shared" si="26"/>
        <v>0</v>
      </c>
      <c r="BA172" s="42" t="s">
        <v>65</v>
      </c>
      <c r="BB172" s="41">
        <f t="shared" si="27"/>
        <v>0.2903225806451613</v>
      </c>
      <c r="BC172" s="42" t="s">
        <v>65</v>
      </c>
      <c r="BD172" s="43"/>
    </row>
    <row r="173" spans="1:56" ht="9" customHeight="1">
      <c r="A173" s="9"/>
      <c r="B173" s="12" t="s">
        <v>70</v>
      </c>
      <c r="C173" s="14">
        <f aca="true" t="shared" si="45" ref="C173:O173">C32/$P32</f>
        <v>0.11013215859030837</v>
      </c>
      <c r="D173" s="14">
        <f t="shared" si="45"/>
        <v>0.022026431718061675</v>
      </c>
      <c r="E173" s="14">
        <f t="shared" si="45"/>
        <v>0.13656387665198239</v>
      </c>
      <c r="F173" s="14">
        <f t="shared" si="45"/>
        <v>0.0022026431718061676</v>
      </c>
      <c r="G173" s="14">
        <f t="shared" si="45"/>
        <v>0.05506607929515418</v>
      </c>
      <c r="H173" s="14">
        <f t="shared" si="45"/>
        <v>0.004405286343612335</v>
      </c>
      <c r="I173" s="14">
        <f t="shared" si="45"/>
        <v>0.45594713656387664</v>
      </c>
      <c r="J173" s="14">
        <f t="shared" si="45"/>
        <v>0.004405286343612335</v>
      </c>
      <c r="K173" s="14">
        <f t="shared" si="45"/>
        <v>0.10572687224669604</v>
      </c>
      <c r="L173" s="14">
        <f t="shared" si="45"/>
        <v>0.08149779735682819</v>
      </c>
      <c r="M173" s="14">
        <f t="shared" si="45"/>
        <v>0.022026431718061675</v>
      </c>
      <c r="N173" s="14">
        <f t="shared" si="45"/>
        <v>0</v>
      </c>
      <c r="O173" s="14">
        <f t="shared" si="45"/>
        <v>0.2092511013215859</v>
      </c>
      <c r="P173" s="13">
        <f t="shared" si="15"/>
        <v>1</v>
      </c>
      <c r="Q173" s="37"/>
      <c r="R173" s="41"/>
      <c r="S173" s="42"/>
      <c r="T173" s="42"/>
      <c r="U173" s="42"/>
      <c r="V173" s="41"/>
      <c r="W173" s="42"/>
      <c r="X173" s="42"/>
      <c r="Y173" s="41"/>
      <c r="Z173" s="42"/>
      <c r="AA173" s="42"/>
      <c r="AB173" s="41"/>
      <c r="AC173" s="42"/>
      <c r="AD173" s="42"/>
      <c r="AE173" s="41"/>
      <c r="AF173" s="42"/>
      <c r="AG173" s="42"/>
      <c r="AH173" s="41"/>
      <c r="AI173" s="42"/>
      <c r="AJ173" s="42"/>
      <c r="AK173" s="41"/>
      <c r="AL173" s="42"/>
      <c r="AM173" s="42"/>
      <c r="AN173" s="41">
        <f t="shared" si="22"/>
        <v>0.03232323232323232</v>
      </c>
      <c r="AO173" s="42"/>
      <c r="AP173" s="42" t="s">
        <v>32</v>
      </c>
      <c r="AQ173" s="41">
        <f t="shared" si="23"/>
        <v>0.1808080808080808</v>
      </c>
      <c r="AR173" s="42"/>
      <c r="AS173" s="42" t="s">
        <v>32</v>
      </c>
      <c r="AT173" s="41">
        <f t="shared" si="24"/>
        <v>0.1404040404040404</v>
      </c>
      <c r="AU173" s="42"/>
      <c r="AV173" s="42" t="s">
        <v>32</v>
      </c>
      <c r="AW173" s="41">
        <f t="shared" si="25"/>
        <v>0.03232323232323232</v>
      </c>
      <c r="AX173" s="42"/>
      <c r="AY173" s="42" t="s">
        <v>32</v>
      </c>
      <c r="AZ173" s="41">
        <f t="shared" si="26"/>
        <v>0.00101010101010101</v>
      </c>
      <c r="BA173" s="42" t="s">
        <v>32</v>
      </c>
      <c r="BB173" s="41">
        <f t="shared" si="27"/>
        <v>0.35454545454545455</v>
      </c>
      <c r="BC173" s="42" t="s">
        <v>32</v>
      </c>
      <c r="BD173" s="43"/>
    </row>
    <row r="174" spans="1:56" ht="9" customHeight="1">
      <c r="A174" s="9"/>
      <c r="B174" s="12" t="s">
        <v>35</v>
      </c>
      <c r="C174" s="14">
        <f aca="true" t="shared" si="46" ref="C174:O174">C33/$P33</f>
        <v>0.06907308377896614</v>
      </c>
      <c r="D174" s="14">
        <f t="shared" si="46"/>
        <v>0.040106951871657755</v>
      </c>
      <c r="E174" s="14">
        <f t="shared" si="46"/>
        <v>0.0053475935828877</v>
      </c>
      <c r="F174" s="14">
        <f t="shared" si="46"/>
        <v>0.011586452762923352</v>
      </c>
      <c r="G174" s="14">
        <f t="shared" si="46"/>
        <v>0.09224598930481283</v>
      </c>
      <c r="H174" s="14">
        <f t="shared" si="46"/>
        <v>0.004010695187165776</v>
      </c>
      <c r="I174" s="14">
        <f t="shared" si="46"/>
        <v>0.004010695187165776</v>
      </c>
      <c r="J174" s="14">
        <f t="shared" si="46"/>
        <v>0.5463458110516934</v>
      </c>
      <c r="K174" s="14">
        <f t="shared" si="46"/>
        <v>0.18805704099821746</v>
      </c>
      <c r="L174" s="14">
        <f t="shared" si="46"/>
        <v>0.0066844919786096255</v>
      </c>
      <c r="M174" s="14">
        <f t="shared" si="46"/>
        <v>0.031194295900178252</v>
      </c>
      <c r="N174" s="14">
        <f t="shared" si="46"/>
        <v>0.001336898395721925</v>
      </c>
      <c r="O174" s="14">
        <f t="shared" si="46"/>
        <v>0.22727272727272727</v>
      </c>
      <c r="P174" s="13">
        <f t="shared" si="15"/>
        <v>1</v>
      </c>
      <c r="Q174" s="37"/>
      <c r="R174" s="41"/>
      <c r="S174" s="42"/>
      <c r="T174" s="42"/>
      <c r="U174" s="42"/>
      <c r="V174" s="41"/>
      <c r="W174" s="42"/>
      <c r="X174" s="42"/>
      <c r="Y174" s="41"/>
      <c r="Z174" s="42"/>
      <c r="AA174" s="42"/>
      <c r="AB174" s="41"/>
      <c r="AC174" s="42"/>
      <c r="AD174" s="42"/>
      <c r="AE174" s="41"/>
      <c r="AF174" s="42"/>
      <c r="AG174" s="42"/>
      <c r="AH174" s="41"/>
      <c r="AI174" s="42"/>
      <c r="AJ174" s="42"/>
      <c r="AK174" s="41"/>
      <c r="AL174" s="42"/>
      <c r="AM174" s="42"/>
      <c r="AN174" s="41">
        <f t="shared" si="22"/>
        <v>0</v>
      </c>
      <c r="AO174" s="42"/>
      <c r="AP174" s="42" t="s">
        <v>69</v>
      </c>
      <c r="AQ174" s="41">
        <f t="shared" si="23"/>
        <v>0.0375</v>
      </c>
      <c r="AR174" s="42"/>
      <c r="AS174" s="42" t="s">
        <v>69</v>
      </c>
      <c r="AT174" s="41">
        <f t="shared" si="24"/>
        <v>0.00625</v>
      </c>
      <c r="AU174" s="42"/>
      <c r="AV174" s="42" t="s">
        <v>69</v>
      </c>
      <c r="AW174" s="41">
        <f t="shared" si="25"/>
        <v>0.00625</v>
      </c>
      <c r="AX174" s="42"/>
      <c r="AY174" s="42" t="s">
        <v>69</v>
      </c>
      <c r="AZ174" s="41">
        <f t="shared" si="26"/>
        <v>0</v>
      </c>
      <c r="BA174" s="42" t="s">
        <v>69</v>
      </c>
      <c r="BB174" s="41">
        <f t="shared" si="27"/>
        <v>0.05</v>
      </c>
      <c r="BC174" s="42" t="s">
        <v>69</v>
      </c>
      <c r="BD174" s="43"/>
    </row>
    <row r="175" spans="1:56" ht="9" customHeight="1">
      <c r="A175" s="9"/>
      <c r="B175" s="12" t="s">
        <v>73</v>
      </c>
      <c r="C175" s="14">
        <f aca="true" t="shared" si="47" ref="C175:O175">C34/$P34</f>
        <v>0.2825112107623318</v>
      </c>
      <c r="D175" s="14">
        <f t="shared" si="47"/>
        <v>0.06726457399103139</v>
      </c>
      <c r="E175" s="14">
        <f t="shared" si="47"/>
        <v>0.03587443946188341</v>
      </c>
      <c r="F175" s="14">
        <f t="shared" si="47"/>
        <v>0.008968609865470852</v>
      </c>
      <c r="G175" s="14">
        <f t="shared" si="47"/>
        <v>0.05829596412556054</v>
      </c>
      <c r="H175" s="14">
        <f t="shared" si="47"/>
        <v>0</v>
      </c>
      <c r="I175" s="14">
        <f t="shared" si="47"/>
        <v>0.008968609865470852</v>
      </c>
      <c r="J175" s="14">
        <f t="shared" si="47"/>
        <v>0.04484304932735426</v>
      </c>
      <c r="K175" s="14">
        <f t="shared" si="47"/>
        <v>0.4304932735426009</v>
      </c>
      <c r="L175" s="14">
        <f t="shared" si="47"/>
        <v>0.013452914798206279</v>
      </c>
      <c r="M175" s="14">
        <f t="shared" si="47"/>
        <v>0.04484304932735426</v>
      </c>
      <c r="N175" s="14">
        <f t="shared" si="47"/>
        <v>0.004484304932735426</v>
      </c>
      <c r="O175" s="14">
        <f t="shared" si="47"/>
        <v>0.49327354260089684</v>
      </c>
      <c r="P175" s="13">
        <f t="shared" si="15"/>
        <v>1</v>
      </c>
      <c r="Q175" s="37"/>
      <c r="R175" s="41"/>
      <c r="S175" s="42"/>
      <c r="T175" s="42"/>
      <c r="U175" s="42"/>
      <c r="V175" s="41"/>
      <c r="W175" s="42"/>
      <c r="X175" s="42"/>
      <c r="Y175" s="41"/>
      <c r="Z175" s="42"/>
      <c r="AA175" s="42"/>
      <c r="AB175" s="41"/>
      <c r="AC175" s="42"/>
      <c r="AD175" s="42"/>
      <c r="AE175" s="41"/>
      <c r="AF175" s="42"/>
      <c r="AG175" s="42"/>
      <c r="AH175" s="41"/>
      <c r="AI175" s="42"/>
      <c r="AJ175" s="42"/>
      <c r="AK175" s="41"/>
      <c r="AL175" s="42"/>
      <c r="AM175" s="42"/>
      <c r="AN175" s="41">
        <f t="shared" si="22"/>
        <v>0.11564625850340136</v>
      </c>
      <c r="AO175" s="42"/>
      <c r="AP175" s="42" t="s">
        <v>72</v>
      </c>
      <c r="AQ175" s="41">
        <f t="shared" si="23"/>
        <v>0.2925170068027211</v>
      </c>
      <c r="AR175" s="42"/>
      <c r="AS175" s="42" t="s">
        <v>72</v>
      </c>
      <c r="AT175" s="41">
        <f t="shared" si="24"/>
        <v>0.034013605442176874</v>
      </c>
      <c r="AU175" s="42"/>
      <c r="AV175" s="42" t="s">
        <v>72</v>
      </c>
      <c r="AW175" s="41">
        <f t="shared" si="25"/>
        <v>0.027210884353741496</v>
      </c>
      <c r="AX175" s="42"/>
      <c r="AY175" s="42" t="s">
        <v>72</v>
      </c>
      <c r="AZ175" s="41">
        <f t="shared" si="26"/>
        <v>0</v>
      </c>
      <c r="BA175" s="42" t="s">
        <v>72</v>
      </c>
      <c r="BB175" s="41">
        <f t="shared" si="27"/>
        <v>0.35374149659863946</v>
      </c>
      <c r="BC175" s="42" t="s">
        <v>72</v>
      </c>
      <c r="BD175" s="43"/>
    </row>
    <row r="176" spans="1:56" ht="9" customHeight="1">
      <c r="A176" s="9"/>
      <c r="B176" s="12" t="s">
        <v>53</v>
      </c>
      <c r="C176" s="14">
        <f aca="true" t="shared" si="48" ref="C176:O176">C35/$P35</f>
        <v>0.04522613065326633</v>
      </c>
      <c r="D176" s="14">
        <f t="shared" si="48"/>
        <v>0.07035175879396985</v>
      </c>
      <c r="E176" s="14">
        <f t="shared" si="48"/>
        <v>0.005025125628140704</v>
      </c>
      <c r="F176" s="14">
        <f t="shared" si="48"/>
        <v>0.04522613065326633</v>
      </c>
      <c r="G176" s="14">
        <f t="shared" si="48"/>
        <v>0.27638190954773867</v>
      </c>
      <c r="H176" s="14">
        <f t="shared" si="48"/>
        <v>0.02512562814070352</v>
      </c>
      <c r="I176" s="14">
        <f t="shared" si="48"/>
        <v>0.005025125628140704</v>
      </c>
      <c r="J176" s="14">
        <f t="shared" si="48"/>
        <v>0.03015075376884422</v>
      </c>
      <c r="K176" s="14">
        <f t="shared" si="48"/>
        <v>0.1407035175879397</v>
      </c>
      <c r="L176" s="14">
        <f t="shared" si="48"/>
        <v>0.020100502512562814</v>
      </c>
      <c r="M176" s="14">
        <f t="shared" si="48"/>
        <v>0.19597989949748743</v>
      </c>
      <c r="N176" s="14">
        <f t="shared" si="48"/>
        <v>0.1407035175879397</v>
      </c>
      <c r="O176" s="14">
        <f t="shared" si="48"/>
        <v>0.49748743718592964</v>
      </c>
      <c r="P176" s="13">
        <f t="shared" si="15"/>
        <v>0.9999999999999998</v>
      </c>
      <c r="Q176" s="37"/>
      <c r="R176" s="41"/>
      <c r="S176" s="42"/>
      <c r="T176" s="42"/>
      <c r="U176" s="42"/>
      <c r="V176" s="41"/>
      <c r="W176" s="42"/>
      <c r="X176" s="42"/>
      <c r="Y176" s="41"/>
      <c r="Z176" s="42"/>
      <c r="AA176" s="42"/>
      <c r="AB176" s="41"/>
      <c r="AC176" s="42"/>
      <c r="AD176" s="42"/>
      <c r="AE176" s="41"/>
      <c r="AF176" s="42"/>
      <c r="AG176" s="42"/>
      <c r="AH176" s="41"/>
      <c r="AI176" s="42"/>
      <c r="AJ176" s="42"/>
      <c r="AK176" s="41"/>
      <c r="AL176" s="42"/>
      <c r="AM176" s="42"/>
      <c r="AN176" s="41">
        <f t="shared" si="22"/>
        <v>0</v>
      </c>
      <c r="AO176" s="42"/>
      <c r="AP176" s="42" t="s">
        <v>75</v>
      </c>
      <c r="AQ176" s="41">
        <f t="shared" si="23"/>
        <v>0.08233532934131736</v>
      </c>
      <c r="AR176" s="42"/>
      <c r="AS176" s="42" t="s">
        <v>75</v>
      </c>
      <c r="AT176" s="41">
        <f t="shared" si="24"/>
        <v>0.010479041916167664</v>
      </c>
      <c r="AU176" s="42"/>
      <c r="AV176" s="42" t="s">
        <v>75</v>
      </c>
      <c r="AW176" s="41">
        <f t="shared" si="25"/>
        <v>0.014970059880239521</v>
      </c>
      <c r="AX176" s="42"/>
      <c r="AY176" s="42" t="s">
        <v>75</v>
      </c>
      <c r="AZ176" s="41">
        <f t="shared" si="26"/>
        <v>0</v>
      </c>
      <c r="BA176" s="42" t="s">
        <v>75</v>
      </c>
      <c r="BB176" s="41">
        <f t="shared" si="27"/>
        <v>0.10778443113772455</v>
      </c>
      <c r="BC176" s="42" t="s">
        <v>75</v>
      </c>
      <c r="BD176" s="43"/>
    </row>
    <row r="177" spans="1:56" ht="9" customHeight="1">
      <c r="A177" s="9"/>
      <c r="B177" s="12" t="s">
        <v>89</v>
      </c>
      <c r="C177" s="14">
        <f aca="true" t="shared" si="49" ref="C177:O177">C36/$P36</f>
        <v>0.07086614173228346</v>
      </c>
      <c r="D177" s="14">
        <f t="shared" si="49"/>
        <v>0.015748031496062992</v>
      </c>
      <c r="E177" s="14">
        <f t="shared" si="49"/>
        <v>0</v>
      </c>
      <c r="F177" s="14">
        <f t="shared" si="49"/>
        <v>0.007874015748031496</v>
      </c>
      <c r="G177" s="14">
        <f t="shared" si="49"/>
        <v>0.4251968503937008</v>
      </c>
      <c r="H177" s="14">
        <f t="shared" si="49"/>
        <v>0.41732283464566927</v>
      </c>
      <c r="I177" s="14">
        <f t="shared" si="49"/>
        <v>0</v>
      </c>
      <c r="J177" s="14">
        <f t="shared" si="49"/>
        <v>0</v>
      </c>
      <c r="K177" s="14">
        <f t="shared" si="49"/>
        <v>0.03937007874015748</v>
      </c>
      <c r="L177" s="14">
        <f t="shared" si="49"/>
        <v>0.007874015748031496</v>
      </c>
      <c r="M177" s="14">
        <f t="shared" si="49"/>
        <v>0.015748031496062992</v>
      </c>
      <c r="N177" s="14">
        <f t="shared" si="49"/>
        <v>0</v>
      </c>
      <c r="O177" s="14">
        <f t="shared" si="49"/>
        <v>0.06299212598425197</v>
      </c>
      <c r="P177" s="13">
        <f t="shared" si="15"/>
        <v>0.9999999999999999</v>
      </c>
      <c r="Q177" s="37"/>
      <c r="R177" s="41"/>
      <c r="S177" s="42"/>
      <c r="T177" s="42"/>
      <c r="U177" s="42"/>
      <c r="V177" s="41"/>
      <c r="W177" s="42"/>
      <c r="X177" s="42"/>
      <c r="Y177" s="41"/>
      <c r="Z177" s="42"/>
      <c r="AA177" s="42"/>
      <c r="AB177" s="41"/>
      <c r="AC177" s="42"/>
      <c r="AD177" s="42"/>
      <c r="AE177" s="41"/>
      <c r="AF177" s="42"/>
      <c r="AG177" s="42"/>
      <c r="AH177" s="41"/>
      <c r="AI177" s="42"/>
      <c r="AJ177" s="42"/>
      <c r="AK177" s="41"/>
      <c r="AL177" s="42"/>
      <c r="AM177" s="42"/>
      <c r="AN177" s="41">
        <f t="shared" si="22"/>
        <v>0.037037037037037035</v>
      </c>
      <c r="AO177" s="42"/>
      <c r="AP177" s="42" t="s">
        <v>77</v>
      </c>
      <c r="AQ177" s="41">
        <f t="shared" si="23"/>
        <v>0.5679012345679012</v>
      </c>
      <c r="AR177" s="42"/>
      <c r="AS177" s="42" t="s">
        <v>77</v>
      </c>
      <c r="AT177" s="41">
        <f t="shared" si="24"/>
        <v>0</v>
      </c>
      <c r="AU177" s="42"/>
      <c r="AV177" s="42" t="s">
        <v>77</v>
      </c>
      <c r="AW177" s="41">
        <f t="shared" si="25"/>
        <v>0.037037037037037035</v>
      </c>
      <c r="AX177" s="42"/>
      <c r="AY177" s="42" t="s">
        <v>77</v>
      </c>
      <c r="AZ177" s="41">
        <f t="shared" si="26"/>
        <v>0</v>
      </c>
      <c r="BA177" s="42" t="s">
        <v>77</v>
      </c>
      <c r="BB177" s="41">
        <f t="shared" si="27"/>
        <v>0.6049382716049383</v>
      </c>
      <c r="BC177" s="42" t="s">
        <v>77</v>
      </c>
      <c r="BD177" s="43"/>
    </row>
    <row r="178" spans="1:56" ht="9" customHeight="1">
      <c r="A178" s="9"/>
      <c r="B178" s="12" t="s">
        <v>91</v>
      </c>
      <c r="C178" s="14">
        <f aca="true" t="shared" si="50" ref="C178:O178">C37/$P37</f>
        <v>0.0273972602739726</v>
      </c>
      <c r="D178" s="14">
        <f t="shared" si="50"/>
        <v>0.0136986301369863</v>
      </c>
      <c r="E178" s="14">
        <f t="shared" si="50"/>
        <v>0.00684931506849315</v>
      </c>
      <c r="F178" s="14">
        <f t="shared" si="50"/>
        <v>0</v>
      </c>
      <c r="G178" s="14">
        <f t="shared" si="50"/>
        <v>0.821917808219178</v>
      </c>
      <c r="H178" s="14">
        <f t="shared" si="50"/>
        <v>0.0547945205479452</v>
      </c>
      <c r="I178" s="14">
        <f t="shared" si="50"/>
        <v>0.0136986301369863</v>
      </c>
      <c r="J178" s="14">
        <f t="shared" si="50"/>
        <v>0</v>
      </c>
      <c r="K178" s="14">
        <f t="shared" si="50"/>
        <v>0.0547945205479452</v>
      </c>
      <c r="L178" s="14">
        <f t="shared" si="50"/>
        <v>0.00684931506849315</v>
      </c>
      <c r="M178" s="14">
        <f t="shared" si="50"/>
        <v>0</v>
      </c>
      <c r="N178" s="14">
        <f t="shared" si="50"/>
        <v>0</v>
      </c>
      <c r="O178" s="14">
        <f t="shared" si="50"/>
        <v>0.06164383561643835</v>
      </c>
      <c r="P178" s="13">
        <f t="shared" si="15"/>
        <v>1</v>
      </c>
      <c r="Q178" s="37"/>
      <c r="R178" s="41"/>
      <c r="S178" s="42"/>
      <c r="T178" s="42"/>
      <c r="U178" s="42"/>
      <c r="V178" s="41"/>
      <c r="W178" s="42"/>
      <c r="X178" s="42"/>
      <c r="Y178" s="41"/>
      <c r="Z178" s="42"/>
      <c r="AA178" s="42"/>
      <c r="AB178" s="41"/>
      <c r="AC178" s="42"/>
      <c r="AD178" s="42"/>
      <c r="AE178" s="41"/>
      <c r="AF178" s="42"/>
      <c r="AG178" s="42"/>
      <c r="AH178" s="41"/>
      <c r="AI178" s="42"/>
      <c r="AJ178" s="42"/>
      <c r="AK178" s="41"/>
      <c r="AL178" s="42"/>
      <c r="AM178" s="42"/>
      <c r="AN178" s="41">
        <f t="shared" si="22"/>
        <v>0.09444941808415398</v>
      </c>
      <c r="AO178" s="42"/>
      <c r="AP178" s="42" t="s">
        <v>25</v>
      </c>
      <c r="AQ178" s="41">
        <f t="shared" si="23"/>
        <v>0.19964189794091317</v>
      </c>
      <c r="AR178" s="42"/>
      <c r="AS178" s="42" t="s">
        <v>25</v>
      </c>
      <c r="AT178" s="41">
        <f t="shared" si="24"/>
        <v>0.20098478066248882</v>
      </c>
      <c r="AU178" s="42"/>
      <c r="AV178" s="42" t="s">
        <v>25</v>
      </c>
      <c r="AW178" s="41">
        <f t="shared" si="25"/>
        <v>0.03536257833482542</v>
      </c>
      <c r="AX178" s="42"/>
      <c r="AY178" s="42" t="s">
        <v>25</v>
      </c>
      <c r="AZ178" s="41">
        <f t="shared" si="26"/>
        <v>0.0017905102954341987</v>
      </c>
      <c r="BA178" s="42" t="s">
        <v>25</v>
      </c>
      <c r="BB178" s="41">
        <f t="shared" si="27"/>
        <v>0.4377797672336616</v>
      </c>
      <c r="BC178" s="42" t="s">
        <v>25</v>
      </c>
      <c r="BD178" s="43"/>
    </row>
    <row r="179" spans="1:56" ht="9" customHeight="1">
      <c r="A179" s="9"/>
      <c r="B179" s="12" t="s">
        <v>93</v>
      </c>
      <c r="C179" s="14">
        <f aca="true" t="shared" si="51" ref="C179:O179">C38/$P38</f>
        <v>0.12903225806451613</v>
      </c>
      <c r="D179" s="14">
        <f t="shared" si="51"/>
        <v>0.08064516129032258</v>
      </c>
      <c r="E179" s="14">
        <f t="shared" si="51"/>
        <v>0.20967741935483872</v>
      </c>
      <c r="F179" s="14">
        <f t="shared" si="51"/>
        <v>0</v>
      </c>
      <c r="G179" s="14">
        <f t="shared" si="51"/>
        <v>0.056451612903225805</v>
      </c>
      <c r="H179" s="14">
        <f t="shared" si="51"/>
        <v>0</v>
      </c>
      <c r="I179" s="14">
        <f t="shared" si="51"/>
        <v>0.3467741935483871</v>
      </c>
      <c r="J179" s="14">
        <f t="shared" si="51"/>
        <v>0</v>
      </c>
      <c r="K179" s="14">
        <f t="shared" si="51"/>
        <v>0.13709677419354838</v>
      </c>
      <c r="L179" s="14">
        <f t="shared" si="51"/>
        <v>0.016129032258064516</v>
      </c>
      <c r="M179" s="14">
        <f t="shared" si="51"/>
        <v>0.024193548387096774</v>
      </c>
      <c r="N179" s="14">
        <f t="shared" si="51"/>
        <v>0</v>
      </c>
      <c r="O179" s="14">
        <f t="shared" si="51"/>
        <v>0.1774193548387097</v>
      </c>
      <c r="P179" s="13">
        <f t="shared" si="15"/>
        <v>0.9999999999999999</v>
      </c>
      <c r="Q179" s="37"/>
      <c r="R179" s="41"/>
      <c r="S179" s="42"/>
      <c r="T179" s="42"/>
      <c r="U179" s="42"/>
      <c r="V179" s="41"/>
      <c r="W179" s="42"/>
      <c r="X179" s="42"/>
      <c r="Y179" s="41"/>
      <c r="Z179" s="42"/>
      <c r="AA179" s="42"/>
      <c r="AB179" s="41"/>
      <c r="AC179" s="42"/>
      <c r="AD179" s="42"/>
      <c r="AE179" s="41"/>
      <c r="AF179" s="42"/>
      <c r="AG179" s="42"/>
      <c r="AH179" s="41"/>
      <c r="AI179" s="42"/>
      <c r="AJ179" s="42"/>
      <c r="AK179" s="41"/>
      <c r="AL179" s="42"/>
      <c r="AM179" s="42"/>
      <c r="AN179" s="41">
        <f t="shared" si="22"/>
        <v>0.45594713656387664</v>
      </c>
      <c r="AO179" s="42"/>
      <c r="AP179" s="42" t="s">
        <v>70</v>
      </c>
      <c r="AQ179" s="41">
        <f t="shared" si="23"/>
        <v>0.10572687224669604</v>
      </c>
      <c r="AR179" s="42"/>
      <c r="AS179" s="42" t="s">
        <v>70</v>
      </c>
      <c r="AT179" s="41">
        <f t="shared" si="24"/>
        <v>0.08149779735682819</v>
      </c>
      <c r="AU179" s="42"/>
      <c r="AV179" s="42" t="s">
        <v>70</v>
      </c>
      <c r="AW179" s="41">
        <f t="shared" si="25"/>
        <v>0.022026431718061675</v>
      </c>
      <c r="AX179" s="42"/>
      <c r="AY179" s="42" t="s">
        <v>70</v>
      </c>
      <c r="AZ179" s="41">
        <f t="shared" si="26"/>
        <v>0</v>
      </c>
      <c r="BA179" s="42" t="s">
        <v>70</v>
      </c>
      <c r="BB179" s="41">
        <f t="shared" si="27"/>
        <v>0.2092511013215859</v>
      </c>
      <c r="BC179" s="42" t="s">
        <v>70</v>
      </c>
      <c r="BD179" s="43"/>
    </row>
    <row r="180" spans="1:56" ht="9" customHeight="1">
      <c r="A180" s="9"/>
      <c r="B180" s="12" t="s">
        <v>95</v>
      </c>
      <c r="C180" s="14">
        <f aca="true" t="shared" si="52" ref="C180:O180">C39/$P39</f>
        <v>0.046413502109704644</v>
      </c>
      <c r="D180" s="14">
        <f t="shared" si="52"/>
        <v>0.008438818565400843</v>
      </c>
      <c r="E180" s="14">
        <f t="shared" si="52"/>
        <v>0.0970464135021097</v>
      </c>
      <c r="F180" s="14">
        <f t="shared" si="52"/>
        <v>0</v>
      </c>
      <c r="G180" s="14">
        <f t="shared" si="52"/>
        <v>0.016877637130801686</v>
      </c>
      <c r="H180" s="14">
        <f t="shared" si="52"/>
        <v>0</v>
      </c>
      <c r="I180" s="14">
        <f t="shared" si="52"/>
        <v>0.729957805907173</v>
      </c>
      <c r="J180" s="14">
        <f t="shared" si="52"/>
        <v>0.004219409282700422</v>
      </c>
      <c r="K180" s="14">
        <f t="shared" si="52"/>
        <v>0.07172995780590717</v>
      </c>
      <c r="L180" s="14">
        <f t="shared" si="52"/>
        <v>0.012658227848101266</v>
      </c>
      <c r="M180" s="14">
        <f t="shared" si="52"/>
        <v>0.012658227848101266</v>
      </c>
      <c r="N180" s="14">
        <f t="shared" si="52"/>
        <v>0</v>
      </c>
      <c r="O180" s="14">
        <f t="shared" si="52"/>
        <v>0.0970464135021097</v>
      </c>
      <c r="P180" s="13">
        <f t="shared" si="15"/>
        <v>0.9999999999999998</v>
      </c>
      <c r="Q180" s="37"/>
      <c r="R180" s="41"/>
      <c r="S180" s="42"/>
      <c r="T180" s="42"/>
      <c r="U180" s="42"/>
      <c r="V180" s="41"/>
      <c r="W180" s="42"/>
      <c r="X180" s="42"/>
      <c r="Y180" s="41"/>
      <c r="Z180" s="42"/>
      <c r="AA180" s="42"/>
      <c r="AB180" s="41"/>
      <c r="AC180" s="42"/>
      <c r="AD180" s="42"/>
      <c r="AE180" s="41"/>
      <c r="AF180" s="42"/>
      <c r="AG180" s="42"/>
      <c r="AH180" s="41"/>
      <c r="AI180" s="42"/>
      <c r="AJ180" s="42"/>
      <c r="AK180" s="41"/>
      <c r="AL180" s="42"/>
      <c r="AM180" s="42"/>
      <c r="AN180" s="41">
        <f t="shared" si="22"/>
        <v>0.004010695187165776</v>
      </c>
      <c r="AO180" s="42"/>
      <c r="AP180" s="42" t="s">
        <v>35</v>
      </c>
      <c r="AQ180" s="41">
        <f t="shared" si="23"/>
        <v>0.18805704099821746</v>
      </c>
      <c r="AR180" s="42"/>
      <c r="AS180" s="42" t="s">
        <v>35</v>
      </c>
      <c r="AT180" s="41">
        <f t="shared" si="24"/>
        <v>0.0066844919786096255</v>
      </c>
      <c r="AU180" s="42"/>
      <c r="AV180" s="42" t="s">
        <v>35</v>
      </c>
      <c r="AW180" s="41">
        <f t="shared" si="25"/>
        <v>0.031194295900178252</v>
      </c>
      <c r="AX180" s="42"/>
      <c r="AY180" s="42" t="s">
        <v>35</v>
      </c>
      <c r="AZ180" s="41">
        <f t="shared" si="26"/>
        <v>0.001336898395721925</v>
      </c>
      <c r="BA180" s="42" t="s">
        <v>35</v>
      </c>
      <c r="BB180" s="41">
        <f t="shared" si="27"/>
        <v>0.22727272727272727</v>
      </c>
      <c r="BC180" s="42" t="s">
        <v>35</v>
      </c>
      <c r="BD180" s="43"/>
    </row>
    <row r="181" spans="1:56" ht="9" customHeight="1">
      <c r="A181" s="9"/>
      <c r="B181" s="12" t="s">
        <v>52</v>
      </c>
      <c r="C181" s="14">
        <f aca="true" t="shared" si="53" ref="C181:O181">C40/$P40</f>
        <v>0.13259668508287292</v>
      </c>
      <c r="D181" s="14">
        <f t="shared" si="53"/>
        <v>0.027624309392265192</v>
      </c>
      <c r="E181" s="14">
        <f t="shared" si="53"/>
        <v>0.011049723756906077</v>
      </c>
      <c r="F181" s="14">
        <f t="shared" si="53"/>
        <v>0.055248618784530384</v>
      </c>
      <c r="G181" s="14">
        <f t="shared" si="53"/>
        <v>0.3149171270718232</v>
      </c>
      <c r="H181" s="14">
        <f t="shared" si="53"/>
        <v>0.016574585635359115</v>
      </c>
      <c r="I181" s="14">
        <f t="shared" si="53"/>
        <v>0</v>
      </c>
      <c r="J181" s="14">
        <f t="shared" si="53"/>
        <v>0.027624309392265192</v>
      </c>
      <c r="K181" s="14">
        <f t="shared" si="53"/>
        <v>0.19337016574585636</v>
      </c>
      <c r="L181" s="14">
        <f t="shared" si="53"/>
        <v>0.016574585635359115</v>
      </c>
      <c r="M181" s="14">
        <f t="shared" si="53"/>
        <v>0.20441988950276244</v>
      </c>
      <c r="N181" s="14">
        <f t="shared" si="53"/>
        <v>0</v>
      </c>
      <c r="O181" s="14">
        <f t="shared" si="53"/>
        <v>0.4143646408839779</v>
      </c>
      <c r="P181" s="13">
        <f aca="true" t="shared" si="54" ref="P181:P212">SUM(C181:N181)</f>
        <v>0.9999999999999999</v>
      </c>
      <c r="Q181" s="37"/>
      <c r="R181" s="41"/>
      <c r="S181" s="42"/>
      <c r="T181" s="42"/>
      <c r="U181" s="42"/>
      <c r="V181" s="41"/>
      <c r="W181" s="42"/>
      <c r="X181" s="42"/>
      <c r="Y181" s="41"/>
      <c r="Z181" s="42"/>
      <c r="AA181" s="42"/>
      <c r="AB181" s="41"/>
      <c r="AC181" s="42"/>
      <c r="AD181" s="42"/>
      <c r="AE181" s="41"/>
      <c r="AF181" s="42"/>
      <c r="AG181" s="42"/>
      <c r="AH181" s="41"/>
      <c r="AI181" s="42"/>
      <c r="AJ181" s="42"/>
      <c r="AK181" s="41"/>
      <c r="AL181" s="42"/>
      <c r="AM181" s="42"/>
      <c r="AN181" s="41">
        <f t="shared" si="22"/>
        <v>0.008968609865470852</v>
      </c>
      <c r="AO181" s="42"/>
      <c r="AP181" s="42" t="s">
        <v>73</v>
      </c>
      <c r="AQ181" s="41">
        <f t="shared" si="23"/>
        <v>0.4304932735426009</v>
      </c>
      <c r="AR181" s="42"/>
      <c r="AS181" s="42" t="s">
        <v>73</v>
      </c>
      <c r="AT181" s="41">
        <f t="shared" si="24"/>
        <v>0.013452914798206279</v>
      </c>
      <c r="AU181" s="42"/>
      <c r="AV181" s="42" t="s">
        <v>73</v>
      </c>
      <c r="AW181" s="41">
        <f t="shared" si="25"/>
        <v>0.04484304932735426</v>
      </c>
      <c r="AX181" s="42"/>
      <c r="AY181" s="42" t="s">
        <v>73</v>
      </c>
      <c r="AZ181" s="41">
        <f t="shared" si="26"/>
        <v>0.004484304932735426</v>
      </c>
      <c r="BA181" s="42" t="s">
        <v>73</v>
      </c>
      <c r="BB181" s="41">
        <f t="shared" si="27"/>
        <v>0.49327354260089684</v>
      </c>
      <c r="BC181" s="42" t="s">
        <v>73</v>
      </c>
      <c r="BD181" s="43"/>
    </row>
    <row r="182" spans="1:56" ht="9" customHeight="1">
      <c r="A182" s="9"/>
      <c r="B182" s="12" t="s">
        <v>99</v>
      </c>
      <c r="C182" s="14">
        <f aca="true" t="shared" si="55" ref="C182:O182">C46/$P46</f>
        <v>0.03773584905660377</v>
      </c>
      <c r="D182" s="14">
        <f t="shared" si="55"/>
        <v>0.009433962264150943</v>
      </c>
      <c r="E182" s="14">
        <f t="shared" si="55"/>
        <v>0.009433962264150943</v>
      </c>
      <c r="F182" s="14">
        <f t="shared" si="55"/>
        <v>0.009433962264150943</v>
      </c>
      <c r="G182" s="14">
        <f t="shared" si="55"/>
        <v>0.7358490566037735</v>
      </c>
      <c r="H182" s="14">
        <f t="shared" si="55"/>
        <v>0.05660377358490566</v>
      </c>
      <c r="I182" s="14">
        <f t="shared" si="55"/>
        <v>0.009433962264150943</v>
      </c>
      <c r="J182" s="14">
        <f t="shared" si="55"/>
        <v>0</v>
      </c>
      <c r="K182" s="14">
        <f t="shared" si="55"/>
        <v>0.11320754716981132</v>
      </c>
      <c r="L182" s="14">
        <f t="shared" si="55"/>
        <v>0.009433962264150943</v>
      </c>
      <c r="M182" s="14">
        <f t="shared" si="55"/>
        <v>0.009433962264150943</v>
      </c>
      <c r="N182" s="14">
        <f t="shared" si="55"/>
        <v>0</v>
      </c>
      <c r="O182" s="14">
        <f t="shared" si="55"/>
        <v>0.1320754716981132</v>
      </c>
      <c r="P182" s="13">
        <f t="shared" si="54"/>
        <v>0.9999999999999999</v>
      </c>
      <c r="Q182" s="37"/>
      <c r="R182" s="41"/>
      <c r="S182" s="42"/>
      <c r="T182" s="42"/>
      <c r="U182" s="42"/>
      <c r="V182" s="41"/>
      <c r="W182" s="42"/>
      <c r="X182" s="42"/>
      <c r="Y182" s="41"/>
      <c r="Z182" s="42"/>
      <c r="AA182" s="42"/>
      <c r="AB182" s="41"/>
      <c r="AC182" s="42"/>
      <c r="AD182" s="42"/>
      <c r="AE182" s="41"/>
      <c r="AF182" s="42"/>
      <c r="AG182" s="42"/>
      <c r="AH182" s="41"/>
      <c r="AI182" s="42"/>
      <c r="AJ182" s="42"/>
      <c r="AK182" s="41"/>
      <c r="AL182" s="42"/>
      <c r="AM182" s="42"/>
      <c r="AN182" s="41">
        <f t="shared" si="22"/>
        <v>0.005025125628140704</v>
      </c>
      <c r="AO182" s="42"/>
      <c r="AP182" s="42" t="s">
        <v>53</v>
      </c>
      <c r="AQ182" s="41">
        <f t="shared" si="23"/>
        <v>0.1407035175879397</v>
      </c>
      <c r="AR182" s="42"/>
      <c r="AS182" s="42" t="s">
        <v>53</v>
      </c>
      <c r="AT182" s="41">
        <f t="shared" si="24"/>
        <v>0.020100502512562814</v>
      </c>
      <c r="AU182" s="42"/>
      <c r="AV182" s="42" t="s">
        <v>53</v>
      </c>
      <c r="AW182" s="41">
        <f t="shared" si="25"/>
        <v>0.19597989949748743</v>
      </c>
      <c r="AX182" s="42"/>
      <c r="AY182" s="42" t="s">
        <v>53</v>
      </c>
      <c r="AZ182" s="41">
        <f t="shared" si="26"/>
        <v>0.1407035175879397</v>
      </c>
      <c r="BA182" s="42" t="s">
        <v>53</v>
      </c>
      <c r="BB182" s="41">
        <f t="shared" si="27"/>
        <v>0.49748743718592964</v>
      </c>
      <c r="BC182" s="42" t="s">
        <v>53</v>
      </c>
      <c r="BD182" s="43"/>
    </row>
    <row r="183" spans="1:56" ht="9" customHeight="1">
      <c r="A183" s="9"/>
      <c r="B183" s="12" t="s">
        <v>97</v>
      </c>
      <c r="C183" s="14">
        <f aca="true" t="shared" si="56" ref="C183:O183">C47/$P47</f>
        <v>0.0049261083743842365</v>
      </c>
      <c r="D183" s="14">
        <f t="shared" si="56"/>
        <v>0</v>
      </c>
      <c r="E183" s="14">
        <f t="shared" si="56"/>
        <v>0</v>
      </c>
      <c r="F183" s="14">
        <f t="shared" si="56"/>
        <v>0.5566502463054187</v>
      </c>
      <c r="G183" s="14">
        <f t="shared" si="56"/>
        <v>0.1724137931034483</v>
      </c>
      <c r="H183" s="14">
        <f t="shared" si="56"/>
        <v>0</v>
      </c>
      <c r="I183" s="14">
        <f t="shared" si="56"/>
        <v>0.009852216748768473</v>
      </c>
      <c r="J183" s="14">
        <f t="shared" si="56"/>
        <v>0.009852216748768473</v>
      </c>
      <c r="K183" s="14">
        <f t="shared" si="56"/>
        <v>0.15270935960591134</v>
      </c>
      <c r="L183" s="14">
        <f t="shared" si="56"/>
        <v>0.009852216748768473</v>
      </c>
      <c r="M183" s="14">
        <f t="shared" si="56"/>
        <v>0.06896551724137931</v>
      </c>
      <c r="N183" s="14">
        <f t="shared" si="56"/>
        <v>0.014778325123152709</v>
      </c>
      <c r="O183" s="14">
        <f t="shared" si="56"/>
        <v>0.24630541871921183</v>
      </c>
      <c r="P183" s="13">
        <f t="shared" si="54"/>
        <v>1</v>
      </c>
      <c r="Q183" s="37"/>
      <c r="R183" s="41"/>
      <c r="S183" s="42"/>
      <c r="T183" s="42"/>
      <c r="U183" s="42"/>
      <c r="V183" s="41"/>
      <c r="W183" s="42"/>
      <c r="X183" s="42"/>
      <c r="Y183" s="41"/>
      <c r="Z183" s="42"/>
      <c r="AA183" s="42"/>
      <c r="AB183" s="41"/>
      <c r="AC183" s="42"/>
      <c r="AD183" s="42"/>
      <c r="AE183" s="41"/>
      <c r="AF183" s="42"/>
      <c r="AG183" s="42"/>
      <c r="AH183" s="41"/>
      <c r="AI183" s="42"/>
      <c r="AJ183" s="42"/>
      <c r="AK183" s="41"/>
      <c r="AL183" s="42"/>
      <c r="AM183" s="42"/>
      <c r="AN183" s="41">
        <f t="shared" si="22"/>
        <v>0</v>
      </c>
      <c r="AO183" s="42"/>
      <c r="AP183" s="42" t="s">
        <v>89</v>
      </c>
      <c r="AQ183" s="41">
        <f t="shared" si="23"/>
        <v>0.03937007874015748</v>
      </c>
      <c r="AR183" s="42"/>
      <c r="AS183" s="42" t="s">
        <v>89</v>
      </c>
      <c r="AT183" s="41">
        <f t="shared" si="24"/>
        <v>0.007874015748031496</v>
      </c>
      <c r="AU183" s="42"/>
      <c r="AV183" s="42" t="s">
        <v>89</v>
      </c>
      <c r="AW183" s="41">
        <f t="shared" si="25"/>
        <v>0.015748031496062992</v>
      </c>
      <c r="AX183" s="42"/>
      <c r="AY183" s="42" t="s">
        <v>89</v>
      </c>
      <c r="AZ183" s="41">
        <f t="shared" si="26"/>
        <v>0</v>
      </c>
      <c r="BA183" s="42" t="s">
        <v>89</v>
      </c>
      <c r="BB183" s="41">
        <f t="shared" si="27"/>
        <v>0.06299212598425197</v>
      </c>
      <c r="BC183" s="42" t="s">
        <v>89</v>
      </c>
      <c r="BD183" s="43"/>
    </row>
    <row r="184" spans="1:56" ht="9" customHeight="1">
      <c r="A184" s="9"/>
      <c r="B184" s="12" t="s">
        <v>36</v>
      </c>
      <c r="C184" s="14">
        <f aca="true" t="shared" si="57" ref="C184:O184">C48/$P48</f>
        <v>0.0757918552036199</v>
      </c>
      <c r="D184" s="14">
        <f t="shared" si="57"/>
        <v>0.11085972850678733</v>
      </c>
      <c r="E184" s="14">
        <f t="shared" si="57"/>
        <v>0.016968325791855202</v>
      </c>
      <c r="F184" s="14">
        <f t="shared" si="57"/>
        <v>0.08936651583710407</v>
      </c>
      <c r="G184" s="14">
        <f t="shared" si="57"/>
        <v>0.23755656108597284</v>
      </c>
      <c r="H184" s="14">
        <f t="shared" si="57"/>
        <v>0.00904977375565611</v>
      </c>
      <c r="I184" s="14">
        <f t="shared" si="57"/>
        <v>0.005656108597285068</v>
      </c>
      <c r="J184" s="14">
        <f t="shared" si="57"/>
        <v>0.0022624434389140274</v>
      </c>
      <c r="K184" s="14">
        <f t="shared" si="57"/>
        <v>0.21266968325791855</v>
      </c>
      <c r="L184" s="14">
        <f t="shared" si="57"/>
        <v>0.012443438914027148</v>
      </c>
      <c r="M184" s="14">
        <f t="shared" si="57"/>
        <v>0.10972850678733032</v>
      </c>
      <c r="N184" s="14">
        <f t="shared" si="57"/>
        <v>0.11764705882352941</v>
      </c>
      <c r="O184" s="14">
        <f t="shared" si="57"/>
        <v>0.45248868778280543</v>
      </c>
      <c r="P184" s="13">
        <f t="shared" si="54"/>
        <v>1</v>
      </c>
      <c r="Q184" s="37"/>
      <c r="R184" s="41"/>
      <c r="S184" s="42"/>
      <c r="T184" s="42"/>
      <c r="U184" s="42"/>
      <c r="V184" s="41"/>
      <c r="W184" s="42"/>
      <c r="X184" s="42"/>
      <c r="Y184" s="41"/>
      <c r="Z184" s="42"/>
      <c r="AA184" s="42"/>
      <c r="AB184" s="41"/>
      <c r="AC184" s="42"/>
      <c r="AD184" s="42"/>
      <c r="AE184" s="41"/>
      <c r="AF184" s="42"/>
      <c r="AG184" s="42"/>
      <c r="AH184" s="41"/>
      <c r="AI184" s="42"/>
      <c r="AJ184" s="42"/>
      <c r="AK184" s="41"/>
      <c r="AL184" s="42"/>
      <c r="AM184" s="42"/>
      <c r="AN184" s="41">
        <f t="shared" si="22"/>
        <v>0.0136986301369863</v>
      </c>
      <c r="AO184" s="42"/>
      <c r="AP184" s="42" t="s">
        <v>91</v>
      </c>
      <c r="AQ184" s="41">
        <f t="shared" si="23"/>
        <v>0.0547945205479452</v>
      </c>
      <c r="AR184" s="42"/>
      <c r="AS184" s="42" t="s">
        <v>91</v>
      </c>
      <c r="AT184" s="41">
        <f t="shared" si="24"/>
        <v>0.00684931506849315</v>
      </c>
      <c r="AU184" s="42"/>
      <c r="AV184" s="42" t="s">
        <v>91</v>
      </c>
      <c r="AW184" s="41">
        <f t="shared" si="25"/>
        <v>0</v>
      </c>
      <c r="AX184" s="42"/>
      <c r="AY184" s="42" t="s">
        <v>91</v>
      </c>
      <c r="AZ184" s="41">
        <f t="shared" si="26"/>
        <v>0</v>
      </c>
      <c r="BA184" s="42" t="s">
        <v>91</v>
      </c>
      <c r="BB184" s="41">
        <f t="shared" si="27"/>
        <v>0.06164383561643835</v>
      </c>
      <c r="BC184" s="42" t="s">
        <v>91</v>
      </c>
      <c r="BD184" s="43"/>
    </row>
    <row r="185" spans="1:56" ht="9" customHeight="1">
      <c r="A185" s="9"/>
      <c r="B185" s="12" t="s">
        <v>102</v>
      </c>
      <c r="C185" s="14">
        <f aca="true" t="shared" si="58" ref="C185:O185">C49/$P49</f>
        <v>0.11864406779661017</v>
      </c>
      <c r="D185" s="14">
        <f t="shared" si="58"/>
        <v>0.062146892655367235</v>
      </c>
      <c r="E185" s="14">
        <f t="shared" si="58"/>
        <v>0.011299435028248588</v>
      </c>
      <c r="F185" s="14">
        <f t="shared" si="58"/>
        <v>0.022598870056497175</v>
      </c>
      <c r="G185" s="14">
        <f t="shared" si="58"/>
        <v>0.1016949152542373</v>
      </c>
      <c r="H185" s="14">
        <f t="shared" si="58"/>
        <v>0</v>
      </c>
      <c r="I185" s="14">
        <f t="shared" si="58"/>
        <v>0.022598870056497175</v>
      </c>
      <c r="J185" s="14">
        <f t="shared" si="58"/>
        <v>0.1807909604519774</v>
      </c>
      <c r="K185" s="14">
        <f t="shared" si="58"/>
        <v>0.3389830508474576</v>
      </c>
      <c r="L185" s="14">
        <f t="shared" si="58"/>
        <v>0.022598870056497175</v>
      </c>
      <c r="M185" s="14">
        <f t="shared" si="58"/>
        <v>0.0847457627118644</v>
      </c>
      <c r="N185" s="14">
        <f t="shared" si="58"/>
        <v>0.03389830508474576</v>
      </c>
      <c r="O185" s="14">
        <f t="shared" si="58"/>
        <v>0.480225988700565</v>
      </c>
      <c r="P185" s="13">
        <f t="shared" si="54"/>
        <v>1</v>
      </c>
      <c r="Q185" s="37"/>
      <c r="R185" s="41"/>
      <c r="S185" s="42"/>
      <c r="T185" s="42"/>
      <c r="U185" s="42"/>
      <c r="V185" s="41"/>
      <c r="W185" s="42"/>
      <c r="X185" s="42"/>
      <c r="Y185" s="41"/>
      <c r="Z185" s="42"/>
      <c r="AA185" s="42"/>
      <c r="AB185" s="41"/>
      <c r="AC185" s="42"/>
      <c r="AD185" s="42"/>
      <c r="AE185" s="41"/>
      <c r="AF185" s="42"/>
      <c r="AG185" s="42"/>
      <c r="AH185" s="41"/>
      <c r="AI185" s="42"/>
      <c r="AJ185" s="42"/>
      <c r="AK185" s="41"/>
      <c r="AL185" s="42"/>
      <c r="AM185" s="42"/>
      <c r="AN185" s="41">
        <f t="shared" si="22"/>
        <v>0.3467741935483871</v>
      </c>
      <c r="AO185" s="42"/>
      <c r="AP185" s="42" t="s">
        <v>93</v>
      </c>
      <c r="AQ185" s="41">
        <f t="shared" si="23"/>
        <v>0.13709677419354838</v>
      </c>
      <c r="AR185" s="42"/>
      <c r="AS185" s="42" t="s">
        <v>93</v>
      </c>
      <c r="AT185" s="41">
        <f t="shared" si="24"/>
        <v>0.016129032258064516</v>
      </c>
      <c r="AU185" s="42"/>
      <c r="AV185" s="42" t="s">
        <v>93</v>
      </c>
      <c r="AW185" s="41">
        <f t="shared" si="25"/>
        <v>0.024193548387096774</v>
      </c>
      <c r="AX185" s="42"/>
      <c r="AY185" s="42" t="s">
        <v>93</v>
      </c>
      <c r="AZ185" s="41">
        <f t="shared" si="26"/>
        <v>0</v>
      </c>
      <c r="BA185" s="42" t="s">
        <v>93</v>
      </c>
      <c r="BB185" s="41">
        <f t="shared" si="27"/>
        <v>0.1774193548387097</v>
      </c>
      <c r="BC185" s="42" t="s">
        <v>93</v>
      </c>
      <c r="BD185" s="43"/>
    </row>
    <row r="186" spans="1:56" ht="9" customHeight="1">
      <c r="A186" s="9"/>
      <c r="B186" s="12" t="s">
        <v>103</v>
      </c>
      <c r="C186" s="14">
        <f aca="true" t="shared" si="59" ref="C186:O186">C50/$P50</f>
        <v>0.0335195530726257</v>
      </c>
      <c r="D186" s="14">
        <f t="shared" si="59"/>
        <v>0.01675977653631285</v>
      </c>
      <c r="E186" s="14">
        <f t="shared" si="59"/>
        <v>0.4860335195530726</v>
      </c>
      <c r="F186" s="14">
        <f t="shared" si="59"/>
        <v>0</v>
      </c>
      <c r="G186" s="14">
        <f t="shared" si="59"/>
        <v>0.061452513966480445</v>
      </c>
      <c r="H186" s="14">
        <f t="shared" si="59"/>
        <v>0</v>
      </c>
      <c r="I186" s="14">
        <f t="shared" si="59"/>
        <v>0.2569832402234637</v>
      </c>
      <c r="J186" s="14">
        <f t="shared" si="59"/>
        <v>0.00558659217877095</v>
      </c>
      <c r="K186" s="14">
        <f t="shared" si="59"/>
        <v>0.11731843575418995</v>
      </c>
      <c r="L186" s="14">
        <f t="shared" si="59"/>
        <v>0.01675977653631285</v>
      </c>
      <c r="M186" s="14">
        <f t="shared" si="59"/>
        <v>0.00558659217877095</v>
      </c>
      <c r="N186" s="14">
        <f t="shared" si="59"/>
        <v>0</v>
      </c>
      <c r="O186" s="14">
        <f t="shared" si="59"/>
        <v>0.13966480446927373</v>
      </c>
      <c r="P186" s="13">
        <f t="shared" si="54"/>
        <v>1.0000000000000002</v>
      </c>
      <c r="Q186" s="37"/>
      <c r="R186" s="41"/>
      <c r="S186" s="42"/>
      <c r="T186" s="42"/>
      <c r="U186" s="42"/>
      <c r="V186" s="41"/>
      <c r="W186" s="42"/>
      <c r="X186" s="42"/>
      <c r="Y186" s="41"/>
      <c r="Z186" s="42"/>
      <c r="AA186" s="42"/>
      <c r="AB186" s="41"/>
      <c r="AC186" s="42"/>
      <c r="AD186" s="42"/>
      <c r="AE186" s="41"/>
      <c r="AF186" s="42"/>
      <c r="AG186" s="42"/>
      <c r="AH186" s="41"/>
      <c r="AI186" s="42"/>
      <c r="AJ186" s="42"/>
      <c r="AK186" s="41"/>
      <c r="AL186" s="42"/>
      <c r="AM186" s="42"/>
      <c r="AN186" s="41">
        <f t="shared" si="22"/>
        <v>0.729957805907173</v>
      </c>
      <c r="AO186" s="42"/>
      <c r="AP186" s="42" t="s">
        <v>95</v>
      </c>
      <c r="AQ186" s="41">
        <f t="shared" si="23"/>
        <v>0.07172995780590717</v>
      </c>
      <c r="AR186" s="42"/>
      <c r="AS186" s="42" t="s">
        <v>95</v>
      </c>
      <c r="AT186" s="41">
        <f t="shared" si="24"/>
        <v>0.012658227848101266</v>
      </c>
      <c r="AU186" s="42"/>
      <c r="AV186" s="42" t="s">
        <v>95</v>
      </c>
      <c r="AW186" s="41">
        <f t="shared" si="25"/>
        <v>0.012658227848101266</v>
      </c>
      <c r="AX186" s="42"/>
      <c r="AY186" s="42" t="s">
        <v>95</v>
      </c>
      <c r="AZ186" s="41">
        <f t="shared" si="26"/>
        <v>0</v>
      </c>
      <c r="BA186" s="42" t="s">
        <v>95</v>
      </c>
      <c r="BB186" s="41">
        <f t="shared" si="27"/>
        <v>0.0970464135021097</v>
      </c>
      <c r="BC186" s="42" t="s">
        <v>95</v>
      </c>
      <c r="BD186" s="43"/>
    </row>
    <row r="187" spans="1:56" ht="9" customHeight="1">
      <c r="A187" s="9"/>
      <c r="B187" s="12" t="s">
        <v>39</v>
      </c>
      <c r="C187" s="14">
        <f aca="true" t="shared" si="60" ref="C187:O187">C51/$P51</f>
        <v>0.01146067415730337</v>
      </c>
      <c r="D187" s="14">
        <f t="shared" si="60"/>
        <v>0.008089887640449439</v>
      </c>
      <c r="E187" s="14">
        <f t="shared" si="60"/>
        <v>0.0011235955056179776</v>
      </c>
      <c r="F187" s="14">
        <f t="shared" si="60"/>
        <v>0.0022471910112359553</v>
      </c>
      <c r="G187" s="14">
        <f t="shared" si="60"/>
        <v>0.8395505617977528</v>
      </c>
      <c r="H187" s="14">
        <f t="shared" si="60"/>
        <v>0.01662921348314607</v>
      </c>
      <c r="I187" s="14">
        <f t="shared" si="60"/>
        <v>0.0011235955056179776</v>
      </c>
      <c r="J187" s="14">
        <f t="shared" si="60"/>
        <v>0.00044943820224719103</v>
      </c>
      <c r="K187" s="14">
        <f t="shared" si="60"/>
        <v>0.07775280898876405</v>
      </c>
      <c r="L187" s="14">
        <f t="shared" si="60"/>
        <v>0.009662921348314606</v>
      </c>
      <c r="M187" s="14">
        <f t="shared" si="60"/>
        <v>0.02898876404494382</v>
      </c>
      <c r="N187" s="14">
        <f t="shared" si="60"/>
        <v>0.0029213483146067415</v>
      </c>
      <c r="O187" s="14">
        <f t="shared" si="60"/>
        <v>0.11932584269662921</v>
      </c>
      <c r="P187" s="13">
        <f t="shared" si="54"/>
        <v>1</v>
      </c>
      <c r="Q187" s="37"/>
      <c r="R187" s="41"/>
      <c r="S187" s="42"/>
      <c r="T187" s="42"/>
      <c r="U187" s="42"/>
      <c r="V187" s="41"/>
      <c r="W187" s="42"/>
      <c r="X187" s="42"/>
      <c r="Y187" s="41"/>
      <c r="Z187" s="42"/>
      <c r="AA187" s="42"/>
      <c r="AB187" s="41"/>
      <c r="AC187" s="42"/>
      <c r="AD187" s="42"/>
      <c r="AE187" s="41"/>
      <c r="AF187" s="42"/>
      <c r="AG187" s="42"/>
      <c r="AH187" s="41"/>
      <c r="AI187" s="42"/>
      <c r="AJ187" s="42"/>
      <c r="AK187" s="41"/>
      <c r="AL187" s="42"/>
      <c r="AM187" s="42"/>
      <c r="AN187" s="41">
        <f aca="true" t="shared" si="61" ref="AN187:AN218">I181</f>
        <v>0</v>
      </c>
      <c r="AO187" s="42"/>
      <c r="AP187" s="42" t="s">
        <v>52</v>
      </c>
      <c r="AQ187" s="41">
        <f aca="true" t="shared" si="62" ref="AQ187:AQ218">K181</f>
        <v>0.19337016574585636</v>
      </c>
      <c r="AR187" s="42"/>
      <c r="AS187" s="42" t="s">
        <v>52</v>
      </c>
      <c r="AT187" s="41">
        <f aca="true" t="shared" si="63" ref="AT187:AT218">L181</f>
        <v>0.016574585635359115</v>
      </c>
      <c r="AU187" s="42"/>
      <c r="AV187" s="42" t="s">
        <v>52</v>
      </c>
      <c r="AW187" s="41">
        <f aca="true" t="shared" si="64" ref="AW187:AW218">M181</f>
        <v>0.20441988950276244</v>
      </c>
      <c r="AX187" s="42"/>
      <c r="AY187" s="42" t="s">
        <v>52</v>
      </c>
      <c r="AZ187" s="41">
        <f aca="true" t="shared" si="65" ref="AZ187:AZ218">N181</f>
        <v>0</v>
      </c>
      <c r="BA187" s="42" t="s">
        <v>52</v>
      </c>
      <c r="BB187" s="41">
        <f aca="true" t="shared" si="66" ref="BB187:BB218">O181</f>
        <v>0.4143646408839779</v>
      </c>
      <c r="BC187" s="42" t="s">
        <v>52</v>
      </c>
      <c r="BD187" s="43"/>
    </row>
    <row r="188" spans="1:56" ht="9" customHeight="1">
      <c r="A188" s="9"/>
      <c r="B188" s="12" t="s">
        <v>106</v>
      </c>
      <c r="C188" s="14">
        <f aca="true" t="shared" si="67" ref="C188:O188">C52/$P52</f>
        <v>0.14074074074074075</v>
      </c>
      <c r="D188" s="14">
        <f t="shared" si="67"/>
        <v>0.07407407407407407</v>
      </c>
      <c r="E188" s="14">
        <f t="shared" si="67"/>
        <v>0.1259259259259259</v>
      </c>
      <c r="F188" s="14">
        <f t="shared" si="67"/>
        <v>0.007407407407407408</v>
      </c>
      <c r="G188" s="14">
        <f t="shared" si="67"/>
        <v>0.08888888888888889</v>
      </c>
      <c r="H188" s="14">
        <f t="shared" si="67"/>
        <v>0.007407407407407408</v>
      </c>
      <c r="I188" s="14">
        <f t="shared" si="67"/>
        <v>0.3111111111111111</v>
      </c>
      <c r="J188" s="14">
        <f t="shared" si="67"/>
        <v>0</v>
      </c>
      <c r="K188" s="14">
        <f t="shared" si="67"/>
        <v>0.2074074074074074</v>
      </c>
      <c r="L188" s="14">
        <f t="shared" si="67"/>
        <v>0.02962962962962963</v>
      </c>
      <c r="M188" s="14">
        <f t="shared" si="67"/>
        <v>0.007407407407407408</v>
      </c>
      <c r="N188" s="14">
        <f t="shared" si="67"/>
        <v>0</v>
      </c>
      <c r="O188" s="14">
        <f t="shared" si="67"/>
        <v>0.24444444444444444</v>
      </c>
      <c r="P188" s="13">
        <f t="shared" si="54"/>
        <v>1</v>
      </c>
      <c r="Q188" s="37"/>
      <c r="R188" s="41"/>
      <c r="S188" s="42"/>
      <c r="T188" s="42"/>
      <c r="U188" s="42"/>
      <c r="V188" s="41"/>
      <c r="W188" s="42"/>
      <c r="X188" s="42"/>
      <c r="Y188" s="41"/>
      <c r="Z188" s="42"/>
      <c r="AA188" s="42"/>
      <c r="AB188" s="41"/>
      <c r="AC188" s="42"/>
      <c r="AD188" s="42"/>
      <c r="AE188" s="41"/>
      <c r="AF188" s="42"/>
      <c r="AG188" s="42"/>
      <c r="AH188" s="41"/>
      <c r="AI188" s="42"/>
      <c r="AJ188" s="42"/>
      <c r="AK188" s="41"/>
      <c r="AL188" s="42"/>
      <c r="AM188" s="42"/>
      <c r="AN188" s="41">
        <f t="shared" si="61"/>
        <v>0.009433962264150943</v>
      </c>
      <c r="AO188" s="42"/>
      <c r="AP188" s="42" t="s">
        <v>99</v>
      </c>
      <c r="AQ188" s="41">
        <f t="shared" si="62"/>
        <v>0.11320754716981132</v>
      </c>
      <c r="AR188" s="42"/>
      <c r="AS188" s="42" t="s">
        <v>99</v>
      </c>
      <c r="AT188" s="41">
        <f t="shared" si="63"/>
        <v>0.009433962264150943</v>
      </c>
      <c r="AU188" s="42"/>
      <c r="AV188" s="42" t="s">
        <v>99</v>
      </c>
      <c r="AW188" s="41">
        <f t="shared" si="64"/>
        <v>0.009433962264150943</v>
      </c>
      <c r="AX188" s="42"/>
      <c r="AY188" s="42" t="s">
        <v>99</v>
      </c>
      <c r="AZ188" s="41">
        <f t="shared" si="65"/>
        <v>0</v>
      </c>
      <c r="BA188" s="42" t="s">
        <v>99</v>
      </c>
      <c r="BB188" s="41">
        <f t="shared" si="66"/>
        <v>0.1320754716981132</v>
      </c>
      <c r="BC188" s="42" t="s">
        <v>99</v>
      </c>
      <c r="BD188" s="43"/>
    </row>
    <row r="189" spans="1:56" ht="9" customHeight="1">
      <c r="A189" s="9"/>
      <c r="B189" s="12" t="s">
        <v>107</v>
      </c>
      <c r="C189" s="14">
        <f aca="true" t="shared" si="68" ref="C189:O189">C53/$P53</f>
        <v>0.112</v>
      </c>
      <c r="D189" s="14">
        <f t="shared" si="68"/>
        <v>0</v>
      </c>
      <c r="E189" s="14">
        <f t="shared" si="68"/>
        <v>0.416</v>
      </c>
      <c r="F189" s="14">
        <f t="shared" si="68"/>
        <v>0</v>
      </c>
      <c r="G189" s="14">
        <f t="shared" si="68"/>
        <v>0.04</v>
      </c>
      <c r="H189" s="14">
        <f t="shared" si="68"/>
        <v>0</v>
      </c>
      <c r="I189" s="14">
        <f t="shared" si="68"/>
        <v>0.264</v>
      </c>
      <c r="J189" s="14">
        <f t="shared" si="68"/>
        <v>0.008</v>
      </c>
      <c r="K189" s="14">
        <f t="shared" si="68"/>
        <v>0.112</v>
      </c>
      <c r="L189" s="14">
        <f t="shared" si="68"/>
        <v>0.032</v>
      </c>
      <c r="M189" s="14">
        <f t="shared" si="68"/>
        <v>0.016</v>
      </c>
      <c r="N189" s="14">
        <f t="shared" si="68"/>
        <v>0</v>
      </c>
      <c r="O189" s="14">
        <f t="shared" si="68"/>
        <v>0.16</v>
      </c>
      <c r="P189" s="13">
        <f t="shared" si="54"/>
        <v>1</v>
      </c>
      <c r="Q189" s="37"/>
      <c r="R189" s="41"/>
      <c r="S189" s="42"/>
      <c r="T189" s="42"/>
      <c r="U189" s="42"/>
      <c r="V189" s="41"/>
      <c r="W189" s="42"/>
      <c r="X189" s="42"/>
      <c r="Y189" s="41"/>
      <c r="Z189" s="42"/>
      <c r="AA189" s="42"/>
      <c r="AB189" s="41"/>
      <c r="AC189" s="42"/>
      <c r="AD189" s="42"/>
      <c r="AE189" s="41"/>
      <c r="AF189" s="42"/>
      <c r="AG189" s="42"/>
      <c r="AH189" s="41"/>
      <c r="AI189" s="42"/>
      <c r="AJ189" s="42"/>
      <c r="AK189" s="41"/>
      <c r="AL189" s="42"/>
      <c r="AM189" s="42"/>
      <c r="AN189" s="41">
        <f t="shared" si="61"/>
        <v>0.009852216748768473</v>
      </c>
      <c r="AO189" s="42"/>
      <c r="AP189" s="42" t="s">
        <v>97</v>
      </c>
      <c r="AQ189" s="41">
        <f t="shared" si="62"/>
        <v>0.15270935960591134</v>
      </c>
      <c r="AR189" s="42"/>
      <c r="AS189" s="42" t="s">
        <v>97</v>
      </c>
      <c r="AT189" s="41">
        <f t="shared" si="63"/>
        <v>0.009852216748768473</v>
      </c>
      <c r="AU189" s="42"/>
      <c r="AV189" s="42" t="s">
        <v>97</v>
      </c>
      <c r="AW189" s="41">
        <f t="shared" si="64"/>
        <v>0.06896551724137931</v>
      </c>
      <c r="AX189" s="42"/>
      <c r="AY189" s="42" t="s">
        <v>97</v>
      </c>
      <c r="AZ189" s="41">
        <f t="shared" si="65"/>
        <v>0.014778325123152709</v>
      </c>
      <c r="BA189" s="42" t="s">
        <v>97</v>
      </c>
      <c r="BB189" s="41">
        <f t="shared" si="66"/>
        <v>0.24630541871921183</v>
      </c>
      <c r="BC189" s="42" t="s">
        <v>97</v>
      </c>
      <c r="BD189" s="43"/>
    </row>
    <row r="190" spans="1:56" ht="9" customHeight="1">
      <c r="A190" s="9"/>
      <c r="B190" s="12" t="s">
        <v>82</v>
      </c>
      <c r="C190" s="14">
        <f aca="true" t="shared" si="69" ref="C190:O190">C54/$P54</f>
        <v>0.685785536159601</v>
      </c>
      <c r="D190" s="14">
        <f t="shared" si="69"/>
        <v>0.017456359102244388</v>
      </c>
      <c r="E190" s="14">
        <f t="shared" si="69"/>
        <v>0.017456359102244388</v>
      </c>
      <c r="F190" s="14">
        <f t="shared" si="69"/>
        <v>0.0024937655860349127</v>
      </c>
      <c r="G190" s="14">
        <f t="shared" si="69"/>
        <v>0.13216957605985039</v>
      </c>
      <c r="H190" s="14">
        <f t="shared" si="69"/>
        <v>0.00997506234413965</v>
      </c>
      <c r="I190" s="14">
        <f t="shared" si="69"/>
        <v>0.007481296758104738</v>
      </c>
      <c r="J190" s="14">
        <f t="shared" si="69"/>
        <v>0.0024937655860349127</v>
      </c>
      <c r="K190" s="14">
        <f t="shared" si="69"/>
        <v>0.0798004987531172</v>
      </c>
      <c r="L190" s="14">
        <f t="shared" si="69"/>
        <v>0.012468827930174564</v>
      </c>
      <c r="M190" s="14">
        <f t="shared" si="69"/>
        <v>0.032418952618453865</v>
      </c>
      <c r="N190" s="14">
        <f t="shared" si="69"/>
        <v>0</v>
      </c>
      <c r="O190" s="14">
        <f t="shared" si="69"/>
        <v>0.12468827930174564</v>
      </c>
      <c r="P190" s="13">
        <f t="shared" si="54"/>
        <v>1</v>
      </c>
      <c r="Q190" s="37"/>
      <c r="R190" s="41"/>
      <c r="S190" s="42"/>
      <c r="T190" s="42"/>
      <c r="U190" s="42"/>
      <c r="V190" s="41"/>
      <c r="W190" s="42"/>
      <c r="X190" s="42"/>
      <c r="Y190" s="41"/>
      <c r="Z190" s="42"/>
      <c r="AA190" s="42"/>
      <c r="AB190" s="41"/>
      <c r="AC190" s="42"/>
      <c r="AD190" s="42"/>
      <c r="AE190" s="41"/>
      <c r="AF190" s="42"/>
      <c r="AG190" s="42"/>
      <c r="AH190" s="41"/>
      <c r="AI190" s="42"/>
      <c r="AJ190" s="42"/>
      <c r="AK190" s="41"/>
      <c r="AL190" s="42"/>
      <c r="AM190" s="42"/>
      <c r="AN190" s="41">
        <f t="shared" si="61"/>
        <v>0.005656108597285068</v>
      </c>
      <c r="AO190" s="42"/>
      <c r="AP190" s="42" t="s">
        <v>36</v>
      </c>
      <c r="AQ190" s="41">
        <f t="shared" si="62"/>
        <v>0.21266968325791855</v>
      </c>
      <c r="AR190" s="42"/>
      <c r="AS190" s="42" t="s">
        <v>36</v>
      </c>
      <c r="AT190" s="41">
        <f t="shared" si="63"/>
        <v>0.012443438914027148</v>
      </c>
      <c r="AU190" s="42"/>
      <c r="AV190" s="42" t="s">
        <v>36</v>
      </c>
      <c r="AW190" s="41">
        <f t="shared" si="64"/>
        <v>0.10972850678733032</v>
      </c>
      <c r="AX190" s="42"/>
      <c r="AY190" s="42" t="s">
        <v>36</v>
      </c>
      <c r="AZ190" s="41">
        <f t="shared" si="65"/>
        <v>0.11764705882352941</v>
      </c>
      <c r="BA190" s="42" t="s">
        <v>36</v>
      </c>
      <c r="BB190" s="41">
        <f t="shared" si="66"/>
        <v>0.45248868778280543</v>
      </c>
      <c r="BC190" s="42" t="s">
        <v>36</v>
      </c>
      <c r="BD190" s="43"/>
    </row>
    <row r="191" spans="1:56" ht="9" customHeight="1">
      <c r="A191" s="9"/>
      <c r="B191" s="12" t="s">
        <v>108</v>
      </c>
      <c r="C191" s="14">
        <f aca="true" t="shared" si="70" ref="C191:O191">C55/$P55</f>
        <v>0.2037037037037037</v>
      </c>
      <c r="D191" s="14">
        <f t="shared" si="70"/>
        <v>0.05555555555555555</v>
      </c>
      <c r="E191" s="14">
        <f t="shared" si="70"/>
        <v>0.018518518518518517</v>
      </c>
      <c r="F191" s="14">
        <f t="shared" si="70"/>
        <v>0</v>
      </c>
      <c r="G191" s="14">
        <f t="shared" si="70"/>
        <v>0.5</v>
      </c>
      <c r="H191" s="14">
        <f t="shared" si="70"/>
        <v>0.018518518518518517</v>
      </c>
      <c r="I191" s="14">
        <f t="shared" si="70"/>
        <v>0</v>
      </c>
      <c r="J191" s="14">
        <f t="shared" si="70"/>
        <v>0</v>
      </c>
      <c r="K191" s="14">
        <f t="shared" si="70"/>
        <v>0.14814814814814814</v>
      </c>
      <c r="L191" s="14">
        <f t="shared" si="70"/>
        <v>0.037037037037037035</v>
      </c>
      <c r="M191" s="14">
        <f t="shared" si="70"/>
        <v>0.018518518518518517</v>
      </c>
      <c r="N191" s="14">
        <f t="shared" si="70"/>
        <v>0</v>
      </c>
      <c r="O191" s="14">
        <f t="shared" si="70"/>
        <v>0.2037037037037037</v>
      </c>
      <c r="P191" s="13">
        <f t="shared" si="54"/>
        <v>0.9999999999999999</v>
      </c>
      <c r="Q191" s="37"/>
      <c r="R191" s="41"/>
      <c r="S191" s="42"/>
      <c r="T191" s="42"/>
      <c r="U191" s="42"/>
      <c r="V191" s="41"/>
      <c r="W191" s="42"/>
      <c r="X191" s="42"/>
      <c r="Y191" s="41"/>
      <c r="Z191" s="42"/>
      <c r="AA191" s="42"/>
      <c r="AB191" s="41"/>
      <c r="AC191" s="42"/>
      <c r="AD191" s="42"/>
      <c r="AE191" s="41"/>
      <c r="AF191" s="42"/>
      <c r="AG191" s="42"/>
      <c r="AH191" s="41"/>
      <c r="AI191" s="42"/>
      <c r="AJ191" s="42"/>
      <c r="AK191" s="41"/>
      <c r="AL191" s="42"/>
      <c r="AM191" s="42"/>
      <c r="AN191" s="41">
        <f t="shared" si="61"/>
        <v>0.022598870056497175</v>
      </c>
      <c r="AO191" s="42"/>
      <c r="AP191" s="42" t="s">
        <v>102</v>
      </c>
      <c r="AQ191" s="41">
        <f t="shared" si="62"/>
        <v>0.3389830508474576</v>
      </c>
      <c r="AR191" s="42"/>
      <c r="AS191" s="42" t="s">
        <v>102</v>
      </c>
      <c r="AT191" s="41">
        <f t="shared" si="63"/>
        <v>0.022598870056497175</v>
      </c>
      <c r="AU191" s="42"/>
      <c r="AV191" s="42" t="s">
        <v>102</v>
      </c>
      <c r="AW191" s="41">
        <f t="shared" si="64"/>
        <v>0.0847457627118644</v>
      </c>
      <c r="AX191" s="42"/>
      <c r="AY191" s="42" t="s">
        <v>102</v>
      </c>
      <c r="AZ191" s="41">
        <f t="shared" si="65"/>
        <v>0.03389830508474576</v>
      </c>
      <c r="BA191" s="42" t="s">
        <v>102</v>
      </c>
      <c r="BB191" s="41">
        <f t="shared" si="66"/>
        <v>0.480225988700565</v>
      </c>
      <c r="BC191" s="42" t="s">
        <v>102</v>
      </c>
      <c r="BD191" s="43"/>
    </row>
    <row r="192" spans="1:56" ht="9" customHeight="1">
      <c r="A192" s="9"/>
      <c r="B192" s="12" t="s">
        <v>111</v>
      </c>
      <c r="C192" s="14">
        <f aca="true" t="shared" si="71" ref="C192:O192">C56/$P56</f>
        <v>0.012121212121212121</v>
      </c>
      <c r="D192" s="14">
        <f t="shared" si="71"/>
        <v>0.012121212121212121</v>
      </c>
      <c r="E192" s="14">
        <f t="shared" si="71"/>
        <v>0.4</v>
      </c>
      <c r="F192" s="14">
        <f t="shared" si="71"/>
        <v>0.006060606060606061</v>
      </c>
      <c r="G192" s="14">
        <f t="shared" si="71"/>
        <v>0.012121212121212121</v>
      </c>
      <c r="H192" s="14">
        <f t="shared" si="71"/>
        <v>0.006060606060606061</v>
      </c>
      <c r="I192" s="14">
        <f t="shared" si="71"/>
        <v>0.4</v>
      </c>
      <c r="J192" s="14">
        <f t="shared" si="71"/>
        <v>0</v>
      </c>
      <c r="K192" s="14">
        <f t="shared" si="71"/>
        <v>0.12121212121212122</v>
      </c>
      <c r="L192" s="14">
        <f t="shared" si="71"/>
        <v>0.012121212121212121</v>
      </c>
      <c r="M192" s="14">
        <f t="shared" si="71"/>
        <v>0.01818181818181818</v>
      </c>
      <c r="N192" s="14">
        <f t="shared" si="71"/>
        <v>0</v>
      </c>
      <c r="O192" s="14">
        <f t="shared" si="71"/>
        <v>0.15151515151515152</v>
      </c>
      <c r="P192" s="13">
        <f t="shared" si="54"/>
        <v>1</v>
      </c>
      <c r="Q192" s="37"/>
      <c r="R192" s="41"/>
      <c r="S192" s="42"/>
      <c r="T192" s="42"/>
      <c r="U192" s="42"/>
      <c r="V192" s="41"/>
      <c r="W192" s="42"/>
      <c r="X192" s="42"/>
      <c r="Y192" s="41"/>
      <c r="Z192" s="42"/>
      <c r="AA192" s="42"/>
      <c r="AB192" s="41"/>
      <c r="AC192" s="42"/>
      <c r="AD192" s="42"/>
      <c r="AE192" s="41"/>
      <c r="AF192" s="42"/>
      <c r="AG192" s="42"/>
      <c r="AH192" s="41"/>
      <c r="AI192" s="42"/>
      <c r="AJ192" s="42"/>
      <c r="AK192" s="41"/>
      <c r="AL192" s="42"/>
      <c r="AM192" s="42"/>
      <c r="AN192" s="41">
        <f t="shared" si="61"/>
        <v>0.2569832402234637</v>
      </c>
      <c r="AO192" s="42"/>
      <c r="AP192" s="42" t="s">
        <v>103</v>
      </c>
      <c r="AQ192" s="41">
        <f t="shared" si="62"/>
        <v>0.11731843575418995</v>
      </c>
      <c r="AR192" s="42"/>
      <c r="AS192" s="42" t="s">
        <v>103</v>
      </c>
      <c r="AT192" s="41">
        <f t="shared" si="63"/>
        <v>0.01675977653631285</v>
      </c>
      <c r="AU192" s="42"/>
      <c r="AV192" s="42" t="s">
        <v>103</v>
      </c>
      <c r="AW192" s="41">
        <f t="shared" si="64"/>
        <v>0.00558659217877095</v>
      </c>
      <c r="AX192" s="42"/>
      <c r="AY192" s="42" t="s">
        <v>103</v>
      </c>
      <c r="AZ192" s="41">
        <f t="shared" si="65"/>
        <v>0</v>
      </c>
      <c r="BA192" s="42" t="s">
        <v>103</v>
      </c>
      <c r="BB192" s="41">
        <f t="shared" si="66"/>
        <v>0.13966480446927373</v>
      </c>
      <c r="BC192" s="42" t="s">
        <v>103</v>
      </c>
      <c r="BD192" s="43"/>
    </row>
    <row r="193" spans="1:56" ht="9" customHeight="1">
      <c r="A193" s="9"/>
      <c r="B193" s="12" t="s">
        <v>100</v>
      </c>
      <c r="C193" s="14">
        <f aca="true" t="shared" si="72" ref="C193:O193">C57/$P57</f>
        <v>0.23148148148148148</v>
      </c>
      <c r="D193" s="14">
        <f t="shared" si="72"/>
        <v>0.05555555555555555</v>
      </c>
      <c r="E193" s="14">
        <f t="shared" si="72"/>
        <v>0.07407407407407407</v>
      </c>
      <c r="F193" s="14">
        <f t="shared" si="72"/>
        <v>0</v>
      </c>
      <c r="G193" s="14">
        <f t="shared" si="72"/>
        <v>0.09259259259259259</v>
      </c>
      <c r="H193" s="14">
        <f t="shared" si="72"/>
        <v>0</v>
      </c>
      <c r="I193" s="14">
        <f t="shared" si="72"/>
        <v>0.018518518518518517</v>
      </c>
      <c r="J193" s="14">
        <f t="shared" si="72"/>
        <v>0.037037037037037035</v>
      </c>
      <c r="K193" s="14">
        <f t="shared" si="72"/>
        <v>0.46296296296296297</v>
      </c>
      <c r="L193" s="14">
        <f t="shared" si="72"/>
        <v>0.018518518518518517</v>
      </c>
      <c r="M193" s="14">
        <f t="shared" si="72"/>
        <v>0.009259259259259259</v>
      </c>
      <c r="N193" s="14">
        <f t="shared" si="72"/>
        <v>0</v>
      </c>
      <c r="O193" s="14">
        <f t="shared" si="72"/>
        <v>0.49074074074074076</v>
      </c>
      <c r="P193" s="13">
        <f t="shared" si="54"/>
        <v>1</v>
      </c>
      <c r="Q193" s="37"/>
      <c r="R193" s="41"/>
      <c r="S193" s="42"/>
      <c r="T193" s="42"/>
      <c r="U193" s="42"/>
      <c r="V193" s="41"/>
      <c r="W193" s="42"/>
      <c r="X193" s="42"/>
      <c r="Y193" s="41"/>
      <c r="Z193" s="42"/>
      <c r="AA193" s="42"/>
      <c r="AB193" s="41"/>
      <c r="AC193" s="42"/>
      <c r="AD193" s="42"/>
      <c r="AE193" s="41"/>
      <c r="AF193" s="42"/>
      <c r="AG193" s="42"/>
      <c r="AH193" s="41"/>
      <c r="AI193" s="42"/>
      <c r="AJ193" s="42"/>
      <c r="AK193" s="41"/>
      <c r="AL193" s="42"/>
      <c r="AM193" s="42"/>
      <c r="AN193" s="41">
        <f t="shared" si="61"/>
        <v>0.0011235955056179776</v>
      </c>
      <c r="AO193" s="42"/>
      <c r="AP193" s="42" t="s">
        <v>39</v>
      </c>
      <c r="AQ193" s="41">
        <f t="shared" si="62"/>
        <v>0.07775280898876405</v>
      </c>
      <c r="AR193" s="42"/>
      <c r="AS193" s="42" t="s">
        <v>39</v>
      </c>
      <c r="AT193" s="41">
        <f t="shared" si="63"/>
        <v>0.009662921348314606</v>
      </c>
      <c r="AU193" s="42"/>
      <c r="AV193" s="42" t="s">
        <v>39</v>
      </c>
      <c r="AW193" s="41">
        <f t="shared" si="64"/>
        <v>0.02898876404494382</v>
      </c>
      <c r="AX193" s="42"/>
      <c r="AY193" s="42" t="s">
        <v>39</v>
      </c>
      <c r="AZ193" s="41">
        <f t="shared" si="65"/>
        <v>0.0029213483146067415</v>
      </c>
      <c r="BA193" s="42" t="s">
        <v>39</v>
      </c>
      <c r="BB193" s="41">
        <f t="shared" si="66"/>
        <v>0.11932584269662921</v>
      </c>
      <c r="BC193" s="42" t="s">
        <v>39</v>
      </c>
      <c r="BD193" s="43"/>
    </row>
    <row r="194" spans="1:56" ht="9" customHeight="1">
      <c r="A194" s="9"/>
      <c r="B194" s="12" t="s">
        <v>63</v>
      </c>
      <c r="C194" s="14">
        <f aca="true" t="shared" si="73" ref="C194:O194">C58/$P58</f>
        <v>0.04057971014492753</v>
      </c>
      <c r="D194" s="14">
        <f t="shared" si="73"/>
        <v>0.014492753623188406</v>
      </c>
      <c r="E194" s="14">
        <f t="shared" si="73"/>
        <v>0.014492753623188406</v>
      </c>
      <c r="F194" s="14">
        <f t="shared" si="73"/>
        <v>0.03188405797101449</v>
      </c>
      <c r="G194" s="14">
        <f t="shared" si="73"/>
        <v>0.6376811594202898</v>
      </c>
      <c r="H194" s="14">
        <f t="shared" si="73"/>
        <v>0.03188405797101449</v>
      </c>
      <c r="I194" s="14">
        <f t="shared" si="73"/>
        <v>0</v>
      </c>
      <c r="J194" s="14">
        <f t="shared" si="73"/>
        <v>0</v>
      </c>
      <c r="K194" s="14">
        <f t="shared" si="73"/>
        <v>0.14782608695652175</v>
      </c>
      <c r="L194" s="14">
        <f t="shared" si="73"/>
        <v>0.008695652173913044</v>
      </c>
      <c r="M194" s="14">
        <f t="shared" si="73"/>
        <v>0.07246376811594203</v>
      </c>
      <c r="N194" s="14">
        <f t="shared" si="73"/>
        <v>0</v>
      </c>
      <c r="O194" s="14">
        <f t="shared" si="73"/>
        <v>0.2289855072463768</v>
      </c>
      <c r="P194" s="13">
        <f t="shared" si="54"/>
        <v>0.9999999999999999</v>
      </c>
      <c r="Q194" s="37"/>
      <c r="R194" s="41"/>
      <c r="S194" s="42"/>
      <c r="T194" s="42"/>
      <c r="U194" s="42"/>
      <c r="V194" s="41"/>
      <c r="W194" s="42"/>
      <c r="X194" s="42"/>
      <c r="Y194" s="41"/>
      <c r="Z194" s="42"/>
      <c r="AA194" s="42"/>
      <c r="AB194" s="41"/>
      <c r="AC194" s="42"/>
      <c r="AD194" s="42"/>
      <c r="AE194" s="41"/>
      <c r="AF194" s="42"/>
      <c r="AG194" s="42"/>
      <c r="AH194" s="41"/>
      <c r="AI194" s="42"/>
      <c r="AJ194" s="42"/>
      <c r="AK194" s="41"/>
      <c r="AL194" s="42"/>
      <c r="AM194" s="42"/>
      <c r="AN194" s="41">
        <f t="shared" si="61"/>
        <v>0.3111111111111111</v>
      </c>
      <c r="AO194" s="42"/>
      <c r="AP194" s="42" t="s">
        <v>106</v>
      </c>
      <c r="AQ194" s="41">
        <f t="shared" si="62"/>
        <v>0.2074074074074074</v>
      </c>
      <c r="AR194" s="42"/>
      <c r="AS194" s="42" t="s">
        <v>106</v>
      </c>
      <c r="AT194" s="41">
        <f t="shared" si="63"/>
        <v>0.02962962962962963</v>
      </c>
      <c r="AU194" s="42"/>
      <c r="AV194" s="42" t="s">
        <v>106</v>
      </c>
      <c r="AW194" s="41">
        <f t="shared" si="64"/>
        <v>0.007407407407407408</v>
      </c>
      <c r="AX194" s="42"/>
      <c r="AY194" s="42" t="s">
        <v>106</v>
      </c>
      <c r="AZ194" s="41">
        <f t="shared" si="65"/>
        <v>0</v>
      </c>
      <c r="BA194" s="42" t="s">
        <v>106</v>
      </c>
      <c r="BB194" s="41">
        <f t="shared" si="66"/>
        <v>0.24444444444444444</v>
      </c>
      <c r="BC194" s="42" t="s">
        <v>106</v>
      </c>
      <c r="BD194" s="43"/>
    </row>
    <row r="195" spans="1:56" ht="9" customHeight="1">
      <c r="A195" s="9"/>
      <c r="B195" s="12" t="s">
        <v>81</v>
      </c>
      <c r="C195" s="14">
        <f aca="true" t="shared" si="74" ref="C195:O195">C59/$P59</f>
        <v>0</v>
      </c>
      <c r="D195" s="14">
        <f t="shared" si="74"/>
        <v>0.039603960396039604</v>
      </c>
      <c r="E195" s="14">
        <f t="shared" si="74"/>
        <v>0</v>
      </c>
      <c r="F195" s="14">
        <f t="shared" si="74"/>
        <v>0.594059405940594</v>
      </c>
      <c r="G195" s="14">
        <f t="shared" si="74"/>
        <v>0.12871287128712872</v>
      </c>
      <c r="H195" s="14">
        <f t="shared" si="74"/>
        <v>0.019801980198019802</v>
      </c>
      <c r="I195" s="14">
        <f t="shared" si="74"/>
        <v>0</v>
      </c>
      <c r="J195" s="14">
        <f t="shared" si="74"/>
        <v>0.019801980198019802</v>
      </c>
      <c r="K195" s="14">
        <f t="shared" si="74"/>
        <v>0.07920792079207921</v>
      </c>
      <c r="L195" s="14">
        <f t="shared" si="74"/>
        <v>0.009900990099009901</v>
      </c>
      <c r="M195" s="14">
        <f t="shared" si="74"/>
        <v>0.06930693069306931</v>
      </c>
      <c r="N195" s="14">
        <f t="shared" si="74"/>
        <v>0.039603960396039604</v>
      </c>
      <c r="O195" s="14">
        <f t="shared" si="74"/>
        <v>0.19801980198019803</v>
      </c>
      <c r="P195" s="13">
        <f t="shared" si="54"/>
        <v>1</v>
      </c>
      <c r="Q195" s="37"/>
      <c r="R195" s="41"/>
      <c r="S195" s="42"/>
      <c r="T195" s="42"/>
      <c r="U195" s="42"/>
      <c r="V195" s="41"/>
      <c r="W195" s="42"/>
      <c r="X195" s="42"/>
      <c r="Y195" s="41"/>
      <c r="Z195" s="42"/>
      <c r="AA195" s="42"/>
      <c r="AB195" s="41"/>
      <c r="AC195" s="42"/>
      <c r="AD195" s="42"/>
      <c r="AE195" s="41"/>
      <c r="AF195" s="42"/>
      <c r="AG195" s="42"/>
      <c r="AH195" s="41"/>
      <c r="AI195" s="42"/>
      <c r="AJ195" s="42"/>
      <c r="AK195" s="41"/>
      <c r="AL195" s="42"/>
      <c r="AM195" s="42"/>
      <c r="AN195" s="41">
        <f t="shared" si="61"/>
        <v>0.264</v>
      </c>
      <c r="AO195" s="42"/>
      <c r="AP195" s="42" t="s">
        <v>107</v>
      </c>
      <c r="AQ195" s="41">
        <f t="shared" si="62"/>
        <v>0.112</v>
      </c>
      <c r="AR195" s="42"/>
      <c r="AS195" s="42" t="s">
        <v>107</v>
      </c>
      <c r="AT195" s="41">
        <f t="shared" si="63"/>
        <v>0.032</v>
      </c>
      <c r="AU195" s="42"/>
      <c r="AV195" s="42" t="s">
        <v>107</v>
      </c>
      <c r="AW195" s="41">
        <f t="shared" si="64"/>
        <v>0.016</v>
      </c>
      <c r="AX195" s="42"/>
      <c r="AY195" s="42" t="s">
        <v>107</v>
      </c>
      <c r="AZ195" s="41">
        <f t="shared" si="65"/>
        <v>0</v>
      </c>
      <c r="BA195" s="42" t="s">
        <v>107</v>
      </c>
      <c r="BB195" s="41">
        <f t="shared" si="66"/>
        <v>0.16</v>
      </c>
      <c r="BC195" s="42" t="s">
        <v>107</v>
      </c>
      <c r="BD195" s="43"/>
    </row>
    <row r="196" spans="1:56" ht="9" customHeight="1">
      <c r="A196" s="9"/>
      <c r="B196" s="12" t="s">
        <v>21</v>
      </c>
      <c r="C196" s="14">
        <f aca="true" t="shared" si="75" ref="C196:O196">C60/$P60</f>
        <v>0.23087118929991565</v>
      </c>
      <c r="D196" s="14">
        <f t="shared" si="75"/>
        <v>0.04494517411736354</v>
      </c>
      <c r="E196" s="14">
        <f t="shared" si="75"/>
        <v>0.055066875527171946</v>
      </c>
      <c r="F196" s="14">
        <f t="shared" si="75"/>
        <v>0.002771418243161827</v>
      </c>
      <c r="G196" s="14">
        <f t="shared" si="75"/>
        <v>0.08808290155440414</v>
      </c>
      <c r="H196" s="14" t="e">
        <f>#REF!/$P60</f>
        <v>#REF!</v>
      </c>
      <c r="I196" s="14">
        <f t="shared" si="75"/>
        <v>0.0355464513796843</v>
      </c>
      <c r="J196" s="14">
        <f t="shared" si="75"/>
        <v>0.011326665863357031</v>
      </c>
      <c r="K196" s="14">
        <f t="shared" si="75"/>
        <v>0.15724786118809495</v>
      </c>
      <c r="L196" s="14">
        <f t="shared" si="75"/>
        <v>0.32558139534883723</v>
      </c>
      <c r="M196" s="14">
        <f t="shared" si="75"/>
        <v>0.02903964333052175</v>
      </c>
      <c r="N196" s="14">
        <f t="shared" si="75"/>
        <v>0.0010844680081937583</v>
      </c>
      <c r="O196" s="14">
        <f t="shared" si="75"/>
        <v>0.5129533678756477</v>
      </c>
      <c r="P196" s="13" t="e">
        <f t="shared" si="54"/>
        <v>#REF!</v>
      </c>
      <c r="Q196" s="37"/>
      <c r="R196" s="41"/>
      <c r="S196" s="42"/>
      <c r="T196" s="42"/>
      <c r="U196" s="42"/>
      <c r="V196" s="41"/>
      <c r="W196" s="42"/>
      <c r="X196" s="42"/>
      <c r="Y196" s="41"/>
      <c r="Z196" s="42"/>
      <c r="AA196" s="42"/>
      <c r="AB196" s="41"/>
      <c r="AC196" s="42"/>
      <c r="AD196" s="42"/>
      <c r="AE196" s="41"/>
      <c r="AF196" s="42"/>
      <c r="AG196" s="42"/>
      <c r="AH196" s="41"/>
      <c r="AI196" s="42"/>
      <c r="AJ196" s="42"/>
      <c r="AK196" s="41"/>
      <c r="AL196" s="42"/>
      <c r="AM196" s="42"/>
      <c r="AN196" s="41">
        <f t="shared" si="61"/>
        <v>0.007481296758104738</v>
      </c>
      <c r="AO196" s="42"/>
      <c r="AP196" s="42" t="s">
        <v>82</v>
      </c>
      <c r="AQ196" s="41">
        <f t="shared" si="62"/>
        <v>0.0798004987531172</v>
      </c>
      <c r="AR196" s="42"/>
      <c r="AS196" s="42" t="s">
        <v>82</v>
      </c>
      <c r="AT196" s="41">
        <f t="shared" si="63"/>
        <v>0.012468827930174564</v>
      </c>
      <c r="AU196" s="42"/>
      <c r="AV196" s="42" t="s">
        <v>82</v>
      </c>
      <c r="AW196" s="41">
        <f t="shared" si="64"/>
        <v>0.032418952618453865</v>
      </c>
      <c r="AX196" s="42"/>
      <c r="AY196" s="42" t="s">
        <v>82</v>
      </c>
      <c r="AZ196" s="41">
        <f t="shared" si="65"/>
        <v>0</v>
      </c>
      <c r="BA196" s="42" t="s">
        <v>82</v>
      </c>
      <c r="BB196" s="41">
        <f t="shared" si="66"/>
        <v>0.12468827930174564</v>
      </c>
      <c r="BC196" s="42" t="s">
        <v>82</v>
      </c>
      <c r="BD196" s="43"/>
    </row>
    <row r="197" spans="1:56" ht="9" customHeight="1">
      <c r="A197" s="9"/>
      <c r="B197" s="12" t="s">
        <v>51</v>
      </c>
      <c r="C197" s="14">
        <f aca="true" t="shared" si="76" ref="C197:O197">C61/$P61</f>
        <v>0.003334444814938313</v>
      </c>
      <c r="D197" s="14">
        <f t="shared" si="76"/>
        <v>0.0056685561853951315</v>
      </c>
      <c r="E197" s="14">
        <f t="shared" si="76"/>
        <v>0.002334111370456819</v>
      </c>
      <c r="F197" s="14">
        <f t="shared" si="76"/>
        <v>0.0020006668889629878</v>
      </c>
      <c r="G197" s="14">
        <f t="shared" si="76"/>
        <v>0.05301767255751917</v>
      </c>
      <c r="H197" s="14" t="e">
        <f>#REF!/$P61</f>
        <v>#REF!</v>
      </c>
      <c r="I197" s="14">
        <f t="shared" si="76"/>
        <v>0.0016672224074691564</v>
      </c>
      <c r="J197" s="14">
        <f t="shared" si="76"/>
        <v>0.00033344448149383126</v>
      </c>
      <c r="K197" s="14">
        <f t="shared" si="76"/>
        <v>0.033677892630876956</v>
      </c>
      <c r="L197" s="14">
        <f t="shared" si="76"/>
        <v>0.006002000666888963</v>
      </c>
      <c r="M197" s="14">
        <f t="shared" si="76"/>
        <v>0.0106702234078026</v>
      </c>
      <c r="N197" s="14">
        <f t="shared" si="76"/>
        <v>0.0006668889629876625</v>
      </c>
      <c r="O197" s="14">
        <f t="shared" si="76"/>
        <v>0.05101700566855619</v>
      </c>
      <c r="P197" s="13" t="e">
        <f t="shared" si="54"/>
        <v>#REF!</v>
      </c>
      <c r="Q197" s="37"/>
      <c r="R197" s="41"/>
      <c r="S197" s="42"/>
      <c r="T197" s="42"/>
      <c r="U197" s="42"/>
      <c r="V197" s="41"/>
      <c r="W197" s="42"/>
      <c r="X197" s="42"/>
      <c r="Y197" s="41"/>
      <c r="Z197" s="42"/>
      <c r="AA197" s="42"/>
      <c r="AB197" s="41"/>
      <c r="AC197" s="42"/>
      <c r="AD197" s="42"/>
      <c r="AE197" s="41"/>
      <c r="AF197" s="42"/>
      <c r="AG197" s="42"/>
      <c r="AH197" s="41"/>
      <c r="AI197" s="42"/>
      <c r="AJ197" s="42"/>
      <c r="AK197" s="41"/>
      <c r="AL197" s="42"/>
      <c r="AM197" s="42"/>
      <c r="AN197" s="41">
        <f t="shared" si="61"/>
        <v>0</v>
      </c>
      <c r="AO197" s="42"/>
      <c r="AP197" s="42" t="s">
        <v>108</v>
      </c>
      <c r="AQ197" s="41">
        <f t="shared" si="62"/>
        <v>0.14814814814814814</v>
      </c>
      <c r="AR197" s="42"/>
      <c r="AS197" s="42" t="s">
        <v>108</v>
      </c>
      <c r="AT197" s="41">
        <f t="shared" si="63"/>
        <v>0.037037037037037035</v>
      </c>
      <c r="AU197" s="42"/>
      <c r="AV197" s="42" t="s">
        <v>108</v>
      </c>
      <c r="AW197" s="41">
        <f t="shared" si="64"/>
        <v>0.018518518518518517</v>
      </c>
      <c r="AX197" s="42"/>
      <c r="AY197" s="42" t="s">
        <v>108</v>
      </c>
      <c r="AZ197" s="41">
        <f t="shared" si="65"/>
        <v>0</v>
      </c>
      <c r="BA197" s="42" t="s">
        <v>108</v>
      </c>
      <c r="BB197" s="41">
        <f t="shared" si="66"/>
        <v>0.2037037037037037</v>
      </c>
      <c r="BC197" s="42" t="s">
        <v>108</v>
      </c>
      <c r="BD197" s="43"/>
    </row>
    <row r="198" spans="1:56" ht="9" customHeight="1">
      <c r="A198" s="9"/>
      <c r="B198" s="12" t="s">
        <v>33</v>
      </c>
      <c r="C198" s="14">
        <f aca="true" t="shared" si="77" ref="C198:O198">C62/$P62</f>
        <v>0.05481120584652863</v>
      </c>
      <c r="D198" s="14">
        <f t="shared" si="77"/>
        <v>0.06272838002436054</v>
      </c>
      <c r="E198" s="14">
        <f t="shared" si="77"/>
        <v>0.007308160779537149</v>
      </c>
      <c r="F198" s="14">
        <f t="shared" si="77"/>
        <v>0.22655298416565164</v>
      </c>
      <c r="G198" s="14">
        <f t="shared" si="77"/>
        <v>0.1492082825822168</v>
      </c>
      <c r="H198" s="14" t="e">
        <f>#REF!/$P62</f>
        <v>#REF!</v>
      </c>
      <c r="I198" s="14">
        <f t="shared" si="77"/>
        <v>0.0060901339829476245</v>
      </c>
      <c r="J198" s="14">
        <f t="shared" si="77"/>
        <v>0.001218026796589525</v>
      </c>
      <c r="K198" s="14">
        <f t="shared" si="77"/>
        <v>0.1668696711327649</v>
      </c>
      <c r="L198" s="14">
        <f t="shared" si="77"/>
        <v>0.010962241169305725</v>
      </c>
      <c r="M198" s="14">
        <f t="shared" si="77"/>
        <v>0.07369062119366626</v>
      </c>
      <c r="N198" s="14">
        <f t="shared" si="77"/>
        <v>0.23447015834348356</v>
      </c>
      <c r="O198" s="14">
        <f t="shared" si="77"/>
        <v>0.48599269183922045</v>
      </c>
      <c r="P198" s="13" t="e">
        <f t="shared" si="54"/>
        <v>#REF!</v>
      </c>
      <c r="Q198" s="37"/>
      <c r="R198" s="41"/>
      <c r="S198" s="42"/>
      <c r="T198" s="42"/>
      <c r="U198" s="42"/>
      <c r="V198" s="41"/>
      <c r="W198" s="42"/>
      <c r="X198" s="42"/>
      <c r="Y198" s="41"/>
      <c r="Z198" s="42"/>
      <c r="AA198" s="42"/>
      <c r="AB198" s="41"/>
      <c r="AC198" s="42"/>
      <c r="AD198" s="42"/>
      <c r="AE198" s="41"/>
      <c r="AF198" s="42"/>
      <c r="AG198" s="42"/>
      <c r="AH198" s="41"/>
      <c r="AI198" s="42"/>
      <c r="AJ198" s="42"/>
      <c r="AK198" s="41"/>
      <c r="AL198" s="42"/>
      <c r="AM198" s="42"/>
      <c r="AN198" s="41">
        <f t="shared" si="61"/>
        <v>0.4</v>
      </c>
      <c r="AO198" s="42"/>
      <c r="AP198" s="42" t="s">
        <v>111</v>
      </c>
      <c r="AQ198" s="41">
        <f t="shared" si="62"/>
        <v>0.12121212121212122</v>
      </c>
      <c r="AR198" s="42"/>
      <c r="AS198" s="42" t="s">
        <v>111</v>
      </c>
      <c r="AT198" s="41">
        <f t="shared" si="63"/>
        <v>0.012121212121212121</v>
      </c>
      <c r="AU198" s="42"/>
      <c r="AV198" s="42" t="s">
        <v>111</v>
      </c>
      <c r="AW198" s="41">
        <f t="shared" si="64"/>
        <v>0.01818181818181818</v>
      </c>
      <c r="AX198" s="42"/>
      <c r="AY198" s="42" t="s">
        <v>111</v>
      </c>
      <c r="AZ198" s="41">
        <f t="shared" si="65"/>
        <v>0</v>
      </c>
      <c r="BA198" s="42" t="s">
        <v>111</v>
      </c>
      <c r="BB198" s="41">
        <f t="shared" si="66"/>
        <v>0.15151515151515152</v>
      </c>
      <c r="BC198" s="42" t="s">
        <v>111</v>
      </c>
      <c r="BD198" s="43"/>
    </row>
    <row r="199" spans="1:56" ht="9" customHeight="1">
      <c r="A199" s="9"/>
      <c r="B199" s="12" t="s">
        <v>55</v>
      </c>
      <c r="C199" s="14">
        <f aca="true" t="shared" si="78" ref="C199:O199">C63/$P63</f>
        <v>0.889741800418702</v>
      </c>
      <c r="D199" s="14">
        <f t="shared" si="78"/>
        <v>0.007676203768318213</v>
      </c>
      <c r="E199" s="14">
        <f t="shared" si="78"/>
        <v>0.00209351011863224</v>
      </c>
      <c r="F199" s="14">
        <f t="shared" si="78"/>
        <v>0.0027913468248429866</v>
      </c>
      <c r="G199" s="14">
        <f t="shared" si="78"/>
        <v>0.01674808094905792</v>
      </c>
      <c r="H199" s="14" t="e">
        <f>#REF!/$P63</f>
        <v>#REF!</v>
      </c>
      <c r="I199" s="14">
        <f t="shared" si="78"/>
        <v>0.0013956734124214933</v>
      </c>
      <c r="J199" s="14">
        <f t="shared" si="78"/>
        <v>0.0006978367062107466</v>
      </c>
      <c r="K199" s="14">
        <f t="shared" si="78"/>
        <v>0.055826936496859735</v>
      </c>
      <c r="L199" s="14">
        <f t="shared" si="78"/>
        <v>0.0104675505931612</v>
      </c>
      <c r="M199" s="14">
        <f t="shared" si="78"/>
        <v>0.0104675505931612</v>
      </c>
      <c r="N199" s="14">
        <f t="shared" si="78"/>
        <v>0</v>
      </c>
      <c r="O199" s="14">
        <f t="shared" si="78"/>
        <v>0.07676203768318214</v>
      </c>
      <c r="P199" s="13" t="e">
        <f t="shared" si="54"/>
        <v>#REF!</v>
      </c>
      <c r="Q199" s="37"/>
      <c r="R199" s="41"/>
      <c r="S199" s="42"/>
      <c r="T199" s="42"/>
      <c r="U199" s="42"/>
      <c r="V199" s="41"/>
      <c r="W199" s="42"/>
      <c r="X199" s="42"/>
      <c r="Y199" s="41"/>
      <c r="Z199" s="42"/>
      <c r="AA199" s="42"/>
      <c r="AB199" s="41"/>
      <c r="AC199" s="42"/>
      <c r="AD199" s="42"/>
      <c r="AE199" s="41"/>
      <c r="AF199" s="42"/>
      <c r="AG199" s="42"/>
      <c r="AH199" s="41"/>
      <c r="AI199" s="42"/>
      <c r="AJ199" s="42"/>
      <c r="AK199" s="41"/>
      <c r="AL199" s="42"/>
      <c r="AM199" s="42"/>
      <c r="AN199" s="41">
        <f t="shared" si="61"/>
        <v>0.018518518518518517</v>
      </c>
      <c r="AO199" s="42"/>
      <c r="AP199" s="42" t="s">
        <v>100</v>
      </c>
      <c r="AQ199" s="41">
        <f t="shared" si="62"/>
        <v>0.46296296296296297</v>
      </c>
      <c r="AR199" s="42"/>
      <c r="AS199" s="42" t="s">
        <v>100</v>
      </c>
      <c r="AT199" s="41">
        <f t="shared" si="63"/>
        <v>0.018518518518518517</v>
      </c>
      <c r="AU199" s="42"/>
      <c r="AV199" s="42" t="s">
        <v>100</v>
      </c>
      <c r="AW199" s="41">
        <f t="shared" si="64"/>
        <v>0.009259259259259259</v>
      </c>
      <c r="AX199" s="42"/>
      <c r="AY199" s="42" t="s">
        <v>100</v>
      </c>
      <c r="AZ199" s="41">
        <f t="shared" si="65"/>
        <v>0</v>
      </c>
      <c r="BA199" s="42" t="s">
        <v>100</v>
      </c>
      <c r="BB199" s="41">
        <f t="shared" si="66"/>
        <v>0.49074074074074076</v>
      </c>
      <c r="BC199" s="42" t="s">
        <v>100</v>
      </c>
      <c r="BD199" s="43"/>
    </row>
    <row r="200" spans="1:56" ht="9" customHeight="1">
      <c r="A200" s="9"/>
      <c r="B200" s="12" t="s">
        <v>116</v>
      </c>
      <c r="C200" s="14">
        <f aca="true" t="shared" si="79" ref="C200:O200">C64/$P64</f>
        <v>0.1111111111111111</v>
      </c>
      <c r="D200" s="14">
        <f t="shared" si="79"/>
        <v>0.47619047619047616</v>
      </c>
      <c r="E200" s="14">
        <f t="shared" si="79"/>
        <v>0.015873015873015872</v>
      </c>
      <c r="F200" s="14">
        <f t="shared" si="79"/>
        <v>0</v>
      </c>
      <c r="G200" s="14">
        <f t="shared" si="79"/>
        <v>0.031746031746031744</v>
      </c>
      <c r="H200" s="14">
        <f aca="true" t="shared" si="80" ref="H200:H215">H60/$P64</f>
        <v>2.4285714285714284</v>
      </c>
      <c r="I200" s="14">
        <f t="shared" si="79"/>
        <v>0.15873015873015872</v>
      </c>
      <c r="J200" s="14">
        <f t="shared" si="79"/>
        <v>0</v>
      </c>
      <c r="K200" s="14">
        <f t="shared" si="79"/>
        <v>0.15873015873015872</v>
      </c>
      <c r="L200" s="14">
        <f t="shared" si="79"/>
        <v>0</v>
      </c>
      <c r="M200" s="14">
        <f t="shared" si="79"/>
        <v>0.047619047619047616</v>
      </c>
      <c r="N200" s="14">
        <f t="shared" si="79"/>
        <v>0</v>
      </c>
      <c r="O200" s="14">
        <f t="shared" si="79"/>
        <v>0.20634920634920634</v>
      </c>
      <c r="P200" s="13">
        <f t="shared" si="54"/>
        <v>3.428571428571428</v>
      </c>
      <c r="Q200" s="37"/>
      <c r="R200" s="41"/>
      <c r="S200" s="42"/>
      <c r="T200" s="42"/>
      <c r="U200" s="42"/>
      <c r="V200" s="41"/>
      <c r="W200" s="42"/>
      <c r="X200" s="42"/>
      <c r="Y200" s="41"/>
      <c r="Z200" s="42"/>
      <c r="AA200" s="42"/>
      <c r="AB200" s="41"/>
      <c r="AC200" s="42"/>
      <c r="AD200" s="42"/>
      <c r="AE200" s="41"/>
      <c r="AF200" s="42"/>
      <c r="AG200" s="42"/>
      <c r="AH200" s="41"/>
      <c r="AI200" s="42"/>
      <c r="AJ200" s="42"/>
      <c r="AK200" s="41"/>
      <c r="AL200" s="42"/>
      <c r="AM200" s="42"/>
      <c r="AN200" s="41">
        <f t="shared" si="61"/>
        <v>0</v>
      </c>
      <c r="AO200" s="42"/>
      <c r="AP200" s="42" t="s">
        <v>63</v>
      </c>
      <c r="AQ200" s="41">
        <f t="shared" si="62"/>
        <v>0.14782608695652175</v>
      </c>
      <c r="AR200" s="42"/>
      <c r="AS200" s="42" t="s">
        <v>63</v>
      </c>
      <c r="AT200" s="41">
        <f t="shared" si="63"/>
        <v>0.008695652173913044</v>
      </c>
      <c r="AU200" s="42"/>
      <c r="AV200" s="42" t="s">
        <v>63</v>
      </c>
      <c r="AW200" s="41">
        <f t="shared" si="64"/>
        <v>0.07246376811594203</v>
      </c>
      <c r="AX200" s="42"/>
      <c r="AY200" s="42" t="s">
        <v>63</v>
      </c>
      <c r="AZ200" s="41">
        <f t="shared" si="65"/>
        <v>0</v>
      </c>
      <c r="BA200" s="42" t="s">
        <v>63</v>
      </c>
      <c r="BB200" s="41">
        <f t="shared" si="66"/>
        <v>0.2289855072463768</v>
      </c>
      <c r="BC200" s="42" t="s">
        <v>63</v>
      </c>
      <c r="BD200" s="43"/>
    </row>
    <row r="201" spans="1:56" ht="9" customHeight="1">
      <c r="A201" s="9"/>
      <c r="B201" s="12" t="s">
        <v>105</v>
      </c>
      <c r="C201" s="14">
        <f aca="true" t="shared" si="81" ref="C201:O201">C65/$P65</f>
        <v>0.09866666666666667</v>
      </c>
      <c r="D201" s="14">
        <f t="shared" si="81"/>
        <v>0.024</v>
      </c>
      <c r="E201" s="14">
        <f t="shared" si="81"/>
        <v>0.013333333333333334</v>
      </c>
      <c r="F201" s="14">
        <f t="shared" si="81"/>
        <v>0.013333333333333334</v>
      </c>
      <c r="G201" s="14">
        <f t="shared" si="81"/>
        <v>0.6186666666666667</v>
      </c>
      <c r="H201" s="14">
        <f t="shared" si="80"/>
        <v>7.042666666666666</v>
      </c>
      <c r="I201" s="14">
        <f t="shared" si="81"/>
        <v>0.008</v>
      </c>
      <c r="J201" s="14">
        <f t="shared" si="81"/>
        <v>0.0026666666666666666</v>
      </c>
      <c r="K201" s="14">
        <f t="shared" si="81"/>
        <v>0.096</v>
      </c>
      <c r="L201" s="14">
        <f t="shared" si="81"/>
        <v>0.005333333333333333</v>
      </c>
      <c r="M201" s="14">
        <f t="shared" si="81"/>
        <v>0.04</v>
      </c>
      <c r="N201" s="14">
        <f t="shared" si="81"/>
        <v>0</v>
      </c>
      <c r="O201" s="14">
        <f t="shared" si="81"/>
        <v>0.14133333333333334</v>
      </c>
      <c r="P201" s="13">
        <f t="shared" si="54"/>
        <v>7.962666666666666</v>
      </c>
      <c r="Q201" s="37"/>
      <c r="R201" s="41"/>
      <c r="S201" s="42"/>
      <c r="T201" s="42"/>
      <c r="U201" s="42"/>
      <c r="V201" s="41"/>
      <c r="W201" s="42"/>
      <c r="X201" s="42"/>
      <c r="Y201" s="41"/>
      <c r="Z201" s="42"/>
      <c r="AA201" s="42"/>
      <c r="AB201" s="41"/>
      <c r="AC201" s="42"/>
      <c r="AD201" s="42"/>
      <c r="AE201" s="41"/>
      <c r="AF201" s="42"/>
      <c r="AG201" s="42"/>
      <c r="AH201" s="41"/>
      <c r="AI201" s="42"/>
      <c r="AJ201" s="42"/>
      <c r="AK201" s="41"/>
      <c r="AL201" s="42"/>
      <c r="AM201" s="42"/>
      <c r="AN201" s="41">
        <f t="shared" si="61"/>
        <v>0</v>
      </c>
      <c r="AO201" s="42"/>
      <c r="AP201" s="42" t="s">
        <v>81</v>
      </c>
      <c r="AQ201" s="41">
        <f t="shared" si="62"/>
        <v>0.07920792079207921</v>
      </c>
      <c r="AR201" s="42"/>
      <c r="AS201" s="42" t="s">
        <v>81</v>
      </c>
      <c r="AT201" s="41">
        <f t="shared" si="63"/>
        <v>0.009900990099009901</v>
      </c>
      <c r="AU201" s="42"/>
      <c r="AV201" s="42" t="s">
        <v>81</v>
      </c>
      <c r="AW201" s="41">
        <f t="shared" si="64"/>
        <v>0.06930693069306931</v>
      </c>
      <c r="AX201" s="42"/>
      <c r="AY201" s="42" t="s">
        <v>81</v>
      </c>
      <c r="AZ201" s="41">
        <f t="shared" si="65"/>
        <v>0.039603960396039604</v>
      </c>
      <c r="BA201" s="42" t="s">
        <v>81</v>
      </c>
      <c r="BB201" s="41">
        <f t="shared" si="66"/>
        <v>0.19801980198019803</v>
      </c>
      <c r="BC201" s="42" t="s">
        <v>81</v>
      </c>
      <c r="BD201" s="43"/>
    </row>
    <row r="202" spans="1:56" ht="9" customHeight="1">
      <c r="A202" s="9"/>
      <c r="B202" s="12" t="s">
        <v>46</v>
      </c>
      <c r="C202" s="14">
        <f aca="true" t="shared" si="82" ref="C202:O202">C66/$P66</f>
        <v>0.6302250803858521</v>
      </c>
      <c r="D202" s="14">
        <f t="shared" si="82"/>
        <v>0.01929260450160772</v>
      </c>
      <c r="E202" s="14">
        <f t="shared" si="82"/>
        <v>0.03536977491961415</v>
      </c>
      <c r="F202" s="14">
        <f t="shared" si="82"/>
        <v>0</v>
      </c>
      <c r="G202" s="14">
        <f t="shared" si="82"/>
        <v>0.07234726688102894</v>
      </c>
      <c r="H202" s="14">
        <f t="shared" si="80"/>
        <v>0.01607717041800643</v>
      </c>
      <c r="I202" s="14">
        <f t="shared" si="82"/>
        <v>0.027331189710610933</v>
      </c>
      <c r="J202" s="14">
        <f t="shared" si="82"/>
        <v>0</v>
      </c>
      <c r="K202" s="14">
        <f t="shared" si="82"/>
        <v>0.15755627009646303</v>
      </c>
      <c r="L202" s="14">
        <f t="shared" si="82"/>
        <v>0.03376205787781351</v>
      </c>
      <c r="M202" s="14">
        <f t="shared" si="82"/>
        <v>0.024115755627009645</v>
      </c>
      <c r="N202" s="14">
        <f t="shared" si="82"/>
        <v>0</v>
      </c>
      <c r="O202" s="14">
        <f t="shared" si="82"/>
        <v>0.21543408360128619</v>
      </c>
      <c r="P202" s="13">
        <f t="shared" si="54"/>
        <v>1.0160771704180065</v>
      </c>
      <c r="Q202" s="37"/>
      <c r="R202" s="41"/>
      <c r="S202" s="42"/>
      <c r="T202" s="42"/>
      <c r="U202" s="42"/>
      <c r="V202" s="41"/>
      <c r="W202" s="42"/>
      <c r="X202" s="42"/>
      <c r="Y202" s="41"/>
      <c r="Z202" s="42"/>
      <c r="AA202" s="42"/>
      <c r="AB202" s="41"/>
      <c r="AC202" s="42"/>
      <c r="AD202" s="42"/>
      <c r="AE202" s="41"/>
      <c r="AF202" s="42"/>
      <c r="AG202" s="42"/>
      <c r="AH202" s="41"/>
      <c r="AI202" s="42"/>
      <c r="AJ202" s="42"/>
      <c r="AK202" s="41"/>
      <c r="AL202" s="42"/>
      <c r="AM202" s="42"/>
      <c r="AN202" s="41">
        <f t="shared" si="61"/>
        <v>0.0355464513796843</v>
      </c>
      <c r="AO202" s="42"/>
      <c r="AP202" s="42" t="s">
        <v>21</v>
      </c>
      <c r="AQ202" s="41">
        <f t="shared" si="62"/>
        <v>0.15724786118809495</v>
      </c>
      <c r="AR202" s="42"/>
      <c r="AS202" s="42" t="s">
        <v>21</v>
      </c>
      <c r="AT202" s="41">
        <f t="shared" si="63"/>
        <v>0.32558139534883723</v>
      </c>
      <c r="AU202" s="42"/>
      <c r="AV202" s="42" t="s">
        <v>21</v>
      </c>
      <c r="AW202" s="41">
        <f t="shared" si="64"/>
        <v>0.02903964333052175</v>
      </c>
      <c r="AX202" s="42"/>
      <c r="AY202" s="42" t="s">
        <v>21</v>
      </c>
      <c r="AZ202" s="41">
        <f t="shared" si="65"/>
        <v>0.0010844680081937583</v>
      </c>
      <c r="BA202" s="42" t="s">
        <v>21</v>
      </c>
      <c r="BB202" s="41">
        <f t="shared" si="66"/>
        <v>0.5129533678756477</v>
      </c>
      <c r="BC202" s="42" t="s">
        <v>21</v>
      </c>
      <c r="BD202" s="43"/>
    </row>
    <row r="203" spans="1:56" ht="9" customHeight="1">
      <c r="A203" s="9"/>
      <c r="B203" s="12" t="s">
        <v>110</v>
      </c>
      <c r="C203" s="14">
        <f aca="true" t="shared" si="83" ref="C203:O203">C67/$P67</f>
        <v>0.030797101449275364</v>
      </c>
      <c r="D203" s="14">
        <f t="shared" si="83"/>
        <v>0.012681159420289856</v>
      </c>
      <c r="E203" s="14">
        <f t="shared" si="83"/>
        <v>0.014492753623188406</v>
      </c>
      <c r="F203" s="14">
        <f t="shared" si="83"/>
        <v>0.012681159420289856</v>
      </c>
      <c r="G203" s="14">
        <f t="shared" si="83"/>
        <v>0.41847826086956524</v>
      </c>
      <c r="H203" s="14">
        <f t="shared" si="80"/>
        <v>0.005434782608695652</v>
      </c>
      <c r="I203" s="14">
        <f t="shared" si="83"/>
        <v>0.0018115942028985507</v>
      </c>
      <c r="J203" s="14">
        <f t="shared" si="83"/>
        <v>0</v>
      </c>
      <c r="K203" s="14">
        <f t="shared" si="83"/>
        <v>0.07608695652173914</v>
      </c>
      <c r="L203" s="14">
        <f t="shared" si="83"/>
        <v>0.0018115942028985507</v>
      </c>
      <c r="M203" s="14">
        <f t="shared" si="83"/>
        <v>0.018115942028985508</v>
      </c>
      <c r="N203" s="14">
        <f t="shared" si="83"/>
        <v>0</v>
      </c>
      <c r="O203" s="14">
        <f t="shared" si="83"/>
        <v>0.09601449275362318</v>
      </c>
      <c r="P203" s="13">
        <f t="shared" si="54"/>
        <v>0.5923913043478262</v>
      </c>
      <c r="Q203" s="37"/>
      <c r="R203" s="41"/>
      <c r="S203" s="42"/>
      <c r="T203" s="42"/>
      <c r="U203" s="42"/>
      <c r="V203" s="41"/>
      <c r="W203" s="42"/>
      <c r="X203" s="42"/>
      <c r="Y203" s="41"/>
      <c r="Z203" s="42"/>
      <c r="AA203" s="42"/>
      <c r="AB203" s="41"/>
      <c r="AC203" s="42"/>
      <c r="AD203" s="42"/>
      <c r="AE203" s="41"/>
      <c r="AF203" s="42"/>
      <c r="AG203" s="42"/>
      <c r="AH203" s="41"/>
      <c r="AI203" s="42"/>
      <c r="AJ203" s="42"/>
      <c r="AK203" s="41"/>
      <c r="AL203" s="42"/>
      <c r="AM203" s="42"/>
      <c r="AN203" s="41">
        <f t="shared" si="61"/>
        <v>0.0016672224074691564</v>
      </c>
      <c r="AO203" s="42"/>
      <c r="AP203" s="42" t="s">
        <v>51</v>
      </c>
      <c r="AQ203" s="41">
        <f t="shared" si="62"/>
        <v>0.033677892630876956</v>
      </c>
      <c r="AR203" s="42"/>
      <c r="AS203" s="42" t="s">
        <v>51</v>
      </c>
      <c r="AT203" s="41">
        <f t="shared" si="63"/>
        <v>0.006002000666888963</v>
      </c>
      <c r="AU203" s="42"/>
      <c r="AV203" s="42" t="s">
        <v>51</v>
      </c>
      <c r="AW203" s="41">
        <f t="shared" si="64"/>
        <v>0.0106702234078026</v>
      </c>
      <c r="AX203" s="42"/>
      <c r="AY203" s="42" t="s">
        <v>51</v>
      </c>
      <c r="AZ203" s="41">
        <f t="shared" si="65"/>
        <v>0.0006668889629876625</v>
      </c>
      <c r="BA203" s="42" t="s">
        <v>51</v>
      </c>
      <c r="BB203" s="41">
        <f t="shared" si="66"/>
        <v>0.05101700566855619</v>
      </c>
      <c r="BC203" s="42" t="s">
        <v>51</v>
      </c>
      <c r="BD203" s="43"/>
    </row>
    <row r="204" spans="1:56" ht="9" customHeight="1">
      <c r="A204" s="9"/>
      <c r="B204" s="12" t="s">
        <v>117</v>
      </c>
      <c r="C204" s="14">
        <f aca="true" t="shared" si="84" ref="C204:O204">C68/$P68</f>
        <v>0.11842105263157894</v>
      </c>
      <c r="D204" s="14">
        <f t="shared" si="84"/>
        <v>0.23684210526315788</v>
      </c>
      <c r="E204" s="14">
        <f t="shared" si="84"/>
        <v>0.013157894736842105</v>
      </c>
      <c r="F204" s="14">
        <f t="shared" si="84"/>
        <v>0</v>
      </c>
      <c r="G204" s="14">
        <f t="shared" si="84"/>
        <v>0.013157894736842105</v>
      </c>
      <c r="H204" s="14">
        <f t="shared" si="80"/>
        <v>0</v>
      </c>
      <c r="I204" s="14">
        <f t="shared" si="84"/>
        <v>0.13157894736842105</v>
      </c>
      <c r="J204" s="14">
        <f t="shared" si="84"/>
        <v>0</v>
      </c>
      <c r="K204" s="14">
        <f t="shared" si="84"/>
        <v>0.42105263157894735</v>
      </c>
      <c r="L204" s="14">
        <f t="shared" si="84"/>
        <v>0.013157894736842105</v>
      </c>
      <c r="M204" s="14">
        <f t="shared" si="84"/>
        <v>0.02631578947368421</v>
      </c>
      <c r="N204" s="14">
        <f t="shared" si="84"/>
        <v>0.02631578947368421</v>
      </c>
      <c r="O204" s="14">
        <f t="shared" si="84"/>
        <v>0.4868421052631579</v>
      </c>
      <c r="P204" s="13">
        <f t="shared" si="54"/>
        <v>0.9999999999999999</v>
      </c>
      <c r="Q204" s="37"/>
      <c r="R204" s="41"/>
      <c r="S204" s="42"/>
      <c r="T204" s="42"/>
      <c r="U204" s="42"/>
      <c r="V204" s="41"/>
      <c r="W204" s="42"/>
      <c r="X204" s="42"/>
      <c r="Y204" s="41"/>
      <c r="Z204" s="42"/>
      <c r="AA204" s="42"/>
      <c r="AB204" s="41"/>
      <c r="AC204" s="42"/>
      <c r="AD204" s="42"/>
      <c r="AE204" s="41"/>
      <c r="AF204" s="42"/>
      <c r="AG204" s="42"/>
      <c r="AH204" s="41"/>
      <c r="AI204" s="42"/>
      <c r="AJ204" s="42"/>
      <c r="AK204" s="41"/>
      <c r="AL204" s="42"/>
      <c r="AM204" s="42"/>
      <c r="AN204" s="41">
        <f t="shared" si="61"/>
        <v>0.0060901339829476245</v>
      </c>
      <c r="AO204" s="42"/>
      <c r="AP204" s="42" t="s">
        <v>33</v>
      </c>
      <c r="AQ204" s="41">
        <f t="shared" si="62"/>
        <v>0.1668696711327649</v>
      </c>
      <c r="AR204" s="42"/>
      <c r="AS204" s="42" t="s">
        <v>33</v>
      </c>
      <c r="AT204" s="41">
        <f t="shared" si="63"/>
        <v>0.010962241169305725</v>
      </c>
      <c r="AU204" s="42"/>
      <c r="AV204" s="42" t="s">
        <v>33</v>
      </c>
      <c r="AW204" s="41">
        <f t="shared" si="64"/>
        <v>0.07369062119366626</v>
      </c>
      <c r="AX204" s="42"/>
      <c r="AY204" s="42" t="s">
        <v>33</v>
      </c>
      <c r="AZ204" s="41">
        <f t="shared" si="65"/>
        <v>0.23447015834348356</v>
      </c>
      <c r="BA204" s="42" t="s">
        <v>33</v>
      </c>
      <c r="BB204" s="41">
        <f t="shared" si="66"/>
        <v>0.48599269183922045</v>
      </c>
      <c r="BC204" s="42" t="s">
        <v>33</v>
      </c>
      <c r="BD204" s="43"/>
    </row>
    <row r="205" spans="1:56" ht="9" customHeight="1">
      <c r="A205" s="9"/>
      <c r="B205" s="12" t="s">
        <v>12</v>
      </c>
      <c r="C205" s="14">
        <f aca="true" t="shared" si="85" ref="C205:O205">C69/$P69</f>
        <v>0.11409395973154363</v>
      </c>
      <c r="D205" s="14">
        <f t="shared" si="85"/>
        <v>0.11073825503355705</v>
      </c>
      <c r="E205" s="14">
        <f t="shared" si="85"/>
        <v>0.003355704697986577</v>
      </c>
      <c r="F205" s="14">
        <f t="shared" si="85"/>
        <v>0.05704697986577181</v>
      </c>
      <c r="G205" s="14">
        <f t="shared" si="85"/>
        <v>0.12416107382550336</v>
      </c>
      <c r="H205" s="14">
        <f t="shared" si="80"/>
        <v>0.10067114093959731</v>
      </c>
      <c r="I205" s="14">
        <f t="shared" si="85"/>
        <v>0.006711409395973154</v>
      </c>
      <c r="J205" s="14">
        <f t="shared" si="85"/>
        <v>0.003355704697986577</v>
      </c>
      <c r="K205" s="14">
        <f t="shared" si="85"/>
        <v>0.3087248322147651</v>
      </c>
      <c r="L205" s="14">
        <f t="shared" si="85"/>
        <v>0.010067114093959731</v>
      </c>
      <c r="M205" s="14">
        <f t="shared" si="85"/>
        <v>0.06375838926174497</v>
      </c>
      <c r="N205" s="14">
        <f t="shared" si="85"/>
        <v>0.19463087248322147</v>
      </c>
      <c r="O205" s="14">
        <f t="shared" si="85"/>
        <v>0.5771812080536913</v>
      </c>
      <c r="P205" s="13">
        <f t="shared" si="54"/>
        <v>1.0973154362416107</v>
      </c>
      <c r="Q205" s="37"/>
      <c r="R205" s="41"/>
      <c r="S205" s="42"/>
      <c r="T205" s="42"/>
      <c r="U205" s="42"/>
      <c r="V205" s="41"/>
      <c r="W205" s="42"/>
      <c r="X205" s="42"/>
      <c r="Y205" s="41"/>
      <c r="Z205" s="42"/>
      <c r="AA205" s="42"/>
      <c r="AB205" s="41"/>
      <c r="AC205" s="42"/>
      <c r="AD205" s="42"/>
      <c r="AE205" s="41"/>
      <c r="AF205" s="42"/>
      <c r="AG205" s="42"/>
      <c r="AH205" s="41"/>
      <c r="AI205" s="42"/>
      <c r="AJ205" s="42"/>
      <c r="AK205" s="41"/>
      <c r="AL205" s="42"/>
      <c r="AM205" s="42"/>
      <c r="AN205" s="41">
        <f t="shared" si="61"/>
        <v>0.0013956734124214933</v>
      </c>
      <c r="AO205" s="42"/>
      <c r="AP205" s="42" t="s">
        <v>55</v>
      </c>
      <c r="AQ205" s="41">
        <f t="shared" si="62"/>
        <v>0.055826936496859735</v>
      </c>
      <c r="AR205" s="42"/>
      <c r="AS205" s="42" t="s">
        <v>55</v>
      </c>
      <c r="AT205" s="41">
        <f t="shared" si="63"/>
        <v>0.0104675505931612</v>
      </c>
      <c r="AU205" s="42"/>
      <c r="AV205" s="42" t="s">
        <v>55</v>
      </c>
      <c r="AW205" s="41">
        <f t="shared" si="64"/>
        <v>0.0104675505931612</v>
      </c>
      <c r="AX205" s="42"/>
      <c r="AY205" s="42" t="s">
        <v>55</v>
      </c>
      <c r="AZ205" s="41">
        <f t="shared" si="65"/>
        <v>0</v>
      </c>
      <c r="BA205" s="42" t="s">
        <v>55</v>
      </c>
      <c r="BB205" s="41">
        <f t="shared" si="66"/>
        <v>0.07676203768318214</v>
      </c>
      <c r="BC205" s="42" t="s">
        <v>55</v>
      </c>
      <c r="BD205" s="43"/>
    </row>
    <row r="206" spans="1:56" ht="9" customHeight="1">
      <c r="A206" s="9"/>
      <c r="B206" s="12" t="s">
        <v>98</v>
      </c>
      <c r="C206" s="14">
        <f aca="true" t="shared" si="86" ref="C206:O206">C70/$P70</f>
        <v>0.14957264957264957</v>
      </c>
      <c r="D206" s="14">
        <f t="shared" si="86"/>
        <v>0.08547008547008547</v>
      </c>
      <c r="E206" s="14">
        <f t="shared" si="86"/>
        <v>0.06837606837606838</v>
      </c>
      <c r="F206" s="14">
        <f t="shared" si="86"/>
        <v>0.004273504273504274</v>
      </c>
      <c r="G206" s="14">
        <f t="shared" si="86"/>
        <v>0.12393162393162394</v>
      </c>
      <c r="H206" s="14">
        <f t="shared" si="80"/>
        <v>0</v>
      </c>
      <c r="I206" s="14">
        <f t="shared" si="86"/>
        <v>0.24358974358974358</v>
      </c>
      <c r="J206" s="14">
        <f t="shared" si="86"/>
        <v>0</v>
      </c>
      <c r="K206" s="14">
        <f t="shared" si="86"/>
        <v>0.27350427350427353</v>
      </c>
      <c r="L206" s="14">
        <f t="shared" si="86"/>
        <v>0.02564102564102564</v>
      </c>
      <c r="M206" s="14">
        <f t="shared" si="86"/>
        <v>0.02564102564102564</v>
      </c>
      <c r="N206" s="14">
        <f t="shared" si="86"/>
        <v>0</v>
      </c>
      <c r="O206" s="14">
        <f t="shared" si="86"/>
        <v>0.3247863247863248</v>
      </c>
      <c r="P206" s="13">
        <f t="shared" si="54"/>
        <v>1</v>
      </c>
      <c r="Q206" s="37"/>
      <c r="R206" s="41"/>
      <c r="S206" s="42"/>
      <c r="T206" s="42"/>
      <c r="U206" s="42"/>
      <c r="V206" s="41"/>
      <c r="W206" s="42"/>
      <c r="X206" s="42"/>
      <c r="Y206" s="41"/>
      <c r="Z206" s="42"/>
      <c r="AA206" s="42"/>
      <c r="AB206" s="41"/>
      <c r="AC206" s="42"/>
      <c r="AD206" s="42"/>
      <c r="AE206" s="41"/>
      <c r="AF206" s="42"/>
      <c r="AG206" s="42"/>
      <c r="AH206" s="41"/>
      <c r="AI206" s="42"/>
      <c r="AJ206" s="42"/>
      <c r="AK206" s="41"/>
      <c r="AL206" s="42"/>
      <c r="AM206" s="42"/>
      <c r="AN206" s="41">
        <f t="shared" si="61"/>
        <v>0.15873015873015872</v>
      </c>
      <c r="AO206" s="42"/>
      <c r="AP206" s="42" t="s">
        <v>116</v>
      </c>
      <c r="AQ206" s="41">
        <f t="shared" si="62"/>
        <v>0.15873015873015872</v>
      </c>
      <c r="AR206" s="42"/>
      <c r="AS206" s="42" t="s">
        <v>116</v>
      </c>
      <c r="AT206" s="41">
        <f t="shared" si="63"/>
        <v>0</v>
      </c>
      <c r="AU206" s="42"/>
      <c r="AV206" s="42" t="s">
        <v>116</v>
      </c>
      <c r="AW206" s="41">
        <f t="shared" si="64"/>
        <v>0.047619047619047616</v>
      </c>
      <c r="AX206" s="42"/>
      <c r="AY206" s="42" t="s">
        <v>116</v>
      </c>
      <c r="AZ206" s="41">
        <f t="shared" si="65"/>
        <v>0</v>
      </c>
      <c r="BA206" s="42" t="s">
        <v>116</v>
      </c>
      <c r="BB206" s="41">
        <f t="shared" si="66"/>
        <v>0.20634920634920634</v>
      </c>
      <c r="BC206" s="42" t="s">
        <v>116</v>
      </c>
      <c r="BD206" s="43"/>
    </row>
    <row r="207" spans="1:56" ht="9" customHeight="1">
      <c r="A207" s="9"/>
      <c r="B207" s="12" t="s">
        <v>109</v>
      </c>
      <c r="C207" s="14">
        <f aca="true" t="shared" si="87" ref="C207:O207">C71/$P71</f>
        <v>0.15546218487394958</v>
      </c>
      <c r="D207" s="14">
        <f t="shared" si="87"/>
        <v>0.06302521008403361</v>
      </c>
      <c r="E207" s="14">
        <f t="shared" si="87"/>
        <v>0.11764705882352941</v>
      </c>
      <c r="F207" s="14">
        <f t="shared" si="87"/>
        <v>0.012605042016806723</v>
      </c>
      <c r="G207" s="14">
        <f t="shared" si="87"/>
        <v>0.08823529411764706</v>
      </c>
      <c r="H207" s="14">
        <f t="shared" si="80"/>
        <v>0.957983193277311</v>
      </c>
      <c r="I207" s="14">
        <f t="shared" si="87"/>
        <v>0.2605042016806723</v>
      </c>
      <c r="J207" s="14">
        <f t="shared" si="87"/>
        <v>0.004201680672268907</v>
      </c>
      <c r="K207" s="14">
        <f t="shared" si="87"/>
        <v>0.21428571428571427</v>
      </c>
      <c r="L207" s="14">
        <f t="shared" si="87"/>
        <v>0.058823529411764705</v>
      </c>
      <c r="M207" s="14">
        <f t="shared" si="87"/>
        <v>0.025210084033613446</v>
      </c>
      <c r="N207" s="14">
        <f t="shared" si="87"/>
        <v>0</v>
      </c>
      <c r="O207" s="14">
        <f t="shared" si="87"/>
        <v>0.29831932773109243</v>
      </c>
      <c r="P207" s="13">
        <f t="shared" si="54"/>
        <v>1.9579831932773109</v>
      </c>
      <c r="Q207" s="37"/>
      <c r="R207" s="41"/>
      <c r="S207" s="42"/>
      <c r="T207" s="42"/>
      <c r="U207" s="42"/>
      <c r="V207" s="41"/>
      <c r="W207" s="42"/>
      <c r="X207" s="42"/>
      <c r="Y207" s="41"/>
      <c r="Z207" s="42"/>
      <c r="AA207" s="42"/>
      <c r="AB207" s="41"/>
      <c r="AC207" s="42"/>
      <c r="AD207" s="42"/>
      <c r="AE207" s="41"/>
      <c r="AF207" s="42"/>
      <c r="AG207" s="42"/>
      <c r="AH207" s="41"/>
      <c r="AI207" s="42"/>
      <c r="AJ207" s="42"/>
      <c r="AK207" s="41"/>
      <c r="AL207" s="42"/>
      <c r="AM207" s="42"/>
      <c r="AN207" s="41">
        <f t="shared" si="61"/>
        <v>0.008</v>
      </c>
      <c r="AO207" s="42"/>
      <c r="AP207" s="42" t="s">
        <v>105</v>
      </c>
      <c r="AQ207" s="41">
        <f t="shared" si="62"/>
        <v>0.096</v>
      </c>
      <c r="AR207" s="42"/>
      <c r="AS207" s="42" t="s">
        <v>105</v>
      </c>
      <c r="AT207" s="41">
        <f t="shared" si="63"/>
        <v>0.005333333333333333</v>
      </c>
      <c r="AU207" s="42"/>
      <c r="AV207" s="42" t="s">
        <v>105</v>
      </c>
      <c r="AW207" s="41">
        <f t="shared" si="64"/>
        <v>0.04</v>
      </c>
      <c r="AX207" s="42"/>
      <c r="AY207" s="42" t="s">
        <v>105</v>
      </c>
      <c r="AZ207" s="41">
        <f t="shared" si="65"/>
        <v>0</v>
      </c>
      <c r="BA207" s="42" t="s">
        <v>105</v>
      </c>
      <c r="BB207" s="41">
        <f t="shared" si="66"/>
        <v>0.14133333333333334</v>
      </c>
      <c r="BC207" s="42" t="s">
        <v>105</v>
      </c>
      <c r="BD207" s="43"/>
    </row>
    <row r="208" spans="1:56" ht="9" customHeight="1">
      <c r="A208" s="9"/>
      <c r="B208" s="12" t="s">
        <v>115</v>
      </c>
      <c r="C208" s="14">
        <f aca="true" t="shared" si="88" ref="C208:O208">C72/$P72</f>
        <v>0.01680672268907563</v>
      </c>
      <c r="D208" s="14">
        <f t="shared" si="88"/>
        <v>0.01680672268907563</v>
      </c>
      <c r="E208" s="14">
        <f t="shared" si="88"/>
        <v>0</v>
      </c>
      <c r="F208" s="14">
        <f t="shared" si="88"/>
        <v>0.008403361344537815</v>
      </c>
      <c r="G208" s="14">
        <f t="shared" si="88"/>
        <v>0.15126050420168066</v>
      </c>
      <c r="H208" s="14">
        <f t="shared" si="80"/>
        <v>0</v>
      </c>
      <c r="I208" s="14">
        <f t="shared" si="88"/>
        <v>0.008403361344537815</v>
      </c>
      <c r="J208" s="14">
        <f t="shared" si="88"/>
        <v>0</v>
      </c>
      <c r="K208" s="14">
        <f t="shared" si="88"/>
        <v>0.03361344537815126</v>
      </c>
      <c r="L208" s="14">
        <f t="shared" si="88"/>
        <v>0</v>
      </c>
      <c r="M208" s="14">
        <f t="shared" si="88"/>
        <v>0.03361344537815126</v>
      </c>
      <c r="N208" s="14">
        <f t="shared" si="88"/>
        <v>0.008403361344537815</v>
      </c>
      <c r="O208" s="14">
        <f t="shared" si="88"/>
        <v>0.07563025210084033</v>
      </c>
      <c r="P208" s="13">
        <f t="shared" si="54"/>
        <v>0.2773109243697479</v>
      </c>
      <c r="Q208" s="37"/>
      <c r="R208" s="41"/>
      <c r="S208" s="42"/>
      <c r="T208" s="42"/>
      <c r="U208" s="42"/>
      <c r="V208" s="41"/>
      <c r="W208" s="42"/>
      <c r="X208" s="42"/>
      <c r="Y208" s="41"/>
      <c r="Z208" s="42"/>
      <c r="AA208" s="42"/>
      <c r="AB208" s="41"/>
      <c r="AC208" s="42"/>
      <c r="AD208" s="42"/>
      <c r="AE208" s="41"/>
      <c r="AF208" s="42"/>
      <c r="AG208" s="42"/>
      <c r="AH208" s="41"/>
      <c r="AI208" s="42"/>
      <c r="AJ208" s="42"/>
      <c r="AK208" s="41"/>
      <c r="AL208" s="42"/>
      <c r="AM208" s="42"/>
      <c r="AN208" s="41">
        <f t="shared" si="61"/>
        <v>0.027331189710610933</v>
      </c>
      <c r="AO208" s="42"/>
      <c r="AP208" s="42" t="s">
        <v>46</v>
      </c>
      <c r="AQ208" s="41">
        <f t="shared" si="62"/>
        <v>0.15755627009646303</v>
      </c>
      <c r="AR208" s="42"/>
      <c r="AS208" s="42" t="s">
        <v>46</v>
      </c>
      <c r="AT208" s="41">
        <f t="shared" si="63"/>
        <v>0.03376205787781351</v>
      </c>
      <c r="AU208" s="42"/>
      <c r="AV208" s="42" t="s">
        <v>46</v>
      </c>
      <c r="AW208" s="41">
        <f t="shared" si="64"/>
        <v>0.024115755627009645</v>
      </c>
      <c r="AX208" s="42"/>
      <c r="AY208" s="42" t="s">
        <v>46</v>
      </c>
      <c r="AZ208" s="41">
        <f t="shared" si="65"/>
        <v>0</v>
      </c>
      <c r="BA208" s="42" t="s">
        <v>46</v>
      </c>
      <c r="BB208" s="41">
        <f t="shared" si="66"/>
        <v>0.21543408360128619</v>
      </c>
      <c r="BC208" s="42" t="s">
        <v>46</v>
      </c>
      <c r="BD208" s="43"/>
    </row>
    <row r="209" spans="1:56" ht="9" customHeight="1">
      <c r="A209" s="9"/>
      <c r="B209" s="12" t="s">
        <v>84</v>
      </c>
      <c r="C209" s="14">
        <f aca="true" t="shared" si="89" ref="C209:O209">C73/$P73</f>
        <v>0.09745762711864407</v>
      </c>
      <c r="D209" s="14">
        <f t="shared" si="89"/>
        <v>0.2288135593220339</v>
      </c>
      <c r="E209" s="14">
        <f t="shared" si="89"/>
        <v>0.00847457627118644</v>
      </c>
      <c r="F209" s="14">
        <f t="shared" si="89"/>
        <v>0.00847457627118644</v>
      </c>
      <c r="G209" s="14">
        <f t="shared" si="89"/>
        <v>0.07627118644067797</v>
      </c>
      <c r="H209" s="14">
        <f t="shared" si="80"/>
        <v>0.00423728813559322</v>
      </c>
      <c r="I209" s="14">
        <f t="shared" si="89"/>
        <v>0.1906779661016949</v>
      </c>
      <c r="J209" s="14">
        <f t="shared" si="89"/>
        <v>0</v>
      </c>
      <c r="K209" s="14">
        <f t="shared" si="89"/>
        <v>0.3093220338983051</v>
      </c>
      <c r="L209" s="14">
        <f t="shared" si="89"/>
        <v>0.03389830508474576</v>
      </c>
      <c r="M209" s="14">
        <f t="shared" si="89"/>
        <v>0.046610169491525424</v>
      </c>
      <c r="N209" s="14">
        <f t="shared" si="89"/>
        <v>0</v>
      </c>
      <c r="O209" s="14">
        <f t="shared" si="89"/>
        <v>0.3898305084745763</v>
      </c>
      <c r="P209" s="13">
        <f t="shared" si="54"/>
        <v>1.0042372881355932</v>
      </c>
      <c r="Q209" s="37"/>
      <c r="R209" s="41"/>
      <c r="S209" s="42"/>
      <c r="T209" s="42"/>
      <c r="U209" s="42"/>
      <c r="V209" s="41"/>
      <c r="W209" s="42"/>
      <c r="X209" s="42"/>
      <c r="Y209" s="41"/>
      <c r="Z209" s="42"/>
      <c r="AA209" s="42"/>
      <c r="AB209" s="41"/>
      <c r="AC209" s="42"/>
      <c r="AD209" s="42"/>
      <c r="AE209" s="41"/>
      <c r="AF209" s="42"/>
      <c r="AG209" s="42"/>
      <c r="AH209" s="41"/>
      <c r="AI209" s="42"/>
      <c r="AJ209" s="42"/>
      <c r="AK209" s="41"/>
      <c r="AL209" s="42"/>
      <c r="AM209" s="42"/>
      <c r="AN209" s="41">
        <f t="shared" si="61"/>
        <v>0.0018115942028985507</v>
      </c>
      <c r="AO209" s="42"/>
      <c r="AP209" s="42" t="s">
        <v>110</v>
      </c>
      <c r="AQ209" s="41">
        <f t="shared" si="62"/>
        <v>0.07608695652173914</v>
      </c>
      <c r="AR209" s="42"/>
      <c r="AS209" s="42" t="s">
        <v>110</v>
      </c>
      <c r="AT209" s="41">
        <f t="shared" si="63"/>
        <v>0.0018115942028985507</v>
      </c>
      <c r="AU209" s="42"/>
      <c r="AV209" s="42" t="s">
        <v>110</v>
      </c>
      <c r="AW209" s="41">
        <f t="shared" si="64"/>
        <v>0.018115942028985508</v>
      </c>
      <c r="AX209" s="42"/>
      <c r="AY209" s="42" t="s">
        <v>110</v>
      </c>
      <c r="AZ209" s="41">
        <f t="shared" si="65"/>
        <v>0</v>
      </c>
      <c r="BA209" s="42" t="s">
        <v>110</v>
      </c>
      <c r="BB209" s="41">
        <f t="shared" si="66"/>
        <v>0.09601449275362318</v>
      </c>
      <c r="BC209" s="42" t="s">
        <v>110</v>
      </c>
      <c r="BD209" s="43"/>
    </row>
    <row r="210" spans="1:56" ht="9" customHeight="1">
      <c r="A210" s="9"/>
      <c r="B210" s="12" t="s">
        <v>94</v>
      </c>
      <c r="C210" s="14">
        <f aca="true" t="shared" si="90" ref="C210:O210">C74/$P74</f>
        <v>0.03571428571428571</v>
      </c>
      <c r="D210" s="14">
        <f t="shared" si="90"/>
        <v>0.05952380952380952</v>
      </c>
      <c r="E210" s="14">
        <f t="shared" si="90"/>
        <v>0</v>
      </c>
      <c r="F210" s="14">
        <f t="shared" si="90"/>
        <v>0.5357142857142857</v>
      </c>
      <c r="G210" s="14">
        <f t="shared" si="90"/>
        <v>0.09523809523809523</v>
      </c>
      <c r="H210" s="14">
        <f t="shared" si="80"/>
        <v>0</v>
      </c>
      <c r="I210" s="14">
        <f t="shared" si="90"/>
        <v>0</v>
      </c>
      <c r="J210" s="14">
        <f t="shared" si="90"/>
        <v>0.011904761904761904</v>
      </c>
      <c r="K210" s="14">
        <f t="shared" si="90"/>
        <v>0.11904761904761904</v>
      </c>
      <c r="L210" s="14">
        <f t="shared" si="90"/>
        <v>0.011904761904761904</v>
      </c>
      <c r="M210" s="14">
        <f t="shared" si="90"/>
        <v>0.08333333333333333</v>
      </c>
      <c r="N210" s="14">
        <f t="shared" si="90"/>
        <v>0.047619047619047616</v>
      </c>
      <c r="O210" s="14">
        <f t="shared" si="90"/>
        <v>0.2619047619047619</v>
      </c>
      <c r="P210" s="13">
        <f t="shared" si="54"/>
        <v>1</v>
      </c>
      <c r="Q210" s="37"/>
      <c r="R210" s="41"/>
      <c r="S210" s="42"/>
      <c r="T210" s="42"/>
      <c r="U210" s="42"/>
      <c r="V210" s="41"/>
      <c r="W210" s="42"/>
      <c r="X210" s="42"/>
      <c r="Y210" s="41"/>
      <c r="Z210" s="42"/>
      <c r="AA210" s="42"/>
      <c r="AB210" s="41"/>
      <c r="AC210" s="42"/>
      <c r="AD210" s="42"/>
      <c r="AE210" s="41"/>
      <c r="AF210" s="42"/>
      <c r="AG210" s="42"/>
      <c r="AH210" s="41"/>
      <c r="AI210" s="42"/>
      <c r="AJ210" s="42"/>
      <c r="AK210" s="41"/>
      <c r="AL210" s="42"/>
      <c r="AM210" s="42"/>
      <c r="AN210" s="41">
        <f t="shared" si="61"/>
        <v>0.13157894736842105</v>
      </c>
      <c r="AO210" s="42"/>
      <c r="AP210" s="42" t="s">
        <v>117</v>
      </c>
      <c r="AQ210" s="41">
        <f t="shared" si="62"/>
        <v>0.42105263157894735</v>
      </c>
      <c r="AR210" s="42"/>
      <c r="AS210" s="42" t="s">
        <v>117</v>
      </c>
      <c r="AT210" s="41">
        <f t="shared" si="63"/>
        <v>0.013157894736842105</v>
      </c>
      <c r="AU210" s="42"/>
      <c r="AV210" s="42" t="s">
        <v>117</v>
      </c>
      <c r="AW210" s="41">
        <f t="shared" si="64"/>
        <v>0.02631578947368421</v>
      </c>
      <c r="AX210" s="42"/>
      <c r="AY210" s="42" t="s">
        <v>117</v>
      </c>
      <c r="AZ210" s="41">
        <f t="shared" si="65"/>
        <v>0.02631578947368421</v>
      </c>
      <c r="BA210" s="42" t="s">
        <v>117</v>
      </c>
      <c r="BB210" s="41">
        <f t="shared" si="66"/>
        <v>0.4868421052631579</v>
      </c>
      <c r="BC210" s="42" t="s">
        <v>117</v>
      </c>
      <c r="BD210" s="43"/>
    </row>
    <row r="211" spans="1:56" ht="9" customHeight="1">
      <c r="A211" s="9"/>
      <c r="B211" s="12" t="s">
        <v>79</v>
      </c>
      <c r="C211" s="14">
        <f aca="true" t="shared" si="91" ref="C211:O211">C75/$P75</f>
        <v>0.1417910447761194</v>
      </c>
      <c r="D211" s="14">
        <f t="shared" si="91"/>
        <v>0.014925373134328358</v>
      </c>
      <c r="E211" s="14">
        <f t="shared" si="91"/>
        <v>0.007462686567164179</v>
      </c>
      <c r="F211" s="14">
        <f t="shared" si="91"/>
        <v>0.022388059701492536</v>
      </c>
      <c r="G211" s="15">
        <f t="shared" si="91"/>
        <v>0.05223880597014925</v>
      </c>
      <c r="H211" s="14">
        <f t="shared" si="80"/>
        <v>0</v>
      </c>
      <c r="I211" s="14">
        <f t="shared" si="91"/>
        <v>0.007462686567164179</v>
      </c>
      <c r="J211" s="14">
        <f t="shared" si="91"/>
        <v>0.31343283582089554</v>
      </c>
      <c r="K211" s="14">
        <f t="shared" si="91"/>
        <v>0.23134328358208955</v>
      </c>
      <c r="L211" s="14">
        <f t="shared" si="91"/>
        <v>0.007462686567164179</v>
      </c>
      <c r="M211" s="15">
        <f t="shared" si="91"/>
        <v>0.1865671641791045</v>
      </c>
      <c r="N211" s="14">
        <f t="shared" si="91"/>
        <v>0.007462686567164179</v>
      </c>
      <c r="O211" s="14">
        <f t="shared" si="91"/>
        <v>0.43283582089552236</v>
      </c>
      <c r="P211" s="13">
        <f t="shared" si="54"/>
        <v>0.9925373134328358</v>
      </c>
      <c r="Q211" s="37"/>
      <c r="R211" s="41"/>
      <c r="S211" s="42"/>
      <c r="T211" s="42"/>
      <c r="U211" s="42"/>
      <c r="V211" s="41"/>
      <c r="W211" s="42"/>
      <c r="X211" s="42"/>
      <c r="Y211" s="41"/>
      <c r="Z211" s="42"/>
      <c r="AA211" s="42"/>
      <c r="AB211" s="41"/>
      <c r="AC211" s="42"/>
      <c r="AD211" s="42"/>
      <c r="AE211" s="41"/>
      <c r="AF211" s="42"/>
      <c r="AG211" s="42"/>
      <c r="AH211" s="41"/>
      <c r="AI211" s="42"/>
      <c r="AJ211" s="42"/>
      <c r="AK211" s="41"/>
      <c r="AL211" s="42"/>
      <c r="AM211" s="42"/>
      <c r="AN211" s="41">
        <f t="shared" si="61"/>
        <v>0.006711409395973154</v>
      </c>
      <c r="AO211" s="42"/>
      <c r="AP211" s="42" t="s">
        <v>12</v>
      </c>
      <c r="AQ211" s="41">
        <f t="shared" si="62"/>
        <v>0.3087248322147651</v>
      </c>
      <c r="AR211" s="42"/>
      <c r="AS211" s="42" t="s">
        <v>12</v>
      </c>
      <c r="AT211" s="41">
        <f t="shared" si="63"/>
        <v>0.010067114093959731</v>
      </c>
      <c r="AU211" s="42"/>
      <c r="AV211" s="42" t="s">
        <v>12</v>
      </c>
      <c r="AW211" s="41">
        <f t="shared" si="64"/>
        <v>0.06375838926174497</v>
      </c>
      <c r="AX211" s="42"/>
      <c r="AY211" s="42" t="s">
        <v>12</v>
      </c>
      <c r="AZ211" s="41">
        <f t="shared" si="65"/>
        <v>0.19463087248322147</v>
      </c>
      <c r="BA211" s="42" t="s">
        <v>12</v>
      </c>
      <c r="BB211" s="41">
        <f t="shared" si="66"/>
        <v>0.5771812080536913</v>
      </c>
      <c r="BC211" s="42" t="s">
        <v>12</v>
      </c>
      <c r="BD211" s="43"/>
    </row>
    <row r="212" spans="1:56" ht="9" customHeight="1">
      <c r="A212" s="9"/>
      <c r="B212" s="12" t="s">
        <v>61</v>
      </c>
      <c r="C212" s="14">
        <f aca="true" t="shared" si="92" ref="C212:O212">C76/$P76</f>
        <v>0.1598639455782313</v>
      </c>
      <c r="D212" s="14">
        <f t="shared" si="92"/>
        <v>0.11904761904761904</v>
      </c>
      <c r="E212" s="14">
        <f t="shared" si="92"/>
        <v>0.061224489795918366</v>
      </c>
      <c r="F212" s="14">
        <f t="shared" si="92"/>
        <v>0.04421768707482993</v>
      </c>
      <c r="G212" s="14">
        <f t="shared" si="92"/>
        <v>0.15306122448979592</v>
      </c>
      <c r="H212" s="14">
        <f t="shared" si="80"/>
        <v>0.2925170068027211</v>
      </c>
      <c r="I212" s="14">
        <f t="shared" si="92"/>
        <v>0.027210884353741496</v>
      </c>
      <c r="J212" s="14">
        <f t="shared" si="92"/>
        <v>0.003401360544217687</v>
      </c>
      <c r="K212" s="14">
        <f t="shared" si="92"/>
        <v>0.2925170068027211</v>
      </c>
      <c r="L212" s="14">
        <f t="shared" si="92"/>
        <v>0.013605442176870748</v>
      </c>
      <c r="M212" s="14">
        <f t="shared" si="92"/>
        <v>0.09863945578231292</v>
      </c>
      <c r="N212" s="14">
        <f t="shared" si="92"/>
        <v>0.02040816326530612</v>
      </c>
      <c r="O212" s="14">
        <f t="shared" si="92"/>
        <v>0.42517006802721086</v>
      </c>
      <c r="P212" s="13">
        <f t="shared" si="54"/>
        <v>1.2857142857142856</v>
      </c>
      <c r="Q212" s="37"/>
      <c r="R212" s="41"/>
      <c r="S212" s="42"/>
      <c r="T212" s="42"/>
      <c r="U212" s="42"/>
      <c r="V212" s="41"/>
      <c r="W212" s="42"/>
      <c r="X212" s="42"/>
      <c r="Y212" s="41"/>
      <c r="Z212" s="42"/>
      <c r="AA212" s="42"/>
      <c r="AB212" s="41"/>
      <c r="AC212" s="42"/>
      <c r="AD212" s="42"/>
      <c r="AE212" s="41"/>
      <c r="AF212" s="42"/>
      <c r="AG212" s="42"/>
      <c r="AH212" s="41"/>
      <c r="AI212" s="42"/>
      <c r="AJ212" s="42"/>
      <c r="AK212" s="41"/>
      <c r="AL212" s="42"/>
      <c r="AM212" s="42"/>
      <c r="AN212" s="41">
        <f t="shared" si="61"/>
        <v>0.24358974358974358</v>
      </c>
      <c r="AO212" s="42"/>
      <c r="AP212" s="42" t="s">
        <v>98</v>
      </c>
      <c r="AQ212" s="41">
        <f t="shared" si="62"/>
        <v>0.27350427350427353</v>
      </c>
      <c r="AR212" s="42"/>
      <c r="AS212" s="42" t="s">
        <v>98</v>
      </c>
      <c r="AT212" s="41">
        <f t="shared" si="63"/>
        <v>0.02564102564102564</v>
      </c>
      <c r="AU212" s="42"/>
      <c r="AV212" s="42" t="s">
        <v>98</v>
      </c>
      <c r="AW212" s="41">
        <f t="shared" si="64"/>
        <v>0.02564102564102564</v>
      </c>
      <c r="AX212" s="42"/>
      <c r="AY212" s="42" t="s">
        <v>98</v>
      </c>
      <c r="AZ212" s="41">
        <f t="shared" si="65"/>
        <v>0</v>
      </c>
      <c r="BA212" s="42" t="s">
        <v>98</v>
      </c>
      <c r="BB212" s="41">
        <f t="shared" si="66"/>
        <v>0.3247863247863248</v>
      </c>
      <c r="BC212" s="42" t="s">
        <v>98</v>
      </c>
      <c r="BD212" s="43"/>
    </row>
    <row r="213" spans="1:56" ht="9" customHeight="1">
      <c r="A213" s="9"/>
      <c r="B213" s="12" t="s">
        <v>125</v>
      </c>
      <c r="C213" s="14">
        <f aca="true" t="shared" si="93" ref="C213:O213">C77/$P77</f>
        <v>0.05405405405405406</v>
      </c>
      <c r="D213" s="14">
        <f t="shared" si="93"/>
        <v>0.05405405405405406</v>
      </c>
      <c r="E213" s="14">
        <f t="shared" si="93"/>
        <v>0.35135135135135137</v>
      </c>
      <c r="F213" s="14">
        <f t="shared" si="93"/>
        <v>0</v>
      </c>
      <c r="G213" s="14">
        <f t="shared" si="93"/>
        <v>0.05405405405405406</v>
      </c>
      <c r="H213" s="14">
        <f t="shared" si="80"/>
        <v>0</v>
      </c>
      <c r="I213" s="14">
        <f t="shared" si="93"/>
        <v>0.13513513513513514</v>
      </c>
      <c r="J213" s="14">
        <f t="shared" si="93"/>
        <v>0</v>
      </c>
      <c r="K213" s="14">
        <f t="shared" si="93"/>
        <v>0.32432432432432434</v>
      </c>
      <c r="L213" s="14">
        <f t="shared" si="93"/>
        <v>0</v>
      </c>
      <c r="M213" s="14">
        <f t="shared" si="93"/>
        <v>0.02702702702702703</v>
      </c>
      <c r="N213" s="14">
        <f t="shared" si="93"/>
        <v>0</v>
      </c>
      <c r="O213" s="14">
        <f t="shared" si="93"/>
        <v>0.35135135135135137</v>
      </c>
      <c r="P213" s="13">
        <f aca="true" t="shared" si="94" ref="P213:P244">SUM(C213:N213)</f>
        <v>1</v>
      </c>
      <c r="Q213" s="37"/>
      <c r="R213" s="41"/>
      <c r="S213" s="42"/>
      <c r="T213" s="42"/>
      <c r="U213" s="42"/>
      <c r="V213" s="41"/>
      <c r="W213" s="42"/>
      <c r="X213" s="42"/>
      <c r="Y213" s="41"/>
      <c r="Z213" s="42"/>
      <c r="AA213" s="42"/>
      <c r="AB213" s="41"/>
      <c r="AC213" s="42"/>
      <c r="AD213" s="42"/>
      <c r="AE213" s="41"/>
      <c r="AF213" s="42"/>
      <c r="AG213" s="42"/>
      <c r="AH213" s="41"/>
      <c r="AI213" s="42"/>
      <c r="AJ213" s="42"/>
      <c r="AK213" s="41"/>
      <c r="AL213" s="42"/>
      <c r="AM213" s="42"/>
      <c r="AN213" s="41">
        <f t="shared" si="61"/>
        <v>0.2605042016806723</v>
      </c>
      <c r="AO213" s="42"/>
      <c r="AP213" s="42" t="s">
        <v>109</v>
      </c>
      <c r="AQ213" s="41">
        <f t="shared" si="62"/>
        <v>0.21428571428571427</v>
      </c>
      <c r="AR213" s="42"/>
      <c r="AS213" s="42" t="s">
        <v>109</v>
      </c>
      <c r="AT213" s="41">
        <f t="shared" si="63"/>
        <v>0.058823529411764705</v>
      </c>
      <c r="AU213" s="42"/>
      <c r="AV213" s="42" t="s">
        <v>109</v>
      </c>
      <c r="AW213" s="41">
        <f t="shared" si="64"/>
        <v>0.025210084033613446</v>
      </c>
      <c r="AX213" s="42"/>
      <c r="AY213" s="42" t="s">
        <v>109</v>
      </c>
      <c r="AZ213" s="41">
        <f t="shared" si="65"/>
        <v>0</v>
      </c>
      <c r="BA213" s="42" t="s">
        <v>109</v>
      </c>
      <c r="BB213" s="41">
        <f t="shared" si="66"/>
        <v>0.29831932773109243</v>
      </c>
      <c r="BC213" s="42" t="s">
        <v>109</v>
      </c>
      <c r="BD213" s="43"/>
    </row>
    <row r="214" spans="1:56" ht="9" customHeight="1">
      <c r="A214" s="9"/>
      <c r="B214" s="12" t="s">
        <v>96</v>
      </c>
      <c r="C214" s="14">
        <f aca="true" t="shared" si="95" ref="C214:O214">C78/$P78</f>
        <v>0.17473118279569894</v>
      </c>
      <c r="D214" s="14">
        <f t="shared" si="95"/>
        <v>0.024193548387096774</v>
      </c>
      <c r="E214" s="14">
        <f t="shared" si="95"/>
        <v>0.010752688172043012</v>
      </c>
      <c r="F214" s="14">
        <f t="shared" si="95"/>
        <v>0.005376344086021506</v>
      </c>
      <c r="G214" s="14">
        <f t="shared" si="95"/>
        <v>0.1881720430107527</v>
      </c>
      <c r="H214" s="14">
        <f t="shared" si="80"/>
        <v>0</v>
      </c>
      <c r="I214" s="14">
        <f t="shared" si="95"/>
        <v>0.002688172043010753</v>
      </c>
      <c r="J214" s="14">
        <f t="shared" si="95"/>
        <v>0.3709677419354839</v>
      </c>
      <c r="K214" s="14">
        <f t="shared" si="95"/>
        <v>0.1532258064516129</v>
      </c>
      <c r="L214" s="14">
        <f t="shared" si="95"/>
        <v>0.008064516129032258</v>
      </c>
      <c r="M214" s="14">
        <f t="shared" si="95"/>
        <v>0.03225806451612903</v>
      </c>
      <c r="N214" s="14">
        <f t="shared" si="95"/>
        <v>0.008064516129032258</v>
      </c>
      <c r="O214" s="14">
        <f t="shared" si="95"/>
        <v>0.20161290322580644</v>
      </c>
      <c r="P214" s="13">
        <f t="shared" si="94"/>
        <v>0.9784946236559139</v>
      </c>
      <c r="Q214" s="37"/>
      <c r="R214" s="41"/>
      <c r="S214" s="42"/>
      <c r="T214" s="42"/>
      <c r="U214" s="42"/>
      <c r="V214" s="41"/>
      <c r="W214" s="42"/>
      <c r="X214" s="42"/>
      <c r="Y214" s="41"/>
      <c r="Z214" s="42"/>
      <c r="AA214" s="42"/>
      <c r="AB214" s="41"/>
      <c r="AC214" s="42"/>
      <c r="AD214" s="42"/>
      <c r="AE214" s="41"/>
      <c r="AF214" s="42"/>
      <c r="AG214" s="42"/>
      <c r="AH214" s="41"/>
      <c r="AI214" s="42"/>
      <c r="AJ214" s="42"/>
      <c r="AK214" s="41"/>
      <c r="AL214" s="42"/>
      <c r="AM214" s="42"/>
      <c r="AN214" s="41">
        <f t="shared" si="61"/>
        <v>0.008403361344537815</v>
      </c>
      <c r="AO214" s="42"/>
      <c r="AP214" s="42" t="s">
        <v>115</v>
      </c>
      <c r="AQ214" s="41">
        <f t="shared" si="62"/>
        <v>0.03361344537815126</v>
      </c>
      <c r="AR214" s="42"/>
      <c r="AS214" s="42" t="s">
        <v>115</v>
      </c>
      <c r="AT214" s="41">
        <f t="shared" si="63"/>
        <v>0</v>
      </c>
      <c r="AU214" s="42"/>
      <c r="AV214" s="42" t="s">
        <v>115</v>
      </c>
      <c r="AW214" s="41">
        <f t="shared" si="64"/>
        <v>0.03361344537815126</v>
      </c>
      <c r="AX214" s="42"/>
      <c r="AY214" s="42" t="s">
        <v>115</v>
      </c>
      <c r="AZ214" s="41">
        <f t="shared" si="65"/>
        <v>0.008403361344537815</v>
      </c>
      <c r="BA214" s="42" t="s">
        <v>115</v>
      </c>
      <c r="BB214" s="41">
        <f t="shared" si="66"/>
        <v>0.07563025210084033</v>
      </c>
      <c r="BC214" s="42" t="s">
        <v>115</v>
      </c>
      <c r="BD214" s="43"/>
    </row>
    <row r="215" spans="1:56" ht="9" customHeight="1">
      <c r="A215" s="9"/>
      <c r="B215" s="12" t="s">
        <v>119</v>
      </c>
      <c r="C215" s="14">
        <f aca="true" t="shared" si="96" ref="C215:O215">C79/$P79</f>
        <v>0</v>
      </c>
      <c r="D215" s="14">
        <f t="shared" si="96"/>
        <v>0.009009009009009009</v>
      </c>
      <c r="E215" s="14">
        <f t="shared" si="96"/>
        <v>0.009009009009009009</v>
      </c>
      <c r="F215" s="14">
        <f t="shared" si="96"/>
        <v>0.8108108108108109</v>
      </c>
      <c r="G215" s="14">
        <f t="shared" si="96"/>
        <v>0.0045045045045045045</v>
      </c>
      <c r="H215" s="14">
        <f t="shared" si="80"/>
        <v>0.0045045045045045045</v>
      </c>
      <c r="I215" s="14">
        <f t="shared" si="96"/>
        <v>0.0045045045045045045</v>
      </c>
      <c r="J215" s="14">
        <f t="shared" si="96"/>
        <v>0.02252252252252252</v>
      </c>
      <c r="K215" s="14">
        <f t="shared" si="96"/>
        <v>0.07657657657657657</v>
      </c>
      <c r="L215" s="14">
        <f t="shared" si="96"/>
        <v>0.0045045045045045045</v>
      </c>
      <c r="M215" s="14">
        <f t="shared" si="96"/>
        <v>0.04054054054054054</v>
      </c>
      <c r="N215" s="14">
        <f t="shared" si="96"/>
        <v>0.0045045045045045045</v>
      </c>
      <c r="O215" s="14">
        <f t="shared" si="96"/>
        <v>0.12612612612612611</v>
      </c>
      <c r="P215" s="13">
        <f t="shared" si="94"/>
        <v>0.9909909909909909</v>
      </c>
      <c r="Q215" s="37"/>
      <c r="R215" s="41"/>
      <c r="S215" s="42"/>
      <c r="T215" s="42"/>
      <c r="U215" s="42"/>
      <c r="V215" s="41"/>
      <c r="W215" s="42"/>
      <c r="X215" s="42"/>
      <c r="Y215" s="41"/>
      <c r="Z215" s="42"/>
      <c r="AA215" s="42"/>
      <c r="AB215" s="41"/>
      <c r="AC215" s="42"/>
      <c r="AD215" s="42"/>
      <c r="AE215" s="41"/>
      <c r="AF215" s="42"/>
      <c r="AG215" s="42"/>
      <c r="AH215" s="41"/>
      <c r="AI215" s="42"/>
      <c r="AJ215" s="42"/>
      <c r="AK215" s="41"/>
      <c r="AL215" s="42"/>
      <c r="AM215" s="42"/>
      <c r="AN215" s="41">
        <f t="shared" si="61"/>
        <v>0.1906779661016949</v>
      </c>
      <c r="AO215" s="42"/>
      <c r="AP215" s="42" t="s">
        <v>84</v>
      </c>
      <c r="AQ215" s="41">
        <f t="shared" si="62"/>
        <v>0.3093220338983051</v>
      </c>
      <c r="AR215" s="42"/>
      <c r="AS215" s="42" t="s">
        <v>84</v>
      </c>
      <c r="AT215" s="41">
        <f t="shared" si="63"/>
        <v>0.03389830508474576</v>
      </c>
      <c r="AU215" s="42"/>
      <c r="AV215" s="42" t="s">
        <v>84</v>
      </c>
      <c r="AW215" s="41">
        <f t="shared" si="64"/>
        <v>0.046610169491525424</v>
      </c>
      <c r="AX215" s="42"/>
      <c r="AY215" s="42" t="s">
        <v>84</v>
      </c>
      <c r="AZ215" s="41">
        <f t="shared" si="65"/>
        <v>0</v>
      </c>
      <c r="BA215" s="42" t="s">
        <v>84</v>
      </c>
      <c r="BB215" s="41">
        <f t="shared" si="66"/>
        <v>0.3898305084745763</v>
      </c>
      <c r="BC215" s="42" t="s">
        <v>84</v>
      </c>
      <c r="BD215" s="43"/>
    </row>
    <row r="216" spans="1:56" ht="9" customHeight="1">
      <c r="A216" s="9"/>
      <c r="B216" s="12" t="s">
        <v>104</v>
      </c>
      <c r="C216" s="14">
        <f aca="true" t="shared" si="97" ref="C216:O216">C85/$P85</f>
        <v>0.3020833333333333</v>
      </c>
      <c r="D216" s="14">
        <f t="shared" si="97"/>
        <v>0.020833333333333332</v>
      </c>
      <c r="E216" s="14">
        <f t="shared" si="97"/>
        <v>0.006944444444444444</v>
      </c>
      <c r="F216" s="14">
        <f t="shared" si="97"/>
        <v>0.003472222222222222</v>
      </c>
      <c r="G216" s="14">
        <f t="shared" si="97"/>
        <v>0.059027777777777776</v>
      </c>
      <c r="H216" s="14">
        <f t="shared" si="97"/>
        <v>0.003472222222222222</v>
      </c>
      <c r="I216" s="14">
        <f t="shared" si="97"/>
        <v>0</v>
      </c>
      <c r="J216" s="14">
        <f t="shared" si="97"/>
        <v>0.3402777777777778</v>
      </c>
      <c r="K216" s="14">
        <f t="shared" si="97"/>
        <v>0.22569444444444445</v>
      </c>
      <c r="L216" s="14">
        <f t="shared" si="97"/>
        <v>0.006944444444444444</v>
      </c>
      <c r="M216" s="14">
        <f t="shared" si="97"/>
        <v>0.03125</v>
      </c>
      <c r="N216" s="14">
        <f t="shared" si="97"/>
        <v>0</v>
      </c>
      <c r="O216" s="14">
        <f t="shared" si="97"/>
        <v>0.2638888888888889</v>
      </c>
      <c r="P216" s="13">
        <f t="shared" si="94"/>
        <v>0.9999999999999999</v>
      </c>
      <c r="Q216" s="37"/>
      <c r="R216" s="41"/>
      <c r="S216" s="42"/>
      <c r="T216" s="42"/>
      <c r="U216" s="42"/>
      <c r="V216" s="41"/>
      <c r="W216" s="42"/>
      <c r="X216" s="42"/>
      <c r="Y216" s="41"/>
      <c r="Z216" s="42"/>
      <c r="AA216" s="42"/>
      <c r="AB216" s="41"/>
      <c r="AC216" s="42"/>
      <c r="AD216" s="42"/>
      <c r="AE216" s="41"/>
      <c r="AF216" s="42"/>
      <c r="AG216" s="42"/>
      <c r="AH216" s="41"/>
      <c r="AI216" s="42"/>
      <c r="AJ216" s="42"/>
      <c r="AK216" s="41"/>
      <c r="AL216" s="42"/>
      <c r="AM216" s="42"/>
      <c r="AN216" s="41">
        <f t="shared" si="61"/>
        <v>0</v>
      </c>
      <c r="AO216" s="42"/>
      <c r="AP216" s="42" t="s">
        <v>94</v>
      </c>
      <c r="AQ216" s="41">
        <f t="shared" si="62"/>
        <v>0.11904761904761904</v>
      </c>
      <c r="AR216" s="42"/>
      <c r="AS216" s="42" t="s">
        <v>94</v>
      </c>
      <c r="AT216" s="41">
        <f t="shared" si="63"/>
        <v>0.011904761904761904</v>
      </c>
      <c r="AU216" s="42"/>
      <c r="AV216" s="42" t="s">
        <v>94</v>
      </c>
      <c r="AW216" s="41">
        <f t="shared" si="64"/>
        <v>0.08333333333333333</v>
      </c>
      <c r="AX216" s="42"/>
      <c r="AY216" s="42" t="s">
        <v>94</v>
      </c>
      <c r="AZ216" s="41">
        <f t="shared" si="65"/>
        <v>0.047619047619047616</v>
      </c>
      <c r="BA216" s="42" t="s">
        <v>94</v>
      </c>
      <c r="BB216" s="41">
        <f t="shared" si="66"/>
        <v>0.2619047619047619</v>
      </c>
      <c r="BC216" s="42" t="s">
        <v>94</v>
      </c>
      <c r="BD216" s="43"/>
    </row>
    <row r="217" spans="1:56" ht="9" customHeight="1">
      <c r="A217" s="9"/>
      <c r="B217" s="12" t="s">
        <v>112</v>
      </c>
      <c r="C217" s="14">
        <f aca="true" t="shared" si="98" ref="C217:O217">C86/$P86</f>
        <v>0.10434782608695652</v>
      </c>
      <c r="D217" s="14">
        <f t="shared" si="98"/>
        <v>0.12173913043478261</v>
      </c>
      <c r="E217" s="14">
        <f t="shared" si="98"/>
        <v>0.02608695652173913</v>
      </c>
      <c r="F217" s="14">
        <f t="shared" si="98"/>
        <v>0</v>
      </c>
      <c r="G217" s="14">
        <f t="shared" si="98"/>
        <v>0.17391304347826086</v>
      </c>
      <c r="H217" s="14">
        <f t="shared" si="98"/>
        <v>0</v>
      </c>
      <c r="I217" s="14">
        <f t="shared" si="98"/>
        <v>0.12173913043478261</v>
      </c>
      <c r="J217" s="14">
        <f t="shared" si="98"/>
        <v>0.008695652173913044</v>
      </c>
      <c r="K217" s="14">
        <f t="shared" si="98"/>
        <v>0.391304347826087</v>
      </c>
      <c r="L217" s="14">
        <f t="shared" si="98"/>
        <v>0</v>
      </c>
      <c r="M217" s="14">
        <f t="shared" si="98"/>
        <v>0.05217391304347826</v>
      </c>
      <c r="N217" s="14">
        <f t="shared" si="98"/>
        <v>0</v>
      </c>
      <c r="O217" s="14">
        <f t="shared" si="98"/>
        <v>0.4434782608695652</v>
      </c>
      <c r="P217" s="13">
        <f t="shared" si="94"/>
        <v>0.9999999999999999</v>
      </c>
      <c r="Q217" s="37"/>
      <c r="R217" s="41"/>
      <c r="S217" s="42"/>
      <c r="T217" s="42"/>
      <c r="U217" s="42"/>
      <c r="V217" s="41"/>
      <c r="W217" s="42"/>
      <c r="X217" s="42"/>
      <c r="Y217" s="41"/>
      <c r="Z217" s="42"/>
      <c r="AA217" s="42"/>
      <c r="AB217" s="41"/>
      <c r="AC217" s="42"/>
      <c r="AD217" s="42"/>
      <c r="AE217" s="41"/>
      <c r="AF217" s="42"/>
      <c r="AG217" s="42"/>
      <c r="AH217" s="41"/>
      <c r="AI217" s="42"/>
      <c r="AJ217" s="42"/>
      <c r="AK217" s="41"/>
      <c r="AL217" s="42"/>
      <c r="AM217" s="42"/>
      <c r="AN217" s="41">
        <f t="shared" si="61"/>
        <v>0.007462686567164179</v>
      </c>
      <c r="AO217" s="42"/>
      <c r="AP217" s="42" t="s">
        <v>79</v>
      </c>
      <c r="AQ217" s="41">
        <f t="shared" si="62"/>
        <v>0.23134328358208955</v>
      </c>
      <c r="AR217" s="42"/>
      <c r="AS217" s="42" t="s">
        <v>79</v>
      </c>
      <c r="AT217" s="41">
        <f t="shared" si="63"/>
        <v>0.007462686567164179</v>
      </c>
      <c r="AU217" s="42"/>
      <c r="AV217" s="42" t="s">
        <v>79</v>
      </c>
      <c r="AW217" s="41">
        <f t="shared" si="64"/>
        <v>0.1865671641791045</v>
      </c>
      <c r="AX217" s="42"/>
      <c r="AY217" s="42" t="s">
        <v>79</v>
      </c>
      <c r="AZ217" s="41">
        <f t="shared" si="65"/>
        <v>0.007462686567164179</v>
      </c>
      <c r="BA217" s="42" t="s">
        <v>79</v>
      </c>
      <c r="BB217" s="41">
        <f t="shared" si="66"/>
        <v>0.43283582089552236</v>
      </c>
      <c r="BC217" s="42" t="s">
        <v>79</v>
      </c>
      <c r="BD217" s="43"/>
    </row>
    <row r="218" spans="1:56" ht="9" customHeight="1">
      <c r="A218" s="9"/>
      <c r="B218" s="12" t="s">
        <v>80</v>
      </c>
      <c r="C218" s="14">
        <f aca="true" t="shared" si="99" ref="C218:O218">C87/$P87</f>
        <v>0.14193548387096774</v>
      </c>
      <c r="D218" s="14">
        <f t="shared" si="99"/>
        <v>0.04516129032258064</v>
      </c>
      <c r="E218" s="14">
        <f t="shared" si="99"/>
        <v>0.03870967741935484</v>
      </c>
      <c r="F218" s="14">
        <f t="shared" si="99"/>
        <v>0.03225806451612903</v>
      </c>
      <c r="G218" s="14">
        <f t="shared" si="99"/>
        <v>0.12903225806451613</v>
      </c>
      <c r="H218" s="14">
        <f t="shared" si="99"/>
        <v>0.0064516129032258064</v>
      </c>
      <c r="I218" s="14">
        <f t="shared" si="99"/>
        <v>0.0064516129032258064</v>
      </c>
      <c r="J218" s="14">
        <f t="shared" si="99"/>
        <v>0.012903225806451613</v>
      </c>
      <c r="K218" s="14">
        <f t="shared" si="99"/>
        <v>0.5032258064516129</v>
      </c>
      <c r="L218" s="14">
        <f t="shared" si="99"/>
        <v>0.0064516129032258064</v>
      </c>
      <c r="M218" s="14">
        <f t="shared" si="99"/>
        <v>0.05161290322580645</v>
      </c>
      <c r="N218" s="14">
        <f t="shared" si="99"/>
        <v>0.025806451612903226</v>
      </c>
      <c r="O218" s="14">
        <f t="shared" si="99"/>
        <v>0.5870967741935483</v>
      </c>
      <c r="P218" s="13">
        <f t="shared" si="94"/>
        <v>0.9999999999999999</v>
      </c>
      <c r="Q218" s="37"/>
      <c r="R218" s="41"/>
      <c r="S218" s="42"/>
      <c r="T218" s="42"/>
      <c r="U218" s="42"/>
      <c r="V218" s="41"/>
      <c r="W218" s="42"/>
      <c r="X218" s="42"/>
      <c r="Y218" s="41"/>
      <c r="Z218" s="42"/>
      <c r="AA218" s="42"/>
      <c r="AB218" s="41"/>
      <c r="AC218" s="42"/>
      <c r="AD218" s="42"/>
      <c r="AE218" s="41"/>
      <c r="AF218" s="42"/>
      <c r="AG218" s="42"/>
      <c r="AH218" s="41"/>
      <c r="AI218" s="42"/>
      <c r="AJ218" s="42"/>
      <c r="AK218" s="41"/>
      <c r="AL218" s="42"/>
      <c r="AM218" s="42"/>
      <c r="AN218" s="41">
        <f t="shared" si="61"/>
        <v>0.027210884353741496</v>
      </c>
      <c r="AO218" s="42"/>
      <c r="AP218" s="42" t="s">
        <v>61</v>
      </c>
      <c r="AQ218" s="41">
        <f t="shared" si="62"/>
        <v>0.2925170068027211</v>
      </c>
      <c r="AR218" s="42"/>
      <c r="AS218" s="42" t="s">
        <v>61</v>
      </c>
      <c r="AT218" s="41">
        <f t="shared" si="63"/>
        <v>0.013605442176870748</v>
      </c>
      <c r="AU218" s="42"/>
      <c r="AV218" s="42" t="s">
        <v>61</v>
      </c>
      <c r="AW218" s="41">
        <f t="shared" si="64"/>
        <v>0.09863945578231292</v>
      </c>
      <c r="AX218" s="42"/>
      <c r="AY218" s="42" t="s">
        <v>61</v>
      </c>
      <c r="AZ218" s="41">
        <f t="shared" si="65"/>
        <v>0.02040816326530612</v>
      </c>
      <c r="BA218" s="42" t="s">
        <v>61</v>
      </c>
      <c r="BB218" s="41">
        <f t="shared" si="66"/>
        <v>0.42517006802721086</v>
      </c>
      <c r="BC218" s="42" t="s">
        <v>61</v>
      </c>
      <c r="BD218" s="43"/>
    </row>
    <row r="219" spans="1:56" ht="9" customHeight="1">
      <c r="A219" s="9"/>
      <c r="B219" s="12" t="s">
        <v>129</v>
      </c>
      <c r="C219" s="14">
        <f aca="true" t="shared" si="100" ref="C219:O219">C88/$P88</f>
        <v>0.4206896551724138</v>
      </c>
      <c r="D219" s="14">
        <f t="shared" si="100"/>
        <v>0.013793103448275862</v>
      </c>
      <c r="E219" s="14">
        <f t="shared" si="100"/>
        <v>0.027586206896551724</v>
      </c>
      <c r="F219" s="14">
        <f t="shared" si="100"/>
        <v>0</v>
      </c>
      <c r="G219" s="14">
        <f t="shared" si="100"/>
        <v>0.09655172413793103</v>
      </c>
      <c r="H219" s="14">
        <f t="shared" si="100"/>
        <v>0.006896551724137931</v>
      </c>
      <c r="I219" s="14">
        <f t="shared" si="100"/>
        <v>0.020689655172413793</v>
      </c>
      <c r="J219" s="14">
        <f t="shared" si="100"/>
        <v>0.1793103448275862</v>
      </c>
      <c r="K219" s="14">
        <f t="shared" si="100"/>
        <v>0.1724137931034483</v>
      </c>
      <c r="L219" s="14">
        <f t="shared" si="100"/>
        <v>0.027586206896551724</v>
      </c>
      <c r="M219" s="14">
        <f t="shared" si="100"/>
        <v>0.034482758620689655</v>
      </c>
      <c r="N219" s="14">
        <f t="shared" si="100"/>
        <v>0</v>
      </c>
      <c r="O219" s="14">
        <f t="shared" si="100"/>
        <v>0.23448275862068965</v>
      </c>
      <c r="P219" s="13">
        <f t="shared" si="94"/>
        <v>1.0000000000000002</v>
      </c>
      <c r="Q219" s="37"/>
      <c r="R219" s="41"/>
      <c r="S219" s="42"/>
      <c r="T219" s="42"/>
      <c r="U219" s="42"/>
      <c r="V219" s="41"/>
      <c r="W219" s="42"/>
      <c r="X219" s="42"/>
      <c r="Y219" s="41"/>
      <c r="Z219" s="42"/>
      <c r="AA219" s="42"/>
      <c r="AB219" s="41"/>
      <c r="AC219" s="42"/>
      <c r="AD219" s="42"/>
      <c r="AE219" s="41"/>
      <c r="AF219" s="42"/>
      <c r="AG219" s="42"/>
      <c r="AH219" s="41"/>
      <c r="AI219" s="42"/>
      <c r="AJ219" s="42"/>
      <c r="AK219" s="41"/>
      <c r="AL219" s="42"/>
      <c r="AM219" s="42"/>
      <c r="AN219" s="41">
        <f aca="true" t="shared" si="101" ref="AN219:AN250">I213</f>
        <v>0.13513513513513514</v>
      </c>
      <c r="AO219" s="42"/>
      <c r="AP219" s="42" t="s">
        <v>125</v>
      </c>
      <c r="AQ219" s="41">
        <f aca="true" t="shared" si="102" ref="AQ219:AQ250">K213</f>
        <v>0.32432432432432434</v>
      </c>
      <c r="AR219" s="42"/>
      <c r="AS219" s="42" t="s">
        <v>125</v>
      </c>
      <c r="AT219" s="41">
        <f aca="true" t="shared" si="103" ref="AT219:AT250">L213</f>
        <v>0</v>
      </c>
      <c r="AU219" s="42"/>
      <c r="AV219" s="42" t="s">
        <v>125</v>
      </c>
      <c r="AW219" s="41">
        <f aca="true" t="shared" si="104" ref="AW219:AW250">M213</f>
        <v>0.02702702702702703</v>
      </c>
      <c r="AX219" s="42"/>
      <c r="AY219" s="42" t="s">
        <v>125</v>
      </c>
      <c r="AZ219" s="41">
        <f aca="true" t="shared" si="105" ref="AZ219:AZ250">N213</f>
        <v>0</v>
      </c>
      <c r="BA219" s="42" t="s">
        <v>125</v>
      </c>
      <c r="BB219" s="41">
        <f aca="true" t="shared" si="106" ref="BB219:BB250">O213</f>
        <v>0.35135135135135137</v>
      </c>
      <c r="BC219" s="42" t="s">
        <v>125</v>
      </c>
      <c r="BD219" s="43"/>
    </row>
    <row r="220" spans="1:56" ht="9" customHeight="1">
      <c r="A220" s="9"/>
      <c r="B220" s="12" t="s">
        <v>59</v>
      </c>
      <c r="C220" s="14">
        <f aca="true" t="shared" si="107" ref="C220:O220">C89/$P89</f>
        <v>0.009615384615384616</v>
      </c>
      <c r="D220" s="14">
        <f t="shared" si="107"/>
        <v>0.009615384615384616</v>
      </c>
      <c r="E220" s="14">
        <f t="shared" si="107"/>
        <v>0</v>
      </c>
      <c r="F220" s="14">
        <f t="shared" si="107"/>
        <v>0.7467948717948718</v>
      </c>
      <c r="G220" s="14">
        <f t="shared" si="107"/>
        <v>0.035256410256410256</v>
      </c>
      <c r="H220" s="14">
        <f t="shared" si="107"/>
        <v>0</v>
      </c>
      <c r="I220" s="14">
        <f t="shared" si="107"/>
        <v>0</v>
      </c>
      <c r="J220" s="14">
        <f t="shared" si="107"/>
        <v>0.022435897435897436</v>
      </c>
      <c r="K220" s="14">
        <f t="shared" si="107"/>
        <v>0.11858974358974358</v>
      </c>
      <c r="L220" s="14">
        <f t="shared" si="107"/>
        <v>0.009615384615384616</v>
      </c>
      <c r="M220" s="14">
        <f t="shared" si="107"/>
        <v>0.04487179487179487</v>
      </c>
      <c r="N220" s="14">
        <f t="shared" si="107"/>
        <v>0.003205128205128205</v>
      </c>
      <c r="O220" s="14">
        <f t="shared" si="107"/>
        <v>0.1762820512820513</v>
      </c>
      <c r="P220" s="13">
        <f t="shared" si="94"/>
        <v>1</v>
      </c>
      <c r="Q220" s="37"/>
      <c r="R220" s="41"/>
      <c r="S220" s="42"/>
      <c r="T220" s="42"/>
      <c r="U220" s="42"/>
      <c r="V220" s="41"/>
      <c r="W220" s="42"/>
      <c r="X220" s="42"/>
      <c r="Y220" s="41"/>
      <c r="Z220" s="42"/>
      <c r="AA220" s="42"/>
      <c r="AB220" s="41"/>
      <c r="AC220" s="42"/>
      <c r="AD220" s="42"/>
      <c r="AE220" s="41"/>
      <c r="AF220" s="42"/>
      <c r="AG220" s="42"/>
      <c r="AH220" s="41"/>
      <c r="AI220" s="42"/>
      <c r="AJ220" s="42"/>
      <c r="AK220" s="41"/>
      <c r="AL220" s="42"/>
      <c r="AM220" s="42"/>
      <c r="AN220" s="41">
        <f t="shared" si="101"/>
        <v>0.002688172043010753</v>
      </c>
      <c r="AO220" s="42"/>
      <c r="AP220" s="42" t="s">
        <v>96</v>
      </c>
      <c r="AQ220" s="41">
        <f t="shared" si="102"/>
        <v>0.1532258064516129</v>
      </c>
      <c r="AR220" s="42"/>
      <c r="AS220" s="42" t="s">
        <v>96</v>
      </c>
      <c r="AT220" s="41">
        <f t="shared" si="103"/>
        <v>0.008064516129032258</v>
      </c>
      <c r="AU220" s="42"/>
      <c r="AV220" s="42" t="s">
        <v>96</v>
      </c>
      <c r="AW220" s="41">
        <f t="shared" si="104"/>
        <v>0.03225806451612903</v>
      </c>
      <c r="AX220" s="42"/>
      <c r="AY220" s="42" t="s">
        <v>96</v>
      </c>
      <c r="AZ220" s="41">
        <f t="shared" si="105"/>
        <v>0.008064516129032258</v>
      </c>
      <c r="BA220" s="42" t="s">
        <v>96</v>
      </c>
      <c r="BB220" s="41">
        <f t="shared" si="106"/>
        <v>0.20161290322580644</v>
      </c>
      <c r="BC220" s="42" t="s">
        <v>96</v>
      </c>
      <c r="BD220" s="43"/>
    </row>
    <row r="221" spans="1:56" ht="9" customHeight="1">
      <c r="A221" s="9"/>
      <c r="B221" s="12" t="s">
        <v>58</v>
      </c>
      <c r="C221" s="14">
        <f aca="true" t="shared" si="108" ref="C221:O221">C90/$P90</f>
        <v>0.008602150537634409</v>
      </c>
      <c r="D221" s="14">
        <f t="shared" si="108"/>
        <v>0.0032258064516129032</v>
      </c>
      <c r="E221" s="14">
        <f t="shared" si="108"/>
        <v>0.004301075268817204</v>
      </c>
      <c r="F221" s="14">
        <f t="shared" si="108"/>
        <v>0.0032258064516129032</v>
      </c>
      <c r="G221" s="14">
        <f t="shared" si="108"/>
        <v>0.06559139784946237</v>
      </c>
      <c r="H221" s="14">
        <f t="shared" si="108"/>
        <v>0.8397849462365592</v>
      </c>
      <c r="I221" s="14">
        <f t="shared" si="108"/>
        <v>0</v>
      </c>
      <c r="J221" s="14">
        <f t="shared" si="108"/>
        <v>0.001075268817204301</v>
      </c>
      <c r="K221" s="14">
        <f t="shared" si="108"/>
        <v>0.03655913978494624</v>
      </c>
      <c r="L221" s="14">
        <f t="shared" si="108"/>
        <v>0.010752688172043012</v>
      </c>
      <c r="M221" s="14">
        <f t="shared" si="108"/>
        <v>0.026881720430107527</v>
      </c>
      <c r="N221" s="14">
        <f t="shared" si="108"/>
        <v>0</v>
      </c>
      <c r="O221" s="14">
        <f t="shared" si="108"/>
        <v>0.07419354838709677</v>
      </c>
      <c r="P221" s="13">
        <f t="shared" si="94"/>
        <v>1</v>
      </c>
      <c r="Q221" s="37"/>
      <c r="R221" s="41"/>
      <c r="S221" s="42"/>
      <c r="T221" s="42"/>
      <c r="U221" s="42"/>
      <c r="V221" s="41"/>
      <c r="W221" s="42"/>
      <c r="X221" s="42"/>
      <c r="Y221" s="41"/>
      <c r="Z221" s="42"/>
      <c r="AA221" s="42"/>
      <c r="AB221" s="41"/>
      <c r="AC221" s="42"/>
      <c r="AD221" s="42"/>
      <c r="AE221" s="41"/>
      <c r="AF221" s="42"/>
      <c r="AG221" s="42"/>
      <c r="AH221" s="41"/>
      <c r="AI221" s="42"/>
      <c r="AJ221" s="42"/>
      <c r="AK221" s="41"/>
      <c r="AL221" s="42"/>
      <c r="AM221" s="42"/>
      <c r="AN221" s="41">
        <f t="shared" si="101"/>
        <v>0.0045045045045045045</v>
      </c>
      <c r="AO221" s="42"/>
      <c r="AP221" s="42" t="s">
        <v>119</v>
      </c>
      <c r="AQ221" s="41">
        <f t="shared" si="102"/>
        <v>0.07657657657657657</v>
      </c>
      <c r="AR221" s="42"/>
      <c r="AS221" s="42" t="s">
        <v>119</v>
      </c>
      <c r="AT221" s="41">
        <f t="shared" si="103"/>
        <v>0.0045045045045045045</v>
      </c>
      <c r="AU221" s="42"/>
      <c r="AV221" s="42" t="s">
        <v>119</v>
      </c>
      <c r="AW221" s="41">
        <f t="shared" si="104"/>
        <v>0.04054054054054054</v>
      </c>
      <c r="AX221" s="42"/>
      <c r="AY221" s="42" t="s">
        <v>119</v>
      </c>
      <c r="AZ221" s="41">
        <f t="shared" si="105"/>
        <v>0.0045045045045045045</v>
      </c>
      <c r="BA221" s="42" t="s">
        <v>119</v>
      </c>
      <c r="BB221" s="41">
        <f t="shared" si="106"/>
        <v>0.12612612612612611</v>
      </c>
      <c r="BC221" s="42" t="s">
        <v>119</v>
      </c>
      <c r="BD221" s="43"/>
    </row>
    <row r="222" spans="1:56" ht="9" customHeight="1">
      <c r="A222" s="9"/>
      <c r="B222" s="12" t="s">
        <v>74</v>
      </c>
      <c r="C222" s="14">
        <f aca="true" t="shared" si="109" ref="C222:O222">C91/$P91</f>
        <v>0.013530135301353014</v>
      </c>
      <c r="D222" s="14">
        <f t="shared" si="109"/>
        <v>0.008610086100861008</v>
      </c>
      <c r="E222" s="14">
        <f t="shared" si="109"/>
        <v>0.8425584255842559</v>
      </c>
      <c r="F222" s="14">
        <f t="shared" si="109"/>
        <v>0</v>
      </c>
      <c r="G222" s="14">
        <f t="shared" si="109"/>
        <v>0.015990159901599015</v>
      </c>
      <c r="H222" s="14">
        <f t="shared" si="109"/>
        <v>0.0012300123001230013</v>
      </c>
      <c r="I222" s="14">
        <f t="shared" si="109"/>
        <v>0.03444034440344403</v>
      </c>
      <c r="J222" s="14">
        <f t="shared" si="109"/>
        <v>0.0012300123001230013</v>
      </c>
      <c r="K222" s="14">
        <f t="shared" si="109"/>
        <v>0.06642066420664207</v>
      </c>
      <c r="L222" s="14">
        <f t="shared" si="109"/>
        <v>0.007380073800738007</v>
      </c>
      <c r="M222" s="14">
        <f t="shared" si="109"/>
        <v>0.007380073800738007</v>
      </c>
      <c r="N222" s="14">
        <f t="shared" si="109"/>
        <v>0.0012300123001230013</v>
      </c>
      <c r="O222" s="14">
        <f t="shared" si="109"/>
        <v>0.08241082410824108</v>
      </c>
      <c r="P222" s="13">
        <f t="shared" si="94"/>
        <v>1</v>
      </c>
      <c r="Q222" s="37"/>
      <c r="R222" s="41"/>
      <c r="S222" s="42"/>
      <c r="T222" s="42"/>
      <c r="U222" s="42"/>
      <c r="V222" s="41"/>
      <c r="W222" s="42"/>
      <c r="X222" s="42"/>
      <c r="Y222" s="41"/>
      <c r="Z222" s="42"/>
      <c r="AA222" s="42"/>
      <c r="AB222" s="41"/>
      <c r="AC222" s="42"/>
      <c r="AD222" s="42"/>
      <c r="AE222" s="41"/>
      <c r="AF222" s="42"/>
      <c r="AG222" s="42"/>
      <c r="AH222" s="41"/>
      <c r="AI222" s="42"/>
      <c r="AJ222" s="42"/>
      <c r="AK222" s="41"/>
      <c r="AL222" s="42"/>
      <c r="AM222" s="42"/>
      <c r="AN222" s="41">
        <f t="shared" si="101"/>
        <v>0</v>
      </c>
      <c r="AO222" s="42"/>
      <c r="AP222" s="42" t="s">
        <v>104</v>
      </c>
      <c r="AQ222" s="41">
        <f t="shared" si="102"/>
        <v>0.22569444444444445</v>
      </c>
      <c r="AR222" s="42"/>
      <c r="AS222" s="42" t="s">
        <v>104</v>
      </c>
      <c r="AT222" s="41">
        <f t="shared" si="103"/>
        <v>0.006944444444444444</v>
      </c>
      <c r="AU222" s="42"/>
      <c r="AV222" s="42" t="s">
        <v>104</v>
      </c>
      <c r="AW222" s="41">
        <f t="shared" si="104"/>
        <v>0.03125</v>
      </c>
      <c r="AX222" s="42"/>
      <c r="AY222" s="42" t="s">
        <v>104</v>
      </c>
      <c r="AZ222" s="41">
        <f t="shared" si="105"/>
        <v>0</v>
      </c>
      <c r="BA222" s="42" t="s">
        <v>104</v>
      </c>
      <c r="BB222" s="41">
        <f t="shared" si="106"/>
        <v>0.2638888888888889</v>
      </c>
      <c r="BC222" s="42" t="s">
        <v>104</v>
      </c>
      <c r="BD222" s="43"/>
    </row>
    <row r="223" spans="1:56" ht="9" customHeight="1">
      <c r="A223" s="9"/>
      <c r="B223" s="12" t="s">
        <v>124</v>
      </c>
      <c r="C223" s="14">
        <f aca="true" t="shared" si="110" ref="C223:O223">C92/$P92</f>
        <v>0.02631578947368421</v>
      </c>
      <c r="D223" s="14">
        <f t="shared" si="110"/>
        <v>0</v>
      </c>
      <c r="E223" s="14">
        <f t="shared" si="110"/>
        <v>0</v>
      </c>
      <c r="F223" s="14">
        <f t="shared" si="110"/>
        <v>0.013157894736842105</v>
      </c>
      <c r="G223" s="14">
        <f t="shared" si="110"/>
        <v>0.6842105263157895</v>
      </c>
      <c r="H223" s="14">
        <f t="shared" si="110"/>
        <v>0</v>
      </c>
      <c r="I223" s="14">
        <f t="shared" si="110"/>
        <v>0</v>
      </c>
      <c r="J223" s="14">
        <f t="shared" si="110"/>
        <v>0</v>
      </c>
      <c r="K223" s="14">
        <f t="shared" si="110"/>
        <v>0.11842105263157894</v>
      </c>
      <c r="L223" s="14">
        <f t="shared" si="110"/>
        <v>0</v>
      </c>
      <c r="M223" s="14">
        <f t="shared" si="110"/>
        <v>0.15789473684210525</v>
      </c>
      <c r="N223" s="14">
        <f t="shared" si="110"/>
        <v>0</v>
      </c>
      <c r="O223" s="14">
        <f t="shared" si="110"/>
        <v>0.27631578947368424</v>
      </c>
      <c r="P223" s="13">
        <f t="shared" si="94"/>
        <v>1</v>
      </c>
      <c r="Q223" s="37"/>
      <c r="R223" s="41"/>
      <c r="S223" s="42"/>
      <c r="T223" s="42"/>
      <c r="U223" s="42"/>
      <c r="V223" s="41"/>
      <c r="W223" s="42"/>
      <c r="X223" s="42"/>
      <c r="Y223" s="41"/>
      <c r="Z223" s="42"/>
      <c r="AA223" s="42"/>
      <c r="AB223" s="41"/>
      <c r="AC223" s="42"/>
      <c r="AD223" s="42"/>
      <c r="AE223" s="41"/>
      <c r="AF223" s="42"/>
      <c r="AG223" s="42"/>
      <c r="AH223" s="41"/>
      <c r="AI223" s="42"/>
      <c r="AJ223" s="42"/>
      <c r="AK223" s="41"/>
      <c r="AL223" s="42"/>
      <c r="AM223" s="42"/>
      <c r="AN223" s="41">
        <f t="shared" si="101"/>
        <v>0.12173913043478261</v>
      </c>
      <c r="AO223" s="42"/>
      <c r="AP223" s="42" t="s">
        <v>112</v>
      </c>
      <c r="AQ223" s="41">
        <f t="shared" si="102"/>
        <v>0.391304347826087</v>
      </c>
      <c r="AR223" s="42"/>
      <c r="AS223" s="42" t="s">
        <v>112</v>
      </c>
      <c r="AT223" s="41">
        <f t="shared" si="103"/>
        <v>0</v>
      </c>
      <c r="AU223" s="42"/>
      <c r="AV223" s="42" t="s">
        <v>112</v>
      </c>
      <c r="AW223" s="41">
        <f t="shared" si="104"/>
        <v>0.05217391304347826</v>
      </c>
      <c r="AX223" s="42"/>
      <c r="AY223" s="42" t="s">
        <v>112</v>
      </c>
      <c r="AZ223" s="41">
        <f t="shared" si="105"/>
        <v>0</v>
      </c>
      <c r="BA223" s="42" t="s">
        <v>112</v>
      </c>
      <c r="BB223" s="41">
        <f t="shared" si="106"/>
        <v>0.4434782608695652</v>
      </c>
      <c r="BC223" s="42" t="s">
        <v>112</v>
      </c>
      <c r="BD223" s="43"/>
    </row>
    <row r="224" spans="1:56" ht="9" customHeight="1">
      <c r="A224" s="9"/>
      <c r="B224" s="12" t="s">
        <v>92</v>
      </c>
      <c r="C224" s="14">
        <f aca="true" t="shared" si="111" ref="C224:O224">C93/$P93</f>
        <v>0.1196808510638298</v>
      </c>
      <c r="D224" s="14">
        <f t="shared" si="111"/>
        <v>0.023936170212765957</v>
      </c>
      <c r="E224" s="14">
        <f t="shared" si="111"/>
        <v>0.007978723404255319</v>
      </c>
      <c r="F224" s="14">
        <f t="shared" si="111"/>
        <v>0.0026595744680851063</v>
      </c>
      <c r="G224" s="14">
        <f aca="true" t="shared" si="112" ref="G224:G246">G95/$P93</f>
        <v>0.026595744680851064</v>
      </c>
      <c r="H224" s="14">
        <f t="shared" si="111"/>
        <v>0.0026595744680851063</v>
      </c>
      <c r="I224" s="14">
        <f t="shared" si="111"/>
        <v>0</v>
      </c>
      <c r="J224" s="14">
        <f t="shared" si="111"/>
        <v>0.598404255319149</v>
      </c>
      <c r="K224" s="14">
        <f t="shared" si="111"/>
        <v>0.13031914893617022</v>
      </c>
      <c r="L224" s="14">
        <f t="shared" si="111"/>
        <v>0</v>
      </c>
      <c r="M224" s="14">
        <f t="shared" si="111"/>
        <v>0.05053191489361702</v>
      </c>
      <c r="N224" s="14">
        <f t="shared" si="111"/>
        <v>0</v>
      </c>
      <c r="O224" s="14">
        <f t="shared" si="111"/>
        <v>0.18085106382978725</v>
      </c>
      <c r="P224" s="13">
        <f t="shared" si="94"/>
        <v>0.9627659574468085</v>
      </c>
      <c r="Q224" s="37"/>
      <c r="R224" s="41"/>
      <c r="S224" s="42"/>
      <c r="T224" s="42"/>
      <c r="U224" s="42"/>
      <c r="V224" s="41"/>
      <c r="W224" s="42"/>
      <c r="X224" s="42"/>
      <c r="Y224" s="41"/>
      <c r="Z224" s="42"/>
      <c r="AA224" s="42"/>
      <c r="AB224" s="41"/>
      <c r="AC224" s="42"/>
      <c r="AD224" s="42"/>
      <c r="AE224" s="41"/>
      <c r="AF224" s="42"/>
      <c r="AG224" s="42"/>
      <c r="AH224" s="41"/>
      <c r="AI224" s="42"/>
      <c r="AJ224" s="42"/>
      <c r="AK224" s="41"/>
      <c r="AL224" s="42"/>
      <c r="AM224" s="42"/>
      <c r="AN224" s="41">
        <f t="shared" si="101"/>
        <v>0.0064516129032258064</v>
      </c>
      <c r="AO224" s="42"/>
      <c r="AP224" s="42" t="s">
        <v>80</v>
      </c>
      <c r="AQ224" s="41">
        <f t="shared" si="102"/>
        <v>0.5032258064516129</v>
      </c>
      <c r="AR224" s="42"/>
      <c r="AS224" s="42" t="s">
        <v>80</v>
      </c>
      <c r="AT224" s="41">
        <f t="shared" si="103"/>
        <v>0.0064516129032258064</v>
      </c>
      <c r="AU224" s="42"/>
      <c r="AV224" s="42" t="s">
        <v>80</v>
      </c>
      <c r="AW224" s="41">
        <f t="shared" si="104"/>
        <v>0.05161290322580645</v>
      </c>
      <c r="AX224" s="42"/>
      <c r="AY224" s="42" t="s">
        <v>80</v>
      </c>
      <c r="AZ224" s="41">
        <f t="shared" si="105"/>
        <v>0.025806451612903226</v>
      </c>
      <c r="BA224" s="42" t="s">
        <v>80</v>
      </c>
      <c r="BB224" s="41">
        <f t="shared" si="106"/>
        <v>0.5870967741935483</v>
      </c>
      <c r="BC224" s="42" t="s">
        <v>80</v>
      </c>
      <c r="BD224" s="43"/>
    </row>
    <row r="225" spans="1:56" ht="9" customHeight="1">
      <c r="A225" s="9"/>
      <c r="B225" s="12" t="s">
        <v>90</v>
      </c>
      <c r="C225" s="14">
        <f aca="true" t="shared" si="113" ref="C225:O225">C94/$P94</f>
        <v>0.012345679012345678</v>
      </c>
      <c r="D225" s="14">
        <f t="shared" si="113"/>
        <v>0.024691358024691357</v>
      </c>
      <c r="E225" s="14">
        <f t="shared" si="113"/>
        <v>0</v>
      </c>
      <c r="F225" s="14">
        <f t="shared" si="113"/>
        <v>0</v>
      </c>
      <c r="G225" s="14">
        <f t="shared" si="112"/>
        <v>0.08641975308641975</v>
      </c>
      <c r="H225" s="14">
        <f t="shared" si="113"/>
        <v>0.024691358024691357</v>
      </c>
      <c r="I225" s="14">
        <f t="shared" si="113"/>
        <v>0.012345679012345678</v>
      </c>
      <c r="J225" s="14">
        <f t="shared" si="113"/>
        <v>0</v>
      </c>
      <c r="K225" s="14">
        <f t="shared" si="113"/>
        <v>0.14814814814814814</v>
      </c>
      <c r="L225" s="14">
        <f t="shared" si="113"/>
        <v>0.024691358024691357</v>
      </c>
      <c r="M225" s="14">
        <f t="shared" si="113"/>
        <v>0.09876543209876543</v>
      </c>
      <c r="N225" s="14">
        <f t="shared" si="113"/>
        <v>0</v>
      </c>
      <c r="O225" s="14">
        <f t="shared" si="113"/>
        <v>0.2716049382716049</v>
      </c>
      <c r="P225" s="13">
        <f t="shared" si="94"/>
        <v>0.43209876543209874</v>
      </c>
      <c r="Q225" s="37"/>
      <c r="R225" s="41"/>
      <c r="S225" s="42"/>
      <c r="T225" s="42"/>
      <c r="U225" s="42"/>
      <c r="V225" s="41"/>
      <c r="W225" s="42"/>
      <c r="X225" s="42"/>
      <c r="Y225" s="41"/>
      <c r="Z225" s="42"/>
      <c r="AA225" s="42"/>
      <c r="AB225" s="41"/>
      <c r="AC225" s="42"/>
      <c r="AD225" s="42"/>
      <c r="AE225" s="41"/>
      <c r="AF225" s="42"/>
      <c r="AG225" s="42"/>
      <c r="AH225" s="41"/>
      <c r="AI225" s="42"/>
      <c r="AJ225" s="42"/>
      <c r="AK225" s="41"/>
      <c r="AL225" s="42"/>
      <c r="AM225" s="42"/>
      <c r="AN225" s="41">
        <f t="shared" si="101"/>
        <v>0.020689655172413793</v>
      </c>
      <c r="AO225" s="42"/>
      <c r="AP225" s="42" t="s">
        <v>129</v>
      </c>
      <c r="AQ225" s="41">
        <f t="shared" si="102"/>
        <v>0.1724137931034483</v>
      </c>
      <c r="AR225" s="42"/>
      <c r="AS225" s="42" t="s">
        <v>129</v>
      </c>
      <c r="AT225" s="41">
        <f t="shared" si="103"/>
        <v>0.027586206896551724</v>
      </c>
      <c r="AU225" s="42"/>
      <c r="AV225" s="42" t="s">
        <v>129</v>
      </c>
      <c r="AW225" s="41">
        <f t="shared" si="104"/>
        <v>0.034482758620689655</v>
      </c>
      <c r="AX225" s="42"/>
      <c r="AY225" s="42" t="s">
        <v>129</v>
      </c>
      <c r="AZ225" s="41">
        <f t="shared" si="105"/>
        <v>0</v>
      </c>
      <c r="BA225" s="42" t="s">
        <v>129</v>
      </c>
      <c r="BB225" s="41">
        <f t="shared" si="106"/>
        <v>0.23448275862068965</v>
      </c>
      <c r="BC225" s="42" t="s">
        <v>129</v>
      </c>
      <c r="BD225" s="43"/>
    </row>
    <row r="226" spans="1:56" ht="9" customHeight="1">
      <c r="A226" s="9"/>
      <c r="B226" s="12" t="s">
        <v>78</v>
      </c>
      <c r="C226" s="14">
        <f aca="true" t="shared" si="114" ref="C226:O226">C95/$P95</f>
        <v>0.01639344262295082</v>
      </c>
      <c r="D226" s="14">
        <f t="shared" si="114"/>
        <v>0.00819672131147541</v>
      </c>
      <c r="E226" s="14">
        <f t="shared" si="114"/>
        <v>0</v>
      </c>
      <c r="F226" s="14">
        <f t="shared" si="114"/>
        <v>0.5573770491803278</v>
      </c>
      <c r="G226" s="14">
        <f t="shared" si="112"/>
        <v>0.45081967213114754</v>
      </c>
      <c r="H226" s="14">
        <f t="shared" si="114"/>
        <v>0</v>
      </c>
      <c r="I226" s="14">
        <f t="shared" si="114"/>
        <v>0</v>
      </c>
      <c r="J226" s="14">
        <f t="shared" si="114"/>
        <v>0.07377049180327869</v>
      </c>
      <c r="K226" s="14">
        <f t="shared" si="114"/>
        <v>0.20491803278688525</v>
      </c>
      <c r="L226" s="14">
        <f t="shared" si="114"/>
        <v>0.03278688524590164</v>
      </c>
      <c r="M226" s="14">
        <f t="shared" si="114"/>
        <v>0.00819672131147541</v>
      </c>
      <c r="N226" s="14">
        <f t="shared" si="114"/>
        <v>0.01639344262295082</v>
      </c>
      <c r="O226" s="14">
        <f t="shared" si="114"/>
        <v>0.26229508196721313</v>
      </c>
      <c r="P226" s="13">
        <f t="shared" si="94"/>
        <v>1.3688524590163935</v>
      </c>
      <c r="Q226" s="37"/>
      <c r="R226" s="41"/>
      <c r="S226" s="42"/>
      <c r="T226" s="42"/>
      <c r="U226" s="42"/>
      <c r="V226" s="41"/>
      <c r="W226" s="42"/>
      <c r="X226" s="42"/>
      <c r="Y226" s="41"/>
      <c r="Z226" s="42"/>
      <c r="AA226" s="42"/>
      <c r="AB226" s="41"/>
      <c r="AC226" s="42"/>
      <c r="AD226" s="42"/>
      <c r="AE226" s="41"/>
      <c r="AF226" s="42"/>
      <c r="AG226" s="42"/>
      <c r="AH226" s="41"/>
      <c r="AI226" s="42"/>
      <c r="AJ226" s="42"/>
      <c r="AK226" s="41"/>
      <c r="AL226" s="42"/>
      <c r="AM226" s="42"/>
      <c r="AN226" s="41">
        <f t="shared" si="101"/>
        <v>0</v>
      </c>
      <c r="AO226" s="42"/>
      <c r="AP226" s="42" t="s">
        <v>59</v>
      </c>
      <c r="AQ226" s="41">
        <f t="shared" si="102"/>
        <v>0.11858974358974358</v>
      </c>
      <c r="AR226" s="42"/>
      <c r="AS226" s="42" t="s">
        <v>59</v>
      </c>
      <c r="AT226" s="41">
        <f t="shared" si="103"/>
        <v>0.009615384615384616</v>
      </c>
      <c r="AU226" s="42"/>
      <c r="AV226" s="42" t="s">
        <v>59</v>
      </c>
      <c r="AW226" s="41">
        <f t="shared" si="104"/>
        <v>0.04487179487179487</v>
      </c>
      <c r="AX226" s="42"/>
      <c r="AY226" s="42" t="s">
        <v>59</v>
      </c>
      <c r="AZ226" s="41">
        <f t="shared" si="105"/>
        <v>0.003205128205128205</v>
      </c>
      <c r="BA226" s="42" t="s">
        <v>59</v>
      </c>
      <c r="BB226" s="41">
        <f t="shared" si="106"/>
        <v>0.1762820512820513</v>
      </c>
      <c r="BC226" s="42" t="s">
        <v>59</v>
      </c>
      <c r="BD226" s="43"/>
    </row>
    <row r="227" spans="1:56" ht="9" customHeight="1">
      <c r="A227" s="9"/>
      <c r="B227" s="12" t="s">
        <v>83</v>
      </c>
      <c r="C227" s="14">
        <f aca="true" t="shared" si="115" ref="C227:O227">C96/$P96</f>
        <v>0.02743142144638404</v>
      </c>
      <c r="D227" s="14">
        <f t="shared" si="115"/>
        <v>0.017456359102244388</v>
      </c>
      <c r="E227" s="14">
        <f t="shared" si="115"/>
        <v>0.0024937655860349127</v>
      </c>
      <c r="F227" s="14">
        <f t="shared" si="115"/>
        <v>0.7256857855361596</v>
      </c>
      <c r="G227" s="14">
        <f t="shared" si="112"/>
        <v>0.3192019950124688</v>
      </c>
      <c r="H227" s="14">
        <f t="shared" si="115"/>
        <v>0.0024937655860349127</v>
      </c>
      <c r="I227" s="14">
        <f t="shared" si="115"/>
        <v>0</v>
      </c>
      <c r="J227" s="14">
        <f t="shared" si="115"/>
        <v>0.0024937655860349127</v>
      </c>
      <c r="K227" s="14">
        <f t="shared" si="115"/>
        <v>0.15211970074812967</v>
      </c>
      <c r="L227" s="14">
        <f t="shared" si="115"/>
        <v>0.004987531172069825</v>
      </c>
      <c r="M227" s="14">
        <f t="shared" si="115"/>
        <v>0.0399002493765586</v>
      </c>
      <c r="N227" s="14">
        <f t="shared" si="115"/>
        <v>0.007481296758104738</v>
      </c>
      <c r="O227" s="14">
        <f t="shared" si="115"/>
        <v>0.20448877805486285</v>
      </c>
      <c r="P227" s="13">
        <f t="shared" si="94"/>
        <v>1.3017456359102244</v>
      </c>
      <c r="Q227" s="37"/>
      <c r="R227" s="41"/>
      <c r="S227" s="42"/>
      <c r="T227" s="42"/>
      <c r="U227" s="42"/>
      <c r="V227" s="41"/>
      <c r="W227" s="42"/>
      <c r="X227" s="42"/>
      <c r="Y227" s="41"/>
      <c r="Z227" s="42"/>
      <c r="AA227" s="42"/>
      <c r="AB227" s="41"/>
      <c r="AC227" s="42"/>
      <c r="AD227" s="42"/>
      <c r="AE227" s="41"/>
      <c r="AF227" s="42"/>
      <c r="AG227" s="42"/>
      <c r="AH227" s="41"/>
      <c r="AI227" s="42"/>
      <c r="AJ227" s="42"/>
      <c r="AK227" s="41"/>
      <c r="AL227" s="42"/>
      <c r="AM227" s="42"/>
      <c r="AN227" s="41">
        <f t="shared" si="101"/>
        <v>0</v>
      </c>
      <c r="AO227" s="42"/>
      <c r="AP227" s="42" t="s">
        <v>58</v>
      </c>
      <c r="AQ227" s="41">
        <f t="shared" si="102"/>
        <v>0.03655913978494624</v>
      </c>
      <c r="AR227" s="42"/>
      <c r="AS227" s="42" t="s">
        <v>58</v>
      </c>
      <c r="AT227" s="41">
        <f t="shared" si="103"/>
        <v>0.010752688172043012</v>
      </c>
      <c r="AU227" s="42"/>
      <c r="AV227" s="42" t="s">
        <v>58</v>
      </c>
      <c r="AW227" s="41">
        <f t="shared" si="104"/>
        <v>0.026881720430107527</v>
      </c>
      <c r="AX227" s="42"/>
      <c r="AY227" s="42" t="s">
        <v>58</v>
      </c>
      <c r="AZ227" s="41">
        <f t="shared" si="105"/>
        <v>0</v>
      </c>
      <c r="BA227" s="42" t="s">
        <v>58</v>
      </c>
      <c r="BB227" s="41">
        <f t="shared" si="106"/>
        <v>0.07419354838709677</v>
      </c>
      <c r="BC227" s="42" t="s">
        <v>58</v>
      </c>
      <c r="BD227" s="43"/>
    </row>
    <row r="228" spans="1:56" ht="9" customHeight="1">
      <c r="A228" s="9"/>
      <c r="B228" s="12" t="s">
        <v>67</v>
      </c>
      <c r="C228" s="14">
        <f aca="true" t="shared" si="116" ref="C228:O228">C97/$P97</f>
        <v>0.5716878402903811</v>
      </c>
      <c r="D228" s="14">
        <f t="shared" si="116"/>
        <v>0.041742286751361164</v>
      </c>
      <c r="E228" s="14">
        <f t="shared" si="116"/>
        <v>0.009074410163339383</v>
      </c>
      <c r="F228" s="14">
        <f t="shared" si="116"/>
        <v>0.0054446460980036296</v>
      </c>
      <c r="G228" s="14">
        <f t="shared" si="112"/>
        <v>0.05807622504537205</v>
      </c>
      <c r="H228" s="14">
        <f t="shared" si="116"/>
        <v>0.010889292196007259</v>
      </c>
      <c r="I228" s="14">
        <f t="shared" si="116"/>
        <v>0.007259528130671506</v>
      </c>
      <c r="J228" s="14">
        <f t="shared" si="116"/>
        <v>0.0054446460980036296</v>
      </c>
      <c r="K228" s="14">
        <f t="shared" si="116"/>
        <v>0.1996370235934664</v>
      </c>
      <c r="L228" s="14">
        <f t="shared" si="116"/>
        <v>0.021778584392014518</v>
      </c>
      <c r="M228" s="14">
        <f t="shared" si="116"/>
        <v>0.025408348457350273</v>
      </c>
      <c r="N228" s="14">
        <f t="shared" si="116"/>
        <v>0.0018148820326678765</v>
      </c>
      <c r="O228" s="14">
        <f t="shared" si="116"/>
        <v>0.24863883847549909</v>
      </c>
      <c r="P228" s="13">
        <f t="shared" si="94"/>
        <v>0.9582577132486388</v>
      </c>
      <c r="Q228" s="37"/>
      <c r="R228" s="41"/>
      <c r="S228" s="42"/>
      <c r="T228" s="42"/>
      <c r="U228" s="42"/>
      <c r="V228" s="41"/>
      <c r="W228" s="42"/>
      <c r="X228" s="42"/>
      <c r="Y228" s="41"/>
      <c r="Z228" s="42"/>
      <c r="AA228" s="42"/>
      <c r="AB228" s="41"/>
      <c r="AC228" s="42"/>
      <c r="AD228" s="42"/>
      <c r="AE228" s="41"/>
      <c r="AF228" s="42"/>
      <c r="AG228" s="42"/>
      <c r="AH228" s="41"/>
      <c r="AI228" s="42"/>
      <c r="AJ228" s="42"/>
      <c r="AK228" s="41"/>
      <c r="AL228" s="42"/>
      <c r="AM228" s="42"/>
      <c r="AN228" s="41">
        <f t="shared" si="101"/>
        <v>0.03444034440344403</v>
      </c>
      <c r="AO228" s="42"/>
      <c r="AP228" s="42" t="s">
        <v>74</v>
      </c>
      <c r="AQ228" s="41">
        <f t="shared" si="102"/>
        <v>0.06642066420664207</v>
      </c>
      <c r="AR228" s="42"/>
      <c r="AS228" s="42" t="s">
        <v>74</v>
      </c>
      <c r="AT228" s="41">
        <f t="shared" si="103"/>
        <v>0.007380073800738007</v>
      </c>
      <c r="AU228" s="42"/>
      <c r="AV228" s="42" t="s">
        <v>74</v>
      </c>
      <c r="AW228" s="41">
        <f t="shared" si="104"/>
        <v>0.007380073800738007</v>
      </c>
      <c r="AX228" s="42"/>
      <c r="AY228" s="42" t="s">
        <v>74</v>
      </c>
      <c r="AZ228" s="41">
        <f t="shared" si="105"/>
        <v>0.0012300123001230013</v>
      </c>
      <c r="BA228" s="42" t="s">
        <v>74</v>
      </c>
      <c r="BB228" s="41">
        <f t="shared" si="106"/>
        <v>0.08241082410824108</v>
      </c>
      <c r="BC228" s="42" t="s">
        <v>74</v>
      </c>
      <c r="BD228" s="43"/>
    </row>
    <row r="229" spans="1:56" ht="9" customHeight="1">
      <c r="A229" s="9"/>
      <c r="B229" s="12" t="s">
        <v>26</v>
      </c>
      <c r="C229" s="14">
        <f aca="true" t="shared" si="117" ref="C229:O229">C98/$P98</f>
        <v>0.07936507936507936</v>
      </c>
      <c r="D229" s="14">
        <f t="shared" si="117"/>
        <v>0.01984126984126984</v>
      </c>
      <c r="E229" s="14">
        <f t="shared" si="117"/>
        <v>0.0026455026455026454</v>
      </c>
      <c r="F229" s="14">
        <f t="shared" si="117"/>
        <v>0.0291005291005291</v>
      </c>
      <c r="G229" s="14">
        <f t="shared" si="112"/>
        <v>0.14682539682539683</v>
      </c>
      <c r="H229" s="14">
        <f t="shared" si="117"/>
        <v>0.010582010582010581</v>
      </c>
      <c r="I229" s="14">
        <f t="shared" si="117"/>
        <v>0.005291005291005291</v>
      </c>
      <c r="J229" s="14">
        <f t="shared" si="117"/>
        <v>0.06349206349206349</v>
      </c>
      <c r="K229" s="14">
        <f t="shared" si="117"/>
        <v>0.18253968253968253</v>
      </c>
      <c r="L229" s="14">
        <f t="shared" si="117"/>
        <v>0.007936507936507936</v>
      </c>
      <c r="M229" s="14">
        <f t="shared" si="117"/>
        <v>0.42328042328042326</v>
      </c>
      <c r="N229" s="14">
        <f t="shared" si="117"/>
        <v>0.006613756613756613</v>
      </c>
      <c r="O229" s="14">
        <f t="shared" si="117"/>
        <v>0.6203703703703703</v>
      </c>
      <c r="P229" s="13">
        <f t="shared" si="94"/>
        <v>0.9775132275132274</v>
      </c>
      <c r="Q229" s="37"/>
      <c r="R229" s="41"/>
      <c r="S229" s="42"/>
      <c r="T229" s="42"/>
      <c r="U229" s="42"/>
      <c r="V229" s="41"/>
      <c r="W229" s="42"/>
      <c r="X229" s="42"/>
      <c r="Y229" s="41"/>
      <c r="Z229" s="42"/>
      <c r="AA229" s="42"/>
      <c r="AB229" s="41"/>
      <c r="AC229" s="42"/>
      <c r="AD229" s="42"/>
      <c r="AE229" s="41"/>
      <c r="AF229" s="42"/>
      <c r="AG229" s="42"/>
      <c r="AH229" s="41"/>
      <c r="AI229" s="42"/>
      <c r="AJ229" s="42"/>
      <c r="AK229" s="41"/>
      <c r="AL229" s="42"/>
      <c r="AM229" s="42"/>
      <c r="AN229" s="41">
        <f t="shared" si="101"/>
        <v>0</v>
      </c>
      <c r="AO229" s="42"/>
      <c r="AP229" s="42" t="s">
        <v>124</v>
      </c>
      <c r="AQ229" s="41">
        <f t="shared" si="102"/>
        <v>0.11842105263157894</v>
      </c>
      <c r="AR229" s="42"/>
      <c r="AS229" s="42" t="s">
        <v>124</v>
      </c>
      <c r="AT229" s="41">
        <f t="shared" si="103"/>
        <v>0</v>
      </c>
      <c r="AU229" s="42"/>
      <c r="AV229" s="42" t="s">
        <v>124</v>
      </c>
      <c r="AW229" s="41">
        <f t="shared" si="104"/>
        <v>0.15789473684210525</v>
      </c>
      <c r="AX229" s="42"/>
      <c r="AY229" s="42" t="s">
        <v>124</v>
      </c>
      <c r="AZ229" s="41">
        <f t="shared" si="105"/>
        <v>0</v>
      </c>
      <c r="BA229" s="42" t="s">
        <v>124</v>
      </c>
      <c r="BB229" s="41">
        <f t="shared" si="106"/>
        <v>0.27631578947368424</v>
      </c>
      <c r="BC229" s="42" t="s">
        <v>124</v>
      </c>
      <c r="BD229" s="43"/>
    </row>
    <row r="230" spans="1:56" ht="9" customHeight="1">
      <c r="A230" s="9"/>
      <c r="B230" s="12" t="s">
        <v>64</v>
      </c>
      <c r="C230" s="14">
        <f aca="true" t="shared" si="118" ref="C230:O230">C99/$P99</f>
        <v>0.14795918367346939</v>
      </c>
      <c r="D230" s="14">
        <f t="shared" si="118"/>
        <v>0.05102040816326531</v>
      </c>
      <c r="E230" s="14">
        <f t="shared" si="118"/>
        <v>0.04081632653061224</v>
      </c>
      <c r="F230" s="14">
        <f t="shared" si="118"/>
        <v>0.07142857142857142</v>
      </c>
      <c r="G230" s="14">
        <f t="shared" si="112"/>
        <v>1.010204081632653</v>
      </c>
      <c r="H230" s="14">
        <f t="shared" si="118"/>
        <v>0</v>
      </c>
      <c r="I230" s="14">
        <f t="shared" si="118"/>
        <v>0</v>
      </c>
      <c r="J230" s="14">
        <f t="shared" si="118"/>
        <v>0.015306122448979591</v>
      </c>
      <c r="K230" s="14">
        <f t="shared" si="118"/>
        <v>0.39285714285714285</v>
      </c>
      <c r="L230" s="14">
        <f t="shared" si="118"/>
        <v>0.01020408163265306</v>
      </c>
      <c r="M230" s="14">
        <f t="shared" si="118"/>
        <v>0.07142857142857142</v>
      </c>
      <c r="N230" s="14">
        <f t="shared" si="118"/>
        <v>0.03571428571428571</v>
      </c>
      <c r="O230" s="14">
        <f t="shared" si="118"/>
        <v>0.5102040816326531</v>
      </c>
      <c r="P230" s="13">
        <f t="shared" si="94"/>
        <v>1.8469387755102038</v>
      </c>
      <c r="Q230" s="37"/>
      <c r="R230" s="41"/>
      <c r="S230" s="42"/>
      <c r="T230" s="42"/>
      <c r="U230" s="42"/>
      <c r="V230" s="41"/>
      <c r="W230" s="42"/>
      <c r="X230" s="42"/>
      <c r="Y230" s="41"/>
      <c r="Z230" s="42"/>
      <c r="AA230" s="42"/>
      <c r="AB230" s="41"/>
      <c r="AC230" s="42"/>
      <c r="AD230" s="42"/>
      <c r="AE230" s="41"/>
      <c r="AF230" s="42"/>
      <c r="AG230" s="42"/>
      <c r="AH230" s="41"/>
      <c r="AI230" s="42"/>
      <c r="AJ230" s="42"/>
      <c r="AK230" s="41"/>
      <c r="AL230" s="42"/>
      <c r="AM230" s="42"/>
      <c r="AN230" s="41">
        <f t="shared" si="101"/>
        <v>0</v>
      </c>
      <c r="AO230" s="42"/>
      <c r="AP230" s="42" t="s">
        <v>92</v>
      </c>
      <c r="AQ230" s="41">
        <f t="shared" si="102"/>
        <v>0.13031914893617022</v>
      </c>
      <c r="AR230" s="42"/>
      <c r="AS230" s="42" t="s">
        <v>92</v>
      </c>
      <c r="AT230" s="41">
        <f t="shared" si="103"/>
        <v>0</v>
      </c>
      <c r="AU230" s="42"/>
      <c r="AV230" s="42" t="s">
        <v>92</v>
      </c>
      <c r="AW230" s="41">
        <f t="shared" si="104"/>
        <v>0.05053191489361702</v>
      </c>
      <c r="AX230" s="42"/>
      <c r="AY230" s="42" t="s">
        <v>92</v>
      </c>
      <c r="AZ230" s="41">
        <f t="shared" si="105"/>
        <v>0</v>
      </c>
      <c r="BA230" s="42" t="s">
        <v>92</v>
      </c>
      <c r="BB230" s="41">
        <f t="shared" si="106"/>
        <v>0.18085106382978725</v>
      </c>
      <c r="BC230" s="42" t="s">
        <v>92</v>
      </c>
      <c r="BD230" s="43"/>
    </row>
    <row r="231" spans="1:56" ht="9" customHeight="1">
      <c r="A231" s="9"/>
      <c r="B231" s="12" t="s">
        <v>29</v>
      </c>
      <c r="C231" s="14">
        <f aca="true" t="shared" si="119" ref="C231:O231">C100/$P100</f>
        <v>0.08953900709219859</v>
      </c>
      <c r="D231" s="14">
        <f t="shared" si="119"/>
        <v>0.0673758865248227</v>
      </c>
      <c r="E231" s="14">
        <f t="shared" si="119"/>
        <v>0.17641843971631205</v>
      </c>
      <c r="F231" s="14">
        <f t="shared" si="119"/>
        <v>0.0017730496453900709</v>
      </c>
      <c r="G231" s="14">
        <f t="shared" si="112"/>
        <v>0.09219858156028368</v>
      </c>
      <c r="H231" s="14">
        <f t="shared" si="119"/>
        <v>0.0035460992907801418</v>
      </c>
      <c r="I231" s="14">
        <f t="shared" si="119"/>
        <v>0.20921985815602837</v>
      </c>
      <c r="J231" s="14">
        <f t="shared" si="119"/>
        <v>0</v>
      </c>
      <c r="K231" s="14">
        <f t="shared" si="119"/>
        <v>0.16578014184397163</v>
      </c>
      <c r="L231" s="14">
        <f t="shared" si="119"/>
        <v>0.1427304964539007</v>
      </c>
      <c r="M231" s="14">
        <f t="shared" si="119"/>
        <v>0.0425531914893617</v>
      </c>
      <c r="N231" s="14">
        <f t="shared" si="119"/>
        <v>0.0026595744680851063</v>
      </c>
      <c r="O231" s="14">
        <f t="shared" si="119"/>
        <v>0.3537234042553192</v>
      </c>
      <c r="P231" s="13">
        <f t="shared" si="94"/>
        <v>0.9937943262411345</v>
      </c>
      <c r="Q231" s="37"/>
      <c r="R231" s="41"/>
      <c r="S231" s="42"/>
      <c r="T231" s="42"/>
      <c r="U231" s="42"/>
      <c r="V231" s="41"/>
      <c r="W231" s="42"/>
      <c r="X231" s="42"/>
      <c r="Y231" s="41"/>
      <c r="Z231" s="42"/>
      <c r="AA231" s="42"/>
      <c r="AB231" s="41"/>
      <c r="AC231" s="42"/>
      <c r="AD231" s="42"/>
      <c r="AE231" s="41"/>
      <c r="AF231" s="42"/>
      <c r="AG231" s="42"/>
      <c r="AH231" s="41"/>
      <c r="AI231" s="42"/>
      <c r="AJ231" s="42"/>
      <c r="AK231" s="41"/>
      <c r="AL231" s="42"/>
      <c r="AM231" s="42"/>
      <c r="AN231" s="41">
        <f t="shared" si="101"/>
        <v>0.012345679012345678</v>
      </c>
      <c r="AO231" s="42"/>
      <c r="AP231" s="42" t="s">
        <v>90</v>
      </c>
      <c r="AQ231" s="41">
        <f t="shared" si="102"/>
        <v>0.14814814814814814</v>
      </c>
      <c r="AR231" s="42"/>
      <c r="AS231" s="42" t="s">
        <v>90</v>
      </c>
      <c r="AT231" s="41">
        <f t="shared" si="103"/>
        <v>0.024691358024691357</v>
      </c>
      <c r="AU231" s="42"/>
      <c r="AV231" s="42" t="s">
        <v>90</v>
      </c>
      <c r="AW231" s="41">
        <f t="shared" si="104"/>
        <v>0.09876543209876543</v>
      </c>
      <c r="AX231" s="42"/>
      <c r="AY231" s="42" t="s">
        <v>90</v>
      </c>
      <c r="AZ231" s="41">
        <f t="shared" si="105"/>
        <v>0</v>
      </c>
      <c r="BA231" s="42" t="s">
        <v>90</v>
      </c>
      <c r="BB231" s="41">
        <f t="shared" si="106"/>
        <v>0.2716049382716049</v>
      </c>
      <c r="BC231" s="42" t="s">
        <v>90</v>
      </c>
      <c r="BD231" s="43"/>
    </row>
    <row r="232" spans="1:56" ht="9" customHeight="1">
      <c r="A232" s="9"/>
      <c r="B232" s="12" t="s">
        <v>120</v>
      </c>
      <c r="C232" s="14">
        <f aca="true" t="shared" si="120" ref="C232:O232">C101/$P101</f>
        <v>0.030418250950570342</v>
      </c>
      <c r="D232" s="14">
        <f t="shared" si="120"/>
        <v>0</v>
      </c>
      <c r="E232" s="14">
        <f t="shared" si="120"/>
        <v>0</v>
      </c>
      <c r="F232" s="14">
        <f t="shared" si="120"/>
        <v>0.015209125475285171</v>
      </c>
      <c r="G232" s="14">
        <f t="shared" si="112"/>
        <v>0.0038022813688212928</v>
      </c>
      <c r="H232" s="14">
        <f t="shared" si="120"/>
        <v>0.045627376425855515</v>
      </c>
      <c r="I232" s="14">
        <f t="shared" si="120"/>
        <v>0.0038022813688212928</v>
      </c>
      <c r="J232" s="14">
        <f t="shared" si="120"/>
        <v>0</v>
      </c>
      <c r="K232" s="14">
        <f t="shared" si="120"/>
        <v>0.09505703422053231</v>
      </c>
      <c r="L232" s="14">
        <f t="shared" si="120"/>
        <v>0.026615969581749048</v>
      </c>
      <c r="M232" s="14">
        <f t="shared" si="120"/>
        <v>0.026615969581749048</v>
      </c>
      <c r="N232" s="14">
        <f t="shared" si="120"/>
        <v>0.0038022813688212928</v>
      </c>
      <c r="O232" s="14">
        <f t="shared" si="120"/>
        <v>0.1520912547528517</v>
      </c>
      <c r="P232" s="13">
        <f t="shared" si="94"/>
        <v>0.2509505703422053</v>
      </c>
      <c r="Q232" s="37"/>
      <c r="R232" s="41"/>
      <c r="S232" s="42"/>
      <c r="T232" s="42"/>
      <c r="U232" s="42"/>
      <c r="V232" s="41"/>
      <c r="W232" s="42"/>
      <c r="X232" s="42"/>
      <c r="Y232" s="41"/>
      <c r="Z232" s="42"/>
      <c r="AA232" s="42"/>
      <c r="AB232" s="41"/>
      <c r="AC232" s="42"/>
      <c r="AD232" s="42"/>
      <c r="AE232" s="41"/>
      <c r="AF232" s="42"/>
      <c r="AG232" s="42"/>
      <c r="AH232" s="41"/>
      <c r="AI232" s="42"/>
      <c r="AJ232" s="42"/>
      <c r="AK232" s="41"/>
      <c r="AL232" s="42"/>
      <c r="AM232" s="42"/>
      <c r="AN232" s="41">
        <f t="shared" si="101"/>
        <v>0</v>
      </c>
      <c r="AO232" s="42"/>
      <c r="AP232" s="42" t="s">
        <v>78</v>
      </c>
      <c r="AQ232" s="41">
        <f t="shared" si="102"/>
        <v>0.20491803278688525</v>
      </c>
      <c r="AR232" s="42"/>
      <c r="AS232" s="42" t="s">
        <v>78</v>
      </c>
      <c r="AT232" s="41">
        <f t="shared" si="103"/>
        <v>0.03278688524590164</v>
      </c>
      <c r="AU232" s="42"/>
      <c r="AV232" s="42" t="s">
        <v>78</v>
      </c>
      <c r="AW232" s="41">
        <f t="shared" si="104"/>
        <v>0.00819672131147541</v>
      </c>
      <c r="AX232" s="42"/>
      <c r="AY232" s="42" t="s">
        <v>78</v>
      </c>
      <c r="AZ232" s="41">
        <f t="shared" si="105"/>
        <v>0.01639344262295082</v>
      </c>
      <c r="BA232" s="42" t="s">
        <v>78</v>
      </c>
      <c r="BB232" s="41">
        <f t="shared" si="106"/>
        <v>0.26229508196721313</v>
      </c>
      <c r="BC232" s="42" t="s">
        <v>78</v>
      </c>
      <c r="BD232" s="43"/>
    </row>
    <row r="233" spans="1:56" ht="9" customHeight="1">
      <c r="A233" s="9"/>
      <c r="B233" s="12" t="s">
        <v>47</v>
      </c>
      <c r="C233" s="14">
        <f aca="true" t="shared" si="121" ref="C233:O233">C102/$P102</f>
        <v>0.1111111111111111</v>
      </c>
      <c r="D233" s="14">
        <f t="shared" si="121"/>
        <v>0.04909560723514212</v>
      </c>
      <c r="E233" s="14">
        <f t="shared" si="121"/>
        <v>0.002583979328165375</v>
      </c>
      <c r="F233" s="14">
        <f t="shared" si="121"/>
        <v>0.00516795865633075</v>
      </c>
      <c r="G233" s="14">
        <f t="shared" si="112"/>
        <v>0.015503875968992248</v>
      </c>
      <c r="H233" s="14">
        <f t="shared" si="121"/>
        <v>0.031007751937984496</v>
      </c>
      <c r="I233" s="14">
        <f t="shared" si="121"/>
        <v>0</v>
      </c>
      <c r="J233" s="14">
        <f t="shared" si="121"/>
        <v>0.17571059431524547</v>
      </c>
      <c r="K233" s="14">
        <f t="shared" si="121"/>
        <v>0.20155038759689922</v>
      </c>
      <c r="L233" s="14">
        <f t="shared" si="121"/>
        <v>0.0103359173126615</v>
      </c>
      <c r="M233" s="14">
        <f t="shared" si="121"/>
        <v>0.13953488372093023</v>
      </c>
      <c r="N233" s="14">
        <f t="shared" si="121"/>
        <v>0.00516795865633075</v>
      </c>
      <c r="O233" s="14">
        <f t="shared" si="121"/>
        <v>0.35658914728682173</v>
      </c>
      <c r="P233" s="13">
        <f t="shared" si="94"/>
        <v>0.7467700258397933</v>
      </c>
      <c r="Q233" s="37"/>
      <c r="R233" s="41"/>
      <c r="S233" s="42"/>
      <c r="T233" s="42"/>
      <c r="U233" s="42"/>
      <c r="V233" s="41"/>
      <c r="W233" s="42"/>
      <c r="X233" s="42"/>
      <c r="Y233" s="41"/>
      <c r="Z233" s="42"/>
      <c r="AA233" s="42"/>
      <c r="AB233" s="41"/>
      <c r="AC233" s="42"/>
      <c r="AD233" s="42"/>
      <c r="AE233" s="41"/>
      <c r="AF233" s="42"/>
      <c r="AG233" s="42"/>
      <c r="AH233" s="41"/>
      <c r="AI233" s="42"/>
      <c r="AJ233" s="42"/>
      <c r="AK233" s="41"/>
      <c r="AL233" s="42"/>
      <c r="AM233" s="42"/>
      <c r="AN233" s="41">
        <f t="shared" si="101"/>
        <v>0</v>
      </c>
      <c r="AO233" s="42"/>
      <c r="AP233" s="42" t="s">
        <v>83</v>
      </c>
      <c r="AQ233" s="41">
        <f t="shared" si="102"/>
        <v>0.15211970074812967</v>
      </c>
      <c r="AR233" s="42"/>
      <c r="AS233" s="42" t="s">
        <v>83</v>
      </c>
      <c r="AT233" s="41">
        <f t="shared" si="103"/>
        <v>0.004987531172069825</v>
      </c>
      <c r="AU233" s="42"/>
      <c r="AV233" s="42" t="s">
        <v>83</v>
      </c>
      <c r="AW233" s="41">
        <f t="shared" si="104"/>
        <v>0.0399002493765586</v>
      </c>
      <c r="AX233" s="42"/>
      <c r="AY233" s="42" t="s">
        <v>83</v>
      </c>
      <c r="AZ233" s="41">
        <f t="shared" si="105"/>
        <v>0.007481296758104738</v>
      </c>
      <c r="BA233" s="42" t="s">
        <v>83</v>
      </c>
      <c r="BB233" s="41">
        <f t="shared" si="106"/>
        <v>0.20448877805486285</v>
      </c>
      <c r="BC233" s="42" t="s">
        <v>83</v>
      </c>
      <c r="BD233" s="43"/>
    </row>
    <row r="234" spans="1:56" ht="9" customHeight="1">
      <c r="A234" s="9"/>
      <c r="B234" s="12" t="s">
        <v>123</v>
      </c>
      <c r="C234" s="14">
        <f aca="true" t="shared" si="122" ref="C234:O234">C103/$P103</f>
        <v>0.13333333333333333</v>
      </c>
      <c r="D234" s="14">
        <f t="shared" si="122"/>
        <v>0.2833333333333333</v>
      </c>
      <c r="E234" s="14">
        <f t="shared" si="122"/>
        <v>0.18333333333333332</v>
      </c>
      <c r="F234" s="14">
        <f t="shared" si="122"/>
        <v>0</v>
      </c>
      <c r="G234" s="14">
        <f t="shared" si="112"/>
        <v>0.26666666666666666</v>
      </c>
      <c r="H234" s="14">
        <f t="shared" si="122"/>
        <v>0.03333333333333333</v>
      </c>
      <c r="I234" s="14">
        <f t="shared" si="122"/>
        <v>0.13333333333333333</v>
      </c>
      <c r="J234" s="14">
        <f t="shared" si="122"/>
        <v>0</v>
      </c>
      <c r="K234" s="14">
        <f t="shared" si="122"/>
        <v>0.2</v>
      </c>
      <c r="L234" s="14">
        <f t="shared" si="122"/>
        <v>0</v>
      </c>
      <c r="M234" s="14">
        <f t="shared" si="122"/>
        <v>0.016666666666666666</v>
      </c>
      <c r="N234" s="14">
        <f t="shared" si="122"/>
        <v>0</v>
      </c>
      <c r="O234" s="14">
        <f t="shared" si="122"/>
        <v>0.21666666666666667</v>
      </c>
      <c r="P234" s="13">
        <f t="shared" si="94"/>
        <v>1.25</v>
      </c>
      <c r="Q234" s="37"/>
      <c r="R234" s="41"/>
      <c r="S234" s="42"/>
      <c r="T234" s="42"/>
      <c r="U234" s="42"/>
      <c r="V234" s="41"/>
      <c r="W234" s="42"/>
      <c r="X234" s="42"/>
      <c r="Y234" s="41"/>
      <c r="Z234" s="42"/>
      <c r="AA234" s="42"/>
      <c r="AB234" s="41"/>
      <c r="AC234" s="42"/>
      <c r="AD234" s="42"/>
      <c r="AE234" s="41"/>
      <c r="AF234" s="42"/>
      <c r="AG234" s="42"/>
      <c r="AH234" s="41"/>
      <c r="AI234" s="42"/>
      <c r="AJ234" s="42"/>
      <c r="AK234" s="41"/>
      <c r="AL234" s="42"/>
      <c r="AM234" s="42"/>
      <c r="AN234" s="41">
        <f t="shared" si="101"/>
        <v>0.007259528130671506</v>
      </c>
      <c r="AO234" s="42"/>
      <c r="AP234" s="42" t="s">
        <v>67</v>
      </c>
      <c r="AQ234" s="41">
        <f t="shared" si="102"/>
        <v>0.1996370235934664</v>
      </c>
      <c r="AR234" s="42"/>
      <c r="AS234" s="42" t="s">
        <v>67</v>
      </c>
      <c r="AT234" s="41">
        <f t="shared" si="103"/>
        <v>0.021778584392014518</v>
      </c>
      <c r="AU234" s="42"/>
      <c r="AV234" s="42" t="s">
        <v>67</v>
      </c>
      <c r="AW234" s="41">
        <f t="shared" si="104"/>
        <v>0.025408348457350273</v>
      </c>
      <c r="AX234" s="42"/>
      <c r="AY234" s="42" t="s">
        <v>67</v>
      </c>
      <c r="AZ234" s="41">
        <f t="shared" si="105"/>
        <v>0.0018148820326678765</v>
      </c>
      <c r="BA234" s="42" t="s">
        <v>67</v>
      </c>
      <c r="BB234" s="41">
        <f t="shared" si="106"/>
        <v>0.24863883847549909</v>
      </c>
      <c r="BC234" s="42" t="s">
        <v>67</v>
      </c>
      <c r="BD234" s="43"/>
    </row>
    <row r="235" spans="1:56" ht="9" customHeight="1">
      <c r="A235" s="9"/>
      <c r="B235" s="12" t="s">
        <v>88</v>
      </c>
      <c r="C235" s="14">
        <f aca="true" t="shared" si="123" ref="C235:O235">C104/$P104</f>
        <v>0.12195121951219512</v>
      </c>
      <c r="D235" s="14">
        <f t="shared" si="123"/>
        <v>0.08536585365853659</v>
      </c>
      <c r="E235" s="14">
        <f t="shared" si="123"/>
        <v>0.14634146341463414</v>
      </c>
      <c r="F235" s="14">
        <f t="shared" si="123"/>
        <v>0.024390243902439025</v>
      </c>
      <c r="G235" s="14">
        <f t="shared" si="112"/>
        <v>0.2926829268292683</v>
      </c>
      <c r="H235" s="14">
        <f t="shared" si="123"/>
        <v>0</v>
      </c>
      <c r="I235" s="14">
        <f t="shared" si="123"/>
        <v>0.04878048780487805</v>
      </c>
      <c r="J235" s="14">
        <f t="shared" si="123"/>
        <v>0.012195121951219513</v>
      </c>
      <c r="K235" s="14">
        <f t="shared" si="123"/>
        <v>0.45121951219512196</v>
      </c>
      <c r="L235" s="14">
        <f t="shared" si="123"/>
        <v>0</v>
      </c>
      <c r="M235" s="14">
        <f t="shared" si="123"/>
        <v>0.036585365853658534</v>
      </c>
      <c r="N235" s="14">
        <f t="shared" si="123"/>
        <v>0</v>
      </c>
      <c r="O235" s="14">
        <f t="shared" si="123"/>
        <v>0.4878048780487805</v>
      </c>
      <c r="P235" s="13">
        <f t="shared" si="94"/>
        <v>1.2195121951219512</v>
      </c>
      <c r="Q235" s="37"/>
      <c r="R235" s="41"/>
      <c r="S235" s="42"/>
      <c r="T235" s="42"/>
      <c r="U235" s="42"/>
      <c r="V235" s="41"/>
      <c r="W235" s="42"/>
      <c r="X235" s="42"/>
      <c r="Y235" s="41"/>
      <c r="Z235" s="42"/>
      <c r="AA235" s="42"/>
      <c r="AB235" s="41"/>
      <c r="AC235" s="42"/>
      <c r="AD235" s="42"/>
      <c r="AE235" s="41"/>
      <c r="AF235" s="42"/>
      <c r="AG235" s="42"/>
      <c r="AH235" s="41"/>
      <c r="AI235" s="42"/>
      <c r="AJ235" s="42"/>
      <c r="AK235" s="41"/>
      <c r="AL235" s="42"/>
      <c r="AM235" s="42"/>
      <c r="AN235" s="41">
        <f t="shared" si="101"/>
        <v>0.005291005291005291</v>
      </c>
      <c r="AO235" s="42"/>
      <c r="AP235" s="42" t="s">
        <v>26</v>
      </c>
      <c r="AQ235" s="41">
        <f t="shared" si="102"/>
        <v>0.18253968253968253</v>
      </c>
      <c r="AR235" s="42"/>
      <c r="AS235" s="42" t="s">
        <v>26</v>
      </c>
      <c r="AT235" s="41">
        <f t="shared" si="103"/>
        <v>0.007936507936507936</v>
      </c>
      <c r="AU235" s="42"/>
      <c r="AV235" s="42" t="s">
        <v>26</v>
      </c>
      <c r="AW235" s="41">
        <f t="shared" si="104"/>
        <v>0.42328042328042326</v>
      </c>
      <c r="AX235" s="42"/>
      <c r="AY235" s="42" t="s">
        <v>26</v>
      </c>
      <c r="AZ235" s="41">
        <f t="shared" si="105"/>
        <v>0.006613756613756613</v>
      </c>
      <c r="BA235" s="42" t="s">
        <v>26</v>
      </c>
      <c r="BB235" s="41">
        <f t="shared" si="106"/>
        <v>0.6203703703703703</v>
      </c>
      <c r="BC235" s="42" t="s">
        <v>26</v>
      </c>
      <c r="BD235" s="43"/>
    </row>
    <row r="236" spans="1:56" ht="9" customHeight="1">
      <c r="A236" s="9"/>
      <c r="B236" s="12" t="s">
        <v>66</v>
      </c>
      <c r="C236" s="14">
        <f aca="true" t="shared" si="124" ref="C236:O236">C105/$P105</f>
        <v>0.20833333333333334</v>
      </c>
      <c r="D236" s="14">
        <f t="shared" si="124"/>
        <v>0.09259259259259259</v>
      </c>
      <c r="E236" s="14">
        <f t="shared" si="124"/>
        <v>0.041666666666666664</v>
      </c>
      <c r="F236" s="14">
        <f t="shared" si="124"/>
        <v>0.009259259259259259</v>
      </c>
      <c r="G236" s="14">
        <f t="shared" si="112"/>
        <v>0.037037037037037035</v>
      </c>
      <c r="H236" s="14">
        <f t="shared" si="124"/>
        <v>0.004629629629629629</v>
      </c>
      <c r="I236" s="14">
        <f t="shared" si="124"/>
        <v>0.05092592592592592</v>
      </c>
      <c r="J236" s="14">
        <f t="shared" si="124"/>
        <v>0</v>
      </c>
      <c r="K236" s="14">
        <f t="shared" si="124"/>
        <v>0.4212962962962963</v>
      </c>
      <c r="L236" s="14">
        <f t="shared" si="124"/>
        <v>0.027777777777777776</v>
      </c>
      <c r="M236" s="14">
        <f t="shared" si="124"/>
        <v>0.06018518518518518</v>
      </c>
      <c r="N236" s="14">
        <f t="shared" si="124"/>
        <v>0.009259259259259259</v>
      </c>
      <c r="O236" s="14">
        <f t="shared" si="124"/>
        <v>0.5185185185185185</v>
      </c>
      <c r="P236" s="13">
        <f t="shared" si="94"/>
        <v>0.962962962962963</v>
      </c>
      <c r="Q236" s="37"/>
      <c r="R236" s="41"/>
      <c r="S236" s="42"/>
      <c r="T236" s="42"/>
      <c r="U236" s="42"/>
      <c r="V236" s="41"/>
      <c r="W236" s="42"/>
      <c r="X236" s="42"/>
      <c r="Y236" s="41"/>
      <c r="Z236" s="42"/>
      <c r="AA236" s="42"/>
      <c r="AB236" s="41"/>
      <c r="AC236" s="42"/>
      <c r="AD236" s="42"/>
      <c r="AE236" s="41"/>
      <c r="AF236" s="42"/>
      <c r="AG236" s="42"/>
      <c r="AH236" s="41"/>
      <c r="AI236" s="42"/>
      <c r="AJ236" s="42"/>
      <c r="AK236" s="41"/>
      <c r="AL236" s="42"/>
      <c r="AM236" s="42"/>
      <c r="AN236" s="41">
        <f t="shared" si="101"/>
        <v>0</v>
      </c>
      <c r="AO236" s="42"/>
      <c r="AP236" s="42" t="s">
        <v>64</v>
      </c>
      <c r="AQ236" s="41">
        <f t="shared" si="102"/>
        <v>0.39285714285714285</v>
      </c>
      <c r="AR236" s="42"/>
      <c r="AS236" s="42" t="s">
        <v>64</v>
      </c>
      <c r="AT236" s="41">
        <f t="shared" si="103"/>
        <v>0.01020408163265306</v>
      </c>
      <c r="AU236" s="42"/>
      <c r="AV236" s="42" t="s">
        <v>64</v>
      </c>
      <c r="AW236" s="41">
        <f t="shared" si="104"/>
        <v>0.07142857142857142</v>
      </c>
      <c r="AX236" s="42"/>
      <c r="AY236" s="42" t="s">
        <v>64</v>
      </c>
      <c r="AZ236" s="41">
        <f t="shared" si="105"/>
        <v>0.03571428571428571</v>
      </c>
      <c r="BA236" s="42" t="s">
        <v>64</v>
      </c>
      <c r="BB236" s="41">
        <f t="shared" si="106"/>
        <v>0.5102040816326531</v>
      </c>
      <c r="BC236" s="42" t="s">
        <v>64</v>
      </c>
      <c r="BD236" s="43"/>
    </row>
    <row r="237" spans="1:56" ht="9" customHeight="1">
      <c r="A237" s="9"/>
      <c r="B237" s="12" t="s">
        <v>43</v>
      </c>
      <c r="C237" s="14">
        <f aca="true" t="shared" si="125" ref="C237:O237">C106/$P106</f>
        <v>0.3633633633633634</v>
      </c>
      <c r="D237" s="14">
        <f t="shared" si="125"/>
        <v>0.024024024024024024</v>
      </c>
      <c r="E237" s="14">
        <f t="shared" si="125"/>
        <v>0.10510510510510511</v>
      </c>
      <c r="F237" s="14">
        <f t="shared" si="125"/>
        <v>0.003003003003003003</v>
      </c>
      <c r="G237" s="14">
        <f t="shared" si="112"/>
        <v>0.03003003003003003</v>
      </c>
      <c r="H237" s="14">
        <f t="shared" si="125"/>
        <v>0.003003003003003003</v>
      </c>
      <c r="I237" s="14">
        <f t="shared" si="125"/>
        <v>0.14114114114114115</v>
      </c>
      <c r="J237" s="14">
        <f t="shared" si="125"/>
        <v>0</v>
      </c>
      <c r="K237" s="14">
        <f t="shared" si="125"/>
        <v>0.19519519519519518</v>
      </c>
      <c r="L237" s="14">
        <f t="shared" si="125"/>
        <v>0.06606606606606606</v>
      </c>
      <c r="M237" s="14">
        <f t="shared" si="125"/>
        <v>0.02702702702702703</v>
      </c>
      <c r="N237" s="14">
        <f t="shared" si="125"/>
        <v>0</v>
      </c>
      <c r="O237" s="14">
        <f t="shared" si="125"/>
        <v>0.2882882882882883</v>
      </c>
      <c r="P237" s="13">
        <f t="shared" si="94"/>
        <v>0.957957957957958</v>
      </c>
      <c r="Q237" s="37"/>
      <c r="R237" s="41"/>
      <c r="S237" s="42"/>
      <c r="T237" s="42"/>
      <c r="U237" s="42"/>
      <c r="V237" s="41"/>
      <c r="W237" s="42"/>
      <c r="X237" s="42"/>
      <c r="Y237" s="41"/>
      <c r="Z237" s="42"/>
      <c r="AA237" s="42"/>
      <c r="AB237" s="41"/>
      <c r="AC237" s="42"/>
      <c r="AD237" s="42"/>
      <c r="AE237" s="41"/>
      <c r="AF237" s="42"/>
      <c r="AG237" s="42"/>
      <c r="AH237" s="41"/>
      <c r="AI237" s="42"/>
      <c r="AJ237" s="42"/>
      <c r="AK237" s="41"/>
      <c r="AL237" s="42"/>
      <c r="AM237" s="42"/>
      <c r="AN237" s="41">
        <f t="shared" si="101"/>
        <v>0.20921985815602837</v>
      </c>
      <c r="AO237" s="42"/>
      <c r="AP237" s="42" t="s">
        <v>29</v>
      </c>
      <c r="AQ237" s="41">
        <f t="shared" si="102"/>
        <v>0.16578014184397163</v>
      </c>
      <c r="AR237" s="42"/>
      <c r="AS237" s="42" t="s">
        <v>29</v>
      </c>
      <c r="AT237" s="41">
        <f t="shared" si="103"/>
        <v>0.1427304964539007</v>
      </c>
      <c r="AU237" s="42"/>
      <c r="AV237" s="42" t="s">
        <v>29</v>
      </c>
      <c r="AW237" s="41">
        <f t="shared" si="104"/>
        <v>0.0425531914893617</v>
      </c>
      <c r="AX237" s="42"/>
      <c r="AY237" s="42" t="s">
        <v>29</v>
      </c>
      <c r="AZ237" s="41">
        <f t="shared" si="105"/>
        <v>0.0026595744680851063</v>
      </c>
      <c r="BA237" s="42" t="s">
        <v>29</v>
      </c>
      <c r="BB237" s="41">
        <f t="shared" si="106"/>
        <v>0.3537234042553192</v>
      </c>
      <c r="BC237" s="42" t="s">
        <v>29</v>
      </c>
      <c r="BD237" s="43"/>
    </row>
    <row r="238" spans="1:56" ht="9" customHeight="1">
      <c r="A238" s="9"/>
      <c r="B238" s="12" t="s">
        <v>113</v>
      </c>
      <c r="C238" s="14">
        <f aca="true" t="shared" si="126" ref="C238:O238">C107/$P107</f>
        <v>0</v>
      </c>
      <c r="D238" s="14">
        <f t="shared" si="126"/>
        <v>0.0196078431372549</v>
      </c>
      <c r="E238" s="14">
        <f t="shared" si="126"/>
        <v>0</v>
      </c>
      <c r="F238" s="14">
        <f t="shared" si="126"/>
        <v>0.5294117647058824</v>
      </c>
      <c r="G238" s="14">
        <f t="shared" si="112"/>
        <v>9.137254901960784</v>
      </c>
      <c r="H238" s="14">
        <f t="shared" si="126"/>
        <v>0</v>
      </c>
      <c r="I238" s="14">
        <f t="shared" si="126"/>
        <v>0</v>
      </c>
      <c r="J238" s="14">
        <f t="shared" si="126"/>
        <v>0</v>
      </c>
      <c r="K238" s="14">
        <f t="shared" si="126"/>
        <v>0.1568627450980392</v>
      </c>
      <c r="L238" s="14">
        <f t="shared" si="126"/>
        <v>0.0392156862745098</v>
      </c>
      <c r="M238" s="14">
        <f t="shared" si="126"/>
        <v>0.09803921568627451</v>
      </c>
      <c r="N238" s="14">
        <f t="shared" si="126"/>
        <v>0</v>
      </c>
      <c r="O238" s="14">
        <f t="shared" si="126"/>
        <v>0.29411764705882354</v>
      </c>
      <c r="P238" s="13">
        <f t="shared" si="94"/>
        <v>9.980392156862743</v>
      </c>
      <c r="Q238" s="37"/>
      <c r="R238" s="41"/>
      <c r="S238" s="42"/>
      <c r="T238" s="42"/>
      <c r="U238" s="42"/>
      <c r="V238" s="41"/>
      <c r="W238" s="42"/>
      <c r="X238" s="42"/>
      <c r="Y238" s="41"/>
      <c r="Z238" s="42"/>
      <c r="AA238" s="42"/>
      <c r="AB238" s="41"/>
      <c r="AC238" s="42"/>
      <c r="AD238" s="42"/>
      <c r="AE238" s="41"/>
      <c r="AF238" s="42"/>
      <c r="AG238" s="42"/>
      <c r="AH238" s="41"/>
      <c r="AI238" s="42"/>
      <c r="AJ238" s="42"/>
      <c r="AK238" s="41"/>
      <c r="AL238" s="42"/>
      <c r="AM238" s="42"/>
      <c r="AN238" s="41">
        <f t="shared" si="101"/>
        <v>0.0038022813688212928</v>
      </c>
      <c r="AO238" s="42"/>
      <c r="AP238" s="42" t="s">
        <v>120</v>
      </c>
      <c r="AQ238" s="41">
        <f t="shared" si="102"/>
        <v>0.09505703422053231</v>
      </c>
      <c r="AR238" s="42"/>
      <c r="AS238" s="42" t="s">
        <v>120</v>
      </c>
      <c r="AT238" s="41">
        <f t="shared" si="103"/>
        <v>0.026615969581749048</v>
      </c>
      <c r="AU238" s="42"/>
      <c r="AV238" s="42" t="s">
        <v>120</v>
      </c>
      <c r="AW238" s="41">
        <f t="shared" si="104"/>
        <v>0.026615969581749048</v>
      </c>
      <c r="AX238" s="42"/>
      <c r="AY238" s="42" t="s">
        <v>120</v>
      </c>
      <c r="AZ238" s="41">
        <f t="shared" si="105"/>
        <v>0.0038022813688212928</v>
      </c>
      <c r="BA238" s="42" t="s">
        <v>120</v>
      </c>
      <c r="BB238" s="41">
        <f t="shared" si="106"/>
        <v>0.1520912547528517</v>
      </c>
      <c r="BC238" s="42" t="s">
        <v>120</v>
      </c>
      <c r="BD238" s="43"/>
    </row>
    <row r="239" spans="1:56" ht="9" customHeight="1">
      <c r="A239" s="9"/>
      <c r="B239" s="12" t="s">
        <v>127</v>
      </c>
      <c r="C239" s="14">
        <f aca="true" t="shared" si="127" ref="C239:O239">C108/$P108</f>
        <v>0.07142857142857142</v>
      </c>
      <c r="D239" s="14">
        <f t="shared" si="127"/>
        <v>0.05357142857142857</v>
      </c>
      <c r="E239" s="14">
        <f t="shared" si="127"/>
        <v>0</v>
      </c>
      <c r="F239" s="14">
        <f t="shared" si="127"/>
        <v>0.26785714285714285</v>
      </c>
      <c r="G239" s="14">
        <f t="shared" si="112"/>
        <v>0.8571428571428571</v>
      </c>
      <c r="H239" s="14">
        <f t="shared" si="127"/>
        <v>0</v>
      </c>
      <c r="I239" s="14">
        <f t="shared" si="127"/>
        <v>0</v>
      </c>
      <c r="J239" s="14">
        <f t="shared" si="127"/>
        <v>0</v>
      </c>
      <c r="K239" s="14">
        <f t="shared" si="127"/>
        <v>0.32142857142857145</v>
      </c>
      <c r="L239" s="14">
        <f t="shared" si="127"/>
        <v>0.017857142857142856</v>
      </c>
      <c r="M239" s="14">
        <f t="shared" si="127"/>
        <v>0.07142857142857142</v>
      </c>
      <c r="N239" s="14">
        <f t="shared" si="127"/>
        <v>0.017857142857142856</v>
      </c>
      <c r="O239" s="14">
        <f t="shared" si="127"/>
        <v>0.42857142857142855</v>
      </c>
      <c r="P239" s="13">
        <f t="shared" si="94"/>
        <v>1.6785714285714284</v>
      </c>
      <c r="Q239" s="37"/>
      <c r="R239" s="41"/>
      <c r="S239" s="42"/>
      <c r="T239" s="42"/>
      <c r="U239" s="42"/>
      <c r="V239" s="41"/>
      <c r="W239" s="42"/>
      <c r="X239" s="42"/>
      <c r="Y239" s="41"/>
      <c r="Z239" s="42"/>
      <c r="AA239" s="42"/>
      <c r="AB239" s="41"/>
      <c r="AC239" s="42"/>
      <c r="AD239" s="42"/>
      <c r="AE239" s="41"/>
      <c r="AF239" s="42"/>
      <c r="AG239" s="42"/>
      <c r="AH239" s="41"/>
      <c r="AI239" s="42"/>
      <c r="AJ239" s="42"/>
      <c r="AK239" s="41"/>
      <c r="AL239" s="42"/>
      <c r="AM239" s="42"/>
      <c r="AN239" s="41">
        <f t="shared" si="101"/>
        <v>0</v>
      </c>
      <c r="AO239" s="42"/>
      <c r="AP239" s="42" t="s">
        <v>47</v>
      </c>
      <c r="AQ239" s="41">
        <f t="shared" si="102"/>
        <v>0.20155038759689922</v>
      </c>
      <c r="AR239" s="42"/>
      <c r="AS239" s="42" t="s">
        <v>47</v>
      </c>
      <c r="AT239" s="41">
        <f t="shared" si="103"/>
        <v>0.0103359173126615</v>
      </c>
      <c r="AU239" s="42"/>
      <c r="AV239" s="42" t="s">
        <v>47</v>
      </c>
      <c r="AW239" s="41">
        <f t="shared" si="104"/>
        <v>0.13953488372093023</v>
      </c>
      <c r="AX239" s="42"/>
      <c r="AY239" s="42" t="s">
        <v>47</v>
      </c>
      <c r="AZ239" s="41">
        <f t="shared" si="105"/>
        <v>0.00516795865633075</v>
      </c>
      <c r="BA239" s="42" t="s">
        <v>47</v>
      </c>
      <c r="BB239" s="41">
        <f t="shared" si="106"/>
        <v>0.35658914728682173</v>
      </c>
      <c r="BC239" s="42" t="s">
        <v>47</v>
      </c>
      <c r="BD239" s="43"/>
    </row>
    <row r="240" spans="1:56" ht="9" customHeight="1">
      <c r="A240" s="9"/>
      <c r="B240" s="12" t="s">
        <v>27</v>
      </c>
      <c r="C240" s="14">
        <f aca="true" t="shared" si="128" ref="C240:O240">C109/$P109</f>
        <v>0.04135963869740908</v>
      </c>
      <c r="D240" s="14">
        <f t="shared" si="128"/>
        <v>0.089612550511053</v>
      </c>
      <c r="E240" s="14">
        <f t="shared" si="128"/>
        <v>0.0061801758973140004</v>
      </c>
      <c r="F240" s="14">
        <f t="shared" si="128"/>
        <v>0.053957689565010694</v>
      </c>
      <c r="G240" s="14">
        <f t="shared" si="112"/>
        <v>0.015212740670311385</v>
      </c>
      <c r="H240" s="14">
        <f t="shared" si="128"/>
        <v>0.0021392916567625386</v>
      </c>
      <c r="I240" s="14">
        <f t="shared" si="128"/>
        <v>0.005942476824340385</v>
      </c>
      <c r="J240" s="14">
        <f t="shared" si="128"/>
        <v>0.0007130972189208462</v>
      </c>
      <c r="K240" s="14">
        <f t="shared" si="128"/>
        <v>0.19206085096268125</v>
      </c>
      <c r="L240" s="14" t="e">
        <f>#REF!/$P109</f>
        <v>#REF!</v>
      </c>
      <c r="M240" s="14">
        <f t="shared" si="128"/>
        <v>0.054195388637984315</v>
      </c>
      <c r="N240" s="14">
        <f t="shared" si="128"/>
        <v>0.43570240076063704</v>
      </c>
      <c r="O240" s="14">
        <f t="shared" si="128"/>
        <v>0.6893273116234847</v>
      </c>
      <c r="P240" s="13" t="e">
        <f t="shared" si="94"/>
        <v>#REF!</v>
      </c>
      <c r="Q240" s="37"/>
      <c r="R240" s="41"/>
      <c r="S240" s="42"/>
      <c r="T240" s="42"/>
      <c r="U240" s="42"/>
      <c r="V240" s="41"/>
      <c r="W240" s="42"/>
      <c r="X240" s="42"/>
      <c r="Y240" s="41"/>
      <c r="Z240" s="42"/>
      <c r="AA240" s="42"/>
      <c r="AB240" s="41"/>
      <c r="AC240" s="42"/>
      <c r="AD240" s="42"/>
      <c r="AE240" s="41"/>
      <c r="AF240" s="42"/>
      <c r="AG240" s="42"/>
      <c r="AH240" s="41"/>
      <c r="AI240" s="42"/>
      <c r="AJ240" s="42"/>
      <c r="AK240" s="41"/>
      <c r="AL240" s="42"/>
      <c r="AM240" s="42"/>
      <c r="AN240" s="41">
        <f t="shared" si="101"/>
        <v>0.13333333333333333</v>
      </c>
      <c r="AO240" s="42"/>
      <c r="AP240" s="42" t="s">
        <v>123</v>
      </c>
      <c r="AQ240" s="41">
        <f t="shared" si="102"/>
        <v>0.2</v>
      </c>
      <c r="AR240" s="42"/>
      <c r="AS240" s="42" t="s">
        <v>123</v>
      </c>
      <c r="AT240" s="41">
        <f t="shared" si="103"/>
        <v>0</v>
      </c>
      <c r="AU240" s="42"/>
      <c r="AV240" s="42" t="s">
        <v>123</v>
      </c>
      <c r="AW240" s="41">
        <f t="shared" si="104"/>
        <v>0.016666666666666666</v>
      </c>
      <c r="AX240" s="42"/>
      <c r="AY240" s="42" t="s">
        <v>123</v>
      </c>
      <c r="AZ240" s="41">
        <f t="shared" si="105"/>
        <v>0</v>
      </c>
      <c r="BA240" s="42" t="s">
        <v>123</v>
      </c>
      <c r="BB240" s="41">
        <f t="shared" si="106"/>
        <v>0.21666666666666667</v>
      </c>
      <c r="BC240" s="42" t="s">
        <v>123</v>
      </c>
      <c r="BD240" s="43"/>
    </row>
    <row r="241" spans="1:56" ht="9" customHeight="1">
      <c r="A241" s="9"/>
      <c r="B241" s="12" t="s">
        <v>126</v>
      </c>
      <c r="C241" s="14">
        <f aca="true" t="shared" si="129" ref="C241:O241">C110/$P110</f>
        <v>0.352</v>
      </c>
      <c r="D241" s="14">
        <f t="shared" si="129"/>
        <v>0.04</v>
      </c>
      <c r="E241" s="14">
        <f t="shared" si="129"/>
        <v>0.008</v>
      </c>
      <c r="F241" s="14">
        <f t="shared" si="129"/>
        <v>0</v>
      </c>
      <c r="G241" s="14">
        <f t="shared" si="112"/>
        <v>13.192</v>
      </c>
      <c r="H241" s="14">
        <f t="shared" si="129"/>
        <v>0.048</v>
      </c>
      <c r="I241" s="14">
        <f t="shared" si="129"/>
        <v>0.008</v>
      </c>
      <c r="J241" s="14">
        <f t="shared" si="129"/>
        <v>0.008</v>
      </c>
      <c r="K241" s="14">
        <f t="shared" si="129"/>
        <v>0.12</v>
      </c>
      <c r="L241" s="14">
        <f aca="true" t="shared" si="130" ref="L241:L248">L109/$P110</f>
        <v>0.248</v>
      </c>
      <c r="M241" s="14">
        <f t="shared" si="129"/>
        <v>0.016</v>
      </c>
      <c r="N241" s="14">
        <f t="shared" si="129"/>
        <v>0</v>
      </c>
      <c r="O241" s="14">
        <f t="shared" si="129"/>
        <v>0.152</v>
      </c>
      <c r="P241" s="13">
        <f t="shared" si="94"/>
        <v>14.039999999999997</v>
      </c>
      <c r="Q241" s="37"/>
      <c r="R241" s="41"/>
      <c r="S241" s="42"/>
      <c r="T241" s="42"/>
      <c r="U241" s="42"/>
      <c r="V241" s="41"/>
      <c r="W241" s="42"/>
      <c r="X241" s="42"/>
      <c r="Y241" s="41"/>
      <c r="Z241" s="42"/>
      <c r="AA241" s="42"/>
      <c r="AB241" s="41"/>
      <c r="AC241" s="42"/>
      <c r="AD241" s="42"/>
      <c r="AE241" s="41"/>
      <c r="AF241" s="42"/>
      <c r="AG241" s="42"/>
      <c r="AH241" s="41"/>
      <c r="AI241" s="42"/>
      <c r="AJ241" s="42"/>
      <c r="AK241" s="41"/>
      <c r="AL241" s="42"/>
      <c r="AM241" s="42"/>
      <c r="AN241" s="41">
        <f t="shared" si="101"/>
        <v>0.04878048780487805</v>
      </c>
      <c r="AO241" s="42"/>
      <c r="AP241" s="42" t="s">
        <v>88</v>
      </c>
      <c r="AQ241" s="41">
        <f t="shared" si="102"/>
        <v>0.45121951219512196</v>
      </c>
      <c r="AR241" s="42"/>
      <c r="AS241" s="42" t="s">
        <v>88</v>
      </c>
      <c r="AT241" s="41">
        <f t="shared" si="103"/>
        <v>0</v>
      </c>
      <c r="AU241" s="42"/>
      <c r="AV241" s="42" t="s">
        <v>88</v>
      </c>
      <c r="AW241" s="41">
        <f t="shared" si="104"/>
        <v>0.036585365853658534</v>
      </c>
      <c r="AX241" s="42"/>
      <c r="AY241" s="42" t="s">
        <v>88</v>
      </c>
      <c r="AZ241" s="41">
        <f t="shared" si="105"/>
        <v>0</v>
      </c>
      <c r="BA241" s="42" t="s">
        <v>88</v>
      </c>
      <c r="BB241" s="41">
        <f t="shared" si="106"/>
        <v>0.4878048780487805</v>
      </c>
      <c r="BC241" s="42" t="s">
        <v>88</v>
      </c>
      <c r="BD241" s="43"/>
    </row>
    <row r="242" spans="1:56" ht="9" customHeight="1">
      <c r="A242" s="9"/>
      <c r="B242" s="12" t="s">
        <v>44</v>
      </c>
      <c r="C242" s="14">
        <f aca="true" t="shared" si="131" ref="C242:O242">C111/$P111</f>
        <v>0.03932584269662921</v>
      </c>
      <c r="D242" s="14">
        <f t="shared" si="131"/>
        <v>0.03651685393258427</v>
      </c>
      <c r="E242" s="14">
        <f t="shared" si="131"/>
        <v>0.008426966292134831</v>
      </c>
      <c r="F242" s="14">
        <f t="shared" si="131"/>
        <v>0.3651685393258427</v>
      </c>
      <c r="G242" s="14">
        <f t="shared" si="112"/>
        <v>0.10955056179775281</v>
      </c>
      <c r="H242" s="14">
        <f t="shared" si="131"/>
        <v>0.0028089887640449437</v>
      </c>
      <c r="I242" s="14">
        <f t="shared" si="131"/>
        <v>0</v>
      </c>
      <c r="J242" s="14">
        <f t="shared" si="131"/>
        <v>0.0056179775280898875</v>
      </c>
      <c r="K242" s="14">
        <f t="shared" si="131"/>
        <v>0.19382022471910113</v>
      </c>
      <c r="L242" s="14">
        <f t="shared" si="130"/>
        <v>0.0056179775280898875</v>
      </c>
      <c r="M242" s="14">
        <f t="shared" si="131"/>
        <v>0.10112359550561797</v>
      </c>
      <c r="N242" s="14">
        <f t="shared" si="131"/>
        <v>0.05898876404494382</v>
      </c>
      <c r="O242" s="14">
        <f t="shared" si="131"/>
        <v>0.36235955056179775</v>
      </c>
      <c r="P242" s="13">
        <f t="shared" si="94"/>
        <v>0.9269662921348314</v>
      </c>
      <c r="Q242" s="37"/>
      <c r="R242" s="41"/>
      <c r="S242" s="42"/>
      <c r="T242" s="42"/>
      <c r="U242" s="42"/>
      <c r="V242" s="41"/>
      <c r="W242" s="42"/>
      <c r="X242" s="42"/>
      <c r="Y242" s="41"/>
      <c r="Z242" s="42"/>
      <c r="AA242" s="42"/>
      <c r="AB242" s="41"/>
      <c r="AC242" s="42"/>
      <c r="AD242" s="42"/>
      <c r="AE242" s="41"/>
      <c r="AF242" s="42"/>
      <c r="AG242" s="42"/>
      <c r="AH242" s="41"/>
      <c r="AI242" s="42"/>
      <c r="AJ242" s="42"/>
      <c r="AK242" s="41"/>
      <c r="AL242" s="42"/>
      <c r="AM242" s="42"/>
      <c r="AN242" s="41">
        <f t="shared" si="101"/>
        <v>0.05092592592592592</v>
      </c>
      <c r="AO242" s="42"/>
      <c r="AP242" s="42" t="s">
        <v>66</v>
      </c>
      <c r="AQ242" s="41">
        <f t="shared" si="102"/>
        <v>0.4212962962962963</v>
      </c>
      <c r="AR242" s="42"/>
      <c r="AS242" s="42" t="s">
        <v>66</v>
      </c>
      <c r="AT242" s="41">
        <f t="shared" si="103"/>
        <v>0.027777777777777776</v>
      </c>
      <c r="AU242" s="42"/>
      <c r="AV242" s="42" t="s">
        <v>66</v>
      </c>
      <c r="AW242" s="41">
        <f t="shared" si="104"/>
        <v>0.06018518518518518</v>
      </c>
      <c r="AX242" s="42"/>
      <c r="AY242" s="42" t="s">
        <v>66</v>
      </c>
      <c r="AZ242" s="41">
        <f t="shared" si="105"/>
        <v>0.009259259259259259</v>
      </c>
      <c r="BA242" s="42" t="s">
        <v>66</v>
      </c>
      <c r="BB242" s="41">
        <f t="shared" si="106"/>
        <v>0.5185185185185185</v>
      </c>
      <c r="BC242" s="42" t="s">
        <v>66</v>
      </c>
      <c r="BD242" s="43"/>
    </row>
    <row r="243" spans="1:56" ht="9" customHeight="1">
      <c r="A243" s="9"/>
      <c r="B243" s="12" t="s">
        <v>20</v>
      </c>
      <c r="C243" s="14">
        <f aca="true" t="shared" si="132" ref="C243:O243">C112/$P112</f>
        <v>0.02758415251712839</v>
      </c>
      <c r="D243" s="14">
        <f t="shared" si="132"/>
        <v>0.06601131963062258</v>
      </c>
      <c r="E243" s="14">
        <f t="shared" si="132"/>
        <v>0.0030384271671134943</v>
      </c>
      <c r="F243" s="14">
        <f t="shared" si="132"/>
        <v>0.03663985701519214</v>
      </c>
      <c r="G243" s="14">
        <f t="shared" si="112"/>
        <v>0.002978850163836759</v>
      </c>
      <c r="H243" s="14">
        <f t="shared" si="132"/>
        <v>0.0018468871015787905</v>
      </c>
      <c r="I243" s="14">
        <f t="shared" si="132"/>
        <v>0.007268394399761692</v>
      </c>
      <c r="J243" s="14">
        <f t="shared" si="132"/>
        <v>0.004289544235924933</v>
      </c>
      <c r="K243" s="14">
        <f t="shared" si="132"/>
        <v>0.20857908847184986</v>
      </c>
      <c r="L243" s="14">
        <f t="shared" si="130"/>
        <v>0.00017873100983020553</v>
      </c>
      <c r="M243" s="14">
        <f t="shared" si="132"/>
        <v>0.039142091152815014</v>
      </c>
      <c r="N243" s="14">
        <f t="shared" si="132"/>
        <v>0.4982424784033363</v>
      </c>
      <c r="O243" s="14">
        <f t="shared" si="132"/>
        <v>0.7550789395293417</v>
      </c>
      <c r="P243" s="13">
        <f t="shared" si="94"/>
        <v>0.8957998212689902</v>
      </c>
      <c r="Q243" s="37"/>
      <c r="R243" s="41"/>
      <c r="S243" s="42"/>
      <c r="T243" s="42"/>
      <c r="U243" s="42"/>
      <c r="V243" s="41"/>
      <c r="W243" s="42"/>
      <c r="X243" s="42"/>
      <c r="Y243" s="41"/>
      <c r="Z243" s="42"/>
      <c r="AA243" s="42"/>
      <c r="AB243" s="41"/>
      <c r="AC243" s="42"/>
      <c r="AD243" s="42"/>
      <c r="AE243" s="41"/>
      <c r="AF243" s="42"/>
      <c r="AG243" s="42"/>
      <c r="AH243" s="41"/>
      <c r="AI243" s="42"/>
      <c r="AJ243" s="42"/>
      <c r="AK243" s="41"/>
      <c r="AL243" s="42"/>
      <c r="AM243" s="42"/>
      <c r="AN243" s="41">
        <f t="shared" si="101"/>
        <v>0.14114114114114115</v>
      </c>
      <c r="AO243" s="42"/>
      <c r="AP243" s="42" t="s">
        <v>43</v>
      </c>
      <c r="AQ243" s="41">
        <f t="shared" si="102"/>
        <v>0.19519519519519518</v>
      </c>
      <c r="AR243" s="42"/>
      <c r="AS243" s="42" t="s">
        <v>43</v>
      </c>
      <c r="AT243" s="41">
        <f t="shared" si="103"/>
        <v>0.06606606606606606</v>
      </c>
      <c r="AU243" s="42"/>
      <c r="AV243" s="42" t="s">
        <v>43</v>
      </c>
      <c r="AW243" s="41">
        <f t="shared" si="104"/>
        <v>0.02702702702702703</v>
      </c>
      <c r="AX243" s="42"/>
      <c r="AY243" s="42" t="s">
        <v>43</v>
      </c>
      <c r="AZ243" s="41">
        <f t="shared" si="105"/>
        <v>0</v>
      </c>
      <c r="BA243" s="42" t="s">
        <v>43</v>
      </c>
      <c r="BB243" s="41">
        <f t="shared" si="106"/>
        <v>0.2882882882882883</v>
      </c>
      <c r="BC243" s="42" t="s">
        <v>43</v>
      </c>
      <c r="BD243" s="43"/>
    </row>
    <row r="244" spans="1:56" ht="9" customHeight="1">
      <c r="A244" s="9"/>
      <c r="B244" s="12" t="s">
        <v>48</v>
      </c>
      <c r="C244" s="14">
        <f aca="true" t="shared" si="133" ref="C244:O244">C113/$P113</f>
        <v>0.028455284552845527</v>
      </c>
      <c r="D244" s="14">
        <f t="shared" si="133"/>
        <v>0.056910569105691054</v>
      </c>
      <c r="E244" s="14">
        <f t="shared" si="133"/>
        <v>0</v>
      </c>
      <c r="F244" s="14">
        <f t="shared" si="133"/>
        <v>0.4796747967479675</v>
      </c>
      <c r="G244" s="14">
        <f t="shared" si="112"/>
        <v>0</v>
      </c>
      <c r="H244" s="14">
        <f t="shared" si="133"/>
        <v>0</v>
      </c>
      <c r="I244" s="14">
        <f t="shared" si="133"/>
        <v>0</v>
      </c>
      <c r="J244" s="14">
        <f t="shared" si="133"/>
        <v>0.0040650406504065045</v>
      </c>
      <c r="K244" s="14">
        <f t="shared" si="133"/>
        <v>0.13008130081300814</v>
      </c>
      <c r="L244" s="14">
        <f t="shared" si="130"/>
        <v>0.6219512195121951</v>
      </c>
      <c r="M244" s="14">
        <f t="shared" si="133"/>
        <v>0.08943089430894309</v>
      </c>
      <c r="N244" s="14">
        <f t="shared" si="133"/>
        <v>0.04878048780487805</v>
      </c>
      <c r="O244" s="14">
        <f t="shared" si="133"/>
        <v>0.27235772357723576</v>
      </c>
      <c r="P244" s="13">
        <f t="shared" si="94"/>
        <v>1.459349593495935</v>
      </c>
      <c r="Q244" s="37"/>
      <c r="R244" s="41"/>
      <c r="S244" s="42"/>
      <c r="T244" s="42"/>
      <c r="U244" s="42"/>
      <c r="V244" s="41"/>
      <c r="W244" s="42"/>
      <c r="X244" s="42"/>
      <c r="Y244" s="41"/>
      <c r="Z244" s="42"/>
      <c r="AA244" s="42"/>
      <c r="AB244" s="41"/>
      <c r="AC244" s="42"/>
      <c r="AD244" s="42"/>
      <c r="AE244" s="41"/>
      <c r="AF244" s="42"/>
      <c r="AG244" s="42"/>
      <c r="AH244" s="41"/>
      <c r="AI244" s="42"/>
      <c r="AJ244" s="42"/>
      <c r="AK244" s="41"/>
      <c r="AL244" s="42"/>
      <c r="AM244" s="42"/>
      <c r="AN244" s="41">
        <f t="shared" si="101"/>
        <v>0</v>
      </c>
      <c r="AO244" s="42"/>
      <c r="AP244" s="42" t="s">
        <v>113</v>
      </c>
      <c r="AQ244" s="41">
        <f t="shared" si="102"/>
        <v>0.1568627450980392</v>
      </c>
      <c r="AR244" s="42"/>
      <c r="AS244" s="42" t="s">
        <v>113</v>
      </c>
      <c r="AT244" s="41">
        <f t="shared" si="103"/>
        <v>0.0392156862745098</v>
      </c>
      <c r="AU244" s="42"/>
      <c r="AV244" s="42" t="s">
        <v>113</v>
      </c>
      <c r="AW244" s="41">
        <f t="shared" si="104"/>
        <v>0.09803921568627451</v>
      </c>
      <c r="AX244" s="42"/>
      <c r="AY244" s="42" t="s">
        <v>113</v>
      </c>
      <c r="AZ244" s="41">
        <f t="shared" si="105"/>
        <v>0</v>
      </c>
      <c r="BA244" s="42" t="s">
        <v>113</v>
      </c>
      <c r="BB244" s="41">
        <f t="shared" si="106"/>
        <v>0.29411764705882354</v>
      </c>
      <c r="BC244" s="42" t="s">
        <v>113</v>
      </c>
      <c r="BD244" s="43"/>
    </row>
    <row r="245" spans="1:56" ht="9" customHeight="1">
      <c r="A245" s="9"/>
      <c r="B245" s="12" t="s">
        <v>62</v>
      </c>
      <c r="C245" s="14">
        <f aca="true" t="shared" si="134" ref="C245:O245">C114/$P114</f>
        <v>0.3993610223642173</v>
      </c>
      <c r="D245" s="14">
        <f t="shared" si="134"/>
        <v>0.006389776357827476</v>
      </c>
      <c r="E245" s="14">
        <f t="shared" si="134"/>
        <v>0.08306709265175719</v>
      </c>
      <c r="F245" s="14">
        <f t="shared" si="134"/>
        <v>0.006389776357827476</v>
      </c>
      <c r="G245" s="14">
        <f t="shared" si="112"/>
        <v>0.003194888178913738</v>
      </c>
      <c r="H245" s="14">
        <f t="shared" si="134"/>
        <v>0</v>
      </c>
      <c r="I245" s="14">
        <f t="shared" si="134"/>
        <v>0.04153354632587859</v>
      </c>
      <c r="J245" s="14">
        <f t="shared" si="134"/>
        <v>0.003194888178913738</v>
      </c>
      <c r="K245" s="14">
        <f t="shared" si="134"/>
        <v>0.24281150159744408</v>
      </c>
      <c r="L245" s="14">
        <f t="shared" si="130"/>
        <v>0.003194888178913738</v>
      </c>
      <c r="M245" s="14">
        <f t="shared" si="134"/>
        <v>0.03514376996805112</v>
      </c>
      <c r="N245" s="14">
        <f t="shared" si="134"/>
        <v>0.003194888178913738</v>
      </c>
      <c r="O245" s="14">
        <f t="shared" si="134"/>
        <v>0.3003194888178914</v>
      </c>
      <c r="P245" s="13">
        <f aca="true" t="shared" si="135" ref="P245:P264">SUM(C245:N245)</f>
        <v>0.8274760383386582</v>
      </c>
      <c r="Q245" s="37"/>
      <c r="R245" s="41"/>
      <c r="S245" s="42"/>
      <c r="T245" s="42"/>
      <c r="U245" s="42"/>
      <c r="V245" s="41"/>
      <c r="W245" s="42"/>
      <c r="X245" s="42"/>
      <c r="Y245" s="41"/>
      <c r="Z245" s="42"/>
      <c r="AA245" s="42"/>
      <c r="AB245" s="41"/>
      <c r="AC245" s="42"/>
      <c r="AD245" s="42"/>
      <c r="AE245" s="41"/>
      <c r="AF245" s="42"/>
      <c r="AG245" s="42"/>
      <c r="AH245" s="41"/>
      <c r="AI245" s="42"/>
      <c r="AJ245" s="42"/>
      <c r="AK245" s="41"/>
      <c r="AL245" s="42"/>
      <c r="AM245" s="42"/>
      <c r="AN245" s="41">
        <f t="shared" si="101"/>
        <v>0</v>
      </c>
      <c r="AO245" s="42"/>
      <c r="AP245" s="42" t="s">
        <v>127</v>
      </c>
      <c r="AQ245" s="41">
        <f t="shared" si="102"/>
        <v>0.32142857142857145</v>
      </c>
      <c r="AR245" s="42"/>
      <c r="AS245" s="42" t="s">
        <v>127</v>
      </c>
      <c r="AT245" s="41">
        <f t="shared" si="103"/>
        <v>0.017857142857142856</v>
      </c>
      <c r="AU245" s="42"/>
      <c r="AV245" s="42" t="s">
        <v>127</v>
      </c>
      <c r="AW245" s="41">
        <f t="shared" si="104"/>
        <v>0.07142857142857142</v>
      </c>
      <c r="AX245" s="42"/>
      <c r="AY245" s="42" t="s">
        <v>127</v>
      </c>
      <c r="AZ245" s="41">
        <f t="shared" si="105"/>
        <v>0.017857142857142856</v>
      </c>
      <c r="BA245" s="42" t="s">
        <v>127</v>
      </c>
      <c r="BB245" s="41">
        <f t="shared" si="106"/>
        <v>0.42857142857142855</v>
      </c>
      <c r="BC245" s="42" t="s">
        <v>127</v>
      </c>
      <c r="BD245" s="43"/>
    </row>
    <row r="246" spans="1:56" ht="9" customHeight="1">
      <c r="A246" s="9"/>
      <c r="B246" s="12" t="s">
        <v>131</v>
      </c>
      <c r="C246" s="14">
        <f aca="true" t="shared" si="136" ref="C246:O246">C115/$P115</f>
        <v>0.15384615384615385</v>
      </c>
      <c r="D246" s="14">
        <f t="shared" si="136"/>
        <v>0.23076923076923078</v>
      </c>
      <c r="E246" s="14">
        <f t="shared" si="136"/>
        <v>0.17307692307692307</v>
      </c>
      <c r="F246" s="14">
        <f t="shared" si="136"/>
        <v>0</v>
      </c>
      <c r="G246" s="14">
        <f t="shared" si="112"/>
        <v>0.8269230769230769</v>
      </c>
      <c r="H246" s="14">
        <f t="shared" si="136"/>
        <v>0</v>
      </c>
      <c r="I246" s="14">
        <f t="shared" si="136"/>
        <v>0.038461538461538464</v>
      </c>
      <c r="J246" s="14">
        <f t="shared" si="136"/>
        <v>0</v>
      </c>
      <c r="K246" s="14">
        <f t="shared" si="136"/>
        <v>0.2692307692307692</v>
      </c>
      <c r="L246" s="14">
        <f t="shared" si="130"/>
        <v>0.11538461538461539</v>
      </c>
      <c r="M246" s="14">
        <f t="shared" si="136"/>
        <v>0.057692307692307696</v>
      </c>
      <c r="N246" s="14">
        <f t="shared" si="136"/>
        <v>0</v>
      </c>
      <c r="O246" s="14">
        <f t="shared" si="136"/>
        <v>0.40384615384615385</v>
      </c>
      <c r="P246" s="13">
        <f t="shared" si="135"/>
        <v>1.8653846153846154</v>
      </c>
      <c r="Q246" s="37"/>
      <c r="R246" s="41"/>
      <c r="S246" s="42"/>
      <c r="T246" s="42"/>
      <c r="U246" s="42"/>
      <c r="V246" s="41"/>
      <c r="W246" s="42"/>
      <c r="X246" s="42"/>
      <c r="Y246" s="41"/>
      <c r="Z246" s="42"/>
      <c r="AA246" s="42"/>
      <c r="AB246" s="41"/>
      <c r="AC246" s="42"/>
      <c r="AD246" s="42"/>
      <c r="AE246" s="41"/>
      <c r="AF246" s="42"/>
      <c r="AG246" s="42"/>
      <c r="AH246" s="41"/>
      <c r="AI246" s="42"/>
      <c r="AJ246" s="42"/>
      <c r="AK246" s="41"/>
      <c r="AL246" s="42"/>
      <c r="AM246" s="42"/>
      <c r="AN246" s="41">
        <f t="shared" si="101"/>
        <v>0.005942476824340385</v>
      </c>
      <c r="AO246" s="42"/>
      <c r="AP246" s="42" t="s">
        <v>27</v>
      </c>
      <c r="AQ246" s="41">
        <f t="shared" si="102"/>
        <v>0.19206085096268125</v>
      </c>
      <c r="AR246" s="42"/>
      <c r="AS246" s="42" t="s">
        <v>27</v>
      </c>
      <c r="AT246" s="41" t="e">
        <f t="shared" si="103"/>
        <v>#REF!</v>
      </c>
      <c r="AU246" s="42"/>
      <c r="AV246" s="42" t="s">
        <v>27</v>
      </c>
      <c r="AW246" s="41">
        <f t="shared" si="104"/>
        <v>0.054195388637984315</v>
      </c>
      <c r="AX246" s="42"/>
      <c r="AY246" s="42" t="s">
        <v>27</v>
      </c>
      <c r="AZ246" s="41">
        <f t="shared" si="105"/>
        <v>0.43570240076063704</v>
      </c>
      <c r="BA246" s="42" t="s">
        <v>27</v>
      </c>
      <c r="BB246" s="41">
        <f t="shared" si="106"/>
        <v>0.6893273116234847</v>
      </c>
      <c r="BC246" s="42" t="s">
        <v>27</v>
      </c>
      <c r="BD246" s="43"/>
    </row>
    <row r="247" spans="1:56" ht="9" customHeight="1">
      <c r="A247" s="9"/>
      <c r="B247" s="12" t="s">
        <v>128</v>
      </c>
      <c r="C247" s="14">
        <f aca="true" t="shared" si="137" ref="C247:O247">C116/$P116</f>
        <v>0.08888888888888889</v>
      </c>
      <c r="D247" s="14">
        <f t="shared" si="137"/>
        <v>0.24444444444444444</v>
      </c>
      <c r="E247" s="14">
        <f t="shared" si="137"/>
        <v>0.2222222222222222</v>
      </c>
      <c r="F247" s="14">
        <f t="shared" si="137"/>
        <v>0</v>
      </c>
      <c r="G247" s="14" t="e">
        <f>#REF!/$P116</f>
        <v>#REF!</v>
      </c>
      <c r="H247" s="14">
        <f t="shared" si="137"/>
        <v>0</v>
      </c>
      <c r="I247" s="14">
        <f t="shared" si="137"/>
        <v>0.044444444444444446</v>
      </c>
      <c r="J247" s="14">
        <f t="shared" si="137"/>
        <v>0</v>
      </c>
      <c r="K247" s="14">
        <f t="shared" si="137"/>
        <v>0.3333333333333333</v>
      </c>
      <c r="L247" s="14">
        <f t="shared" si="130"/>
        <v>0.08888888888888889</v>
      </c>
      <c r="M247" s="14">
        <f t="shared" si="137"/>
        <v>0.044444444444444446</v>
      </c>
      <c r="N247" s="14">
        <f t="shared" si="137"/>
        <v>0</v>
      </c>
      <c r="O247" s="14">
        <f t="shared" si="137"/>
        <v>0.37777777777777777</v>
      </c>
      <c r="P247" s="13" t="e">
        <f t="shared" si="135"/>
        <v>#REF!</v>
      </c>
      <c r="Q247" s="37"/>
      <c r="R247" s="41"/>
      <c r="S247" s="42"/>
      <c r="T247" s="42"/>
      <c r="U247" s="42"/>
      <c r="V247" s="41"/>
      <c r="W247" s="42"/>
      <c r="X247" s="42"/>
      <c r="Y247" s="41"/>
      <c r="Z247" s="42"/>
      <c r="AA247" s="42"/>
      <c r="AB247" s="41"/>
      <c r="AC247" s="42"/>
      <c r="AD247" s="42"/>
      <c r="AE247" s="41"/>
      <c r="AF247" s="42"/>
      <c r="AG247" s="42"/>
      <c r="AH247" s="41"/>
      <c r="AI247" s="42"/>
      <c r="AJ247" s="42"/>
      <c r="AK247" s="41"/>
      <c r="AL247" s="42"/>
      <c r="AM247" s="42"/>
      <c r="AN247" s="41">
        <f t="shared" si="101"/>
        <v>0.008</v>
      </c>
      <c r="AO247" s="42"/>
      <c r="AP247" s="42" t="s">
        <v>126</v>
      </c>
      <c r="AQ247" s="41">
        <f t="shared" si="102"/>
        <v>0.12</v>
      </c>
      <c r="AR247" s="42"/>
      <c r="AS247" s="42" t="s">
        <v>126</v>
      </c>
      <c r="AT247" s="41">
        <f t="shared" si="103"/>
        <v>0.248</v>
      </c>
      <c r="AU247" s="42"/>
      <c r="AV247" s="42" t="s">
        <v>126</v>
      </c>
      <c r="AW247" s="41">
        <f t="shared" si="104"/>
        <v>0.016</v>
      </c>
      <c r="AX247" s="42"/>
      <c r="AY247" s="42" t="s">
        <v>126</v>
      </c>
      <c r="AZ247" s="41">
        <f t="shared" si="105"/>
        <v>0</v>
      </c>
      <c r="BA247" s="42" t="s">
        <v>126</v>
      </c>
      <c r="BB247" s="41">
        <f t="shared" si="106"/>
        <v>0.152</v>
      </c>
      <c r="BC247" s="42" t="s">
        <v>126</v>
      </c>
      <c r="BD247" s="43"/>
    </row>
    <row r="248" spans="1:56" ht="9" customHeight="1">
      <c r="A248" s="9"/>
      <c r="B248" s="12" t="s">
        <v>68</v>
      </c>
      <c r="C248" s="14">
        <f aca="true" t="shared" si="138" ref="C248:O248">C117/$P117</f>
        <v>0.008629989212513484</v>
      </c>
      <c r="D248" s="14">
        <f t="shared" si="138"/>
        <v>0.004314994606256742</v>
      </c>
      <c r="E248" s="14">
        <f t="shared" si="138"/>
        <v>0</v>
      </c>
      <c r="F248" s="14">
        <f t="shared" si="138"/>
        <v>0.8112189859762675</v>
      </c>
      <c r="G248" s="14" t="e">
        <f>#REF!/$P117</f>
        <v>#REF!</v>
      </c>
      <c r="H248" s="14">
        <f t="shared" si="138"/>
        <v>0</v>
      </c>
      <c r="I248" s="14">
        <f t="shared" si="138"/>
        <v>0</v>
      </c>
      <c r="J248" s="14">
        <f t="shared" si="138"/>
        <v>0.004314994606256742</v>
      </c>
      <c r="K248" s="14">
        <f t="shared" si="138"/>
        <v>0.0895361380798274</v>
      </c>
      <c r="L248" s="14">
        <f t="shared" si="130"/>
        <v>0</v>
      </c>
      <c r="M248" s="14">
        <f t="shared" si="138"/>
        <v>0.02481121898597627</v>
      </c>
      <c r="N248" s="14">
        <f t="shared" si="138"/>
        <v>0.007551240560949299</v>
      </c>
      <c r="O248" s="14">
        <f t="shared" si="138"/>
        <v>0.12513484358144553</v>
      </c>
      <c r="P248" s="13" t="e">
        <f t="shared" si="135"/>
        <v>#REF!</v>
      </c>
      <c r="Q248" s="37"/>
      <c r="R248" s="41"/>
      <c r="S248" s="42"/>
      <c r="T248" s="42"/>
      <c r="U248" s="42"/>
      <c r="V248" s="41"/>
      <c r="W248" s="42"/>
      <c r="X248" s="42"/>
      <c r="Y248" s="41"/>
      <c r="Z248" s="42"/>
      <c r="AA248" s="42"/>
      <c r="AB248" s="41"/>
      <c r="AC248" s="42"/>
      <c r="AD248" s="42"/>
      <c r="AE248" s="41"/>
      <c r="AF248" s="42"/>
      <c r="AG248" s="42"/>
      <c r="AH248" s="41"/>
      <c r="AI248" s="42"/>
      <c r="AJ248" s="42"/>
      <c r="AK248" s="41"/>
      <c r="AL248" s="42"/>
      <c r="AM248" s="42"/>
      <c r="AN248" s="41">
        <f t="shared" si="101"/>
        <v>0</v>
      </c>
      <c r="AO248" s="42"/>
      <c r="AP248" s="42" t="s">
        <v>44</v>
      </c>
      <c r="AQ248" s="41">
        <f t="shared" si="102"/>
        <v>0.19382022471910113</v>
      </c>
      <c r="AR248" s="42"/>
      <c r="AS248" s="42" t="s">
        <v>44</v>
      </c>
      <c r="AT248" s="41">
        <f t="shared" si="103"/>
        <v>0.0056179775280898875</v>
      </c>
      <c r="AU248" s="42"/>
      <c r="AV248" s="42" t="s">
        <v>44</v>
      </c>
      <c r="AW248" s="41">
        <f t="shared" si="104"/>
        <v>0.10112359550561797</v>
      </c>
      <c r="AX248" s="42"/>
      <c r="AY248" s="42" t="s">
        <v>44</v>
      </c>
      <c r="AZ248" s="41">
        <f t="shared" si="105"/>
        <v>0.05898876404494382</v>
      </c>
      <c r="BA248" s="42" t="s">
        <v>44</v>
      </c>
      <c r="BB248" s="41">
        <f t="shared" si="106"/>
        <v>0.36235955056179775</v>
      </c>
      <c r="BC248" s="42" t="s">
        <v>44</v>
      </c>
      <c r="BD248" s="43"/>
    </row>
    <row r="249" spans="1:56" ht="9" customHeight="1">
      <c r="A249" s="9"/>
      <c r="B249" s="12" t="s">
        <v>130</v>
      </c>
      <c r="C249" s="14">
        <f aca="true" t="shared" si="139" ref="C249:I258">C123/$P123</f>
        <v>0.09302325581395349</v>
      </c>
      <c r="D249" s="14">
        <f t="shared" si="139"/>
        <v>0.046511627906976744</v>
      </c>
      <c r="E249" s="14">
        <f t="shared" si="139"/>
        <v>0</v>
      </c>
      <c r="F249" s="14">
        <f t="shared" si="139"/>
        <v>0.06976744186046512</v>
      </c>
      <c r="G249" s="14">
        <f t="shared" si="139"/>
        <v>0.3953488372093023</v>
      </c>
      <c r="H249" s="14">
        <f t="shared" si="139"/>
        <v>0.023255813953488372</v>
      </c>
      <c r="I249" s="14">
        <f t="shared" si="139"/>
        <v>0</v>
      </c>
      <c r="J249" s="14" t="e">
        <f>J122/$P123</f>
        <v>#VALUE!</v>
      </c>
      <c r="K249" s="14">
        <f aca="true" t="shared" si="140" ref="K249:O258">K123/$P123</f>
        <v>0.23255813953488372</v>
      </c>
      <c r="L249" s="14">
        <f t="shared" si="140"/>
        <v>0</v>
      </c>
      <c r="M249" s="14">
        <f t="shared" si="140"/>
        <v>0.13953488372093023</v>
      </c>
      <c r="N249" s="14">
        <f t="shared" si="140"/>
        <v>0</v>
      </c>
      <c r="O249" s="14">
        <f t="shared" si="140"/>
        <v>0.37209302325581395</v>
      </c>
      <c r="P249" s="13" t="e">
        <f t="shared" si="135"/>
        <v>#VALUE!</v>
      </c>
      <c r="Q249" s="37"/>
      <c r="R249" s="41"/>
      <c r="S249" s="42"/>
      <c r="T249" s="42"/>
      <c r="U249" s="42"/>
      <c r="V249" s="41"/>
      <c r="W249" s="42"/>
      <c r="X249" s="42"/>
      <c r="Y249" s="41"/>
      <c r="Z249" s="42"/>
      <c r="AA249" s="42"/>
      <c r="AB249" s="41"/>
      <c r="AC249" s="42"/>
      <c r="AD249" s="42"/>
      <c r="AE249" s="41"/>
      <c r="AF249" s="42"/>
      <c r="AG249" s="42"/>
      <c r="AH249" s="41"/>
      <c r="AI249" s="42"/>
      <c r="AJ249" s="42"/>
      <c r="AK249" s="41"/>
      <c r="AL249" s="42"/>
      <c r="AM249" s="42"/>
      <c r="AN249" s="41">
        <f t="shared" si="101"/>
        <v>0.007268394399761692</v>
      </c>
      <c r="AO249" s="42"/>
      <c r="AP249" s="42" t="s">
        <v>20</v>
      </c>
      <c r="AQ249" s="41">
        <f t="shared" si="102"/>
        <v>0.20857908847184986</v>
      </c>
      <c r="AR249" s="42"/>
      <c r="AS249" s="42" t="s">
        <v>20</v>
      </c>
      <c r="AT249" s="41">
        <f t="shared" si="103"/>
        <v>0.00017873100983020553</v>
      </c>
      <c r="AU249" s="42"/>
      <c r="AV249" s="42" t="s">
        <v>20</v>
      </c>
      <c r="AW249" s="41">
        <f t="shared" si="104"/>
        <v>0.039142091152815014</v>
      </c>
      <c r="AX249" s="42"/>
      <c r="AY249" s="42" t="s">
        <v>20</v>
      </c>
      <c r="AZ249" s="41">
        <f t="shared" si="105"/>
        <v>0.4982424784033363</v>
      </c>
      <c r="BA249" s="42" t="s">
        <v>20</v>
      </c>
      <c r="BB249" s="41">
        <f t="shared" si="106"/>
        <v>0.7550789395293417</v>
      </c>
      <c r="BC249" s="42" t="s">
        <v>20</v>
      </c>
      <c r="BD249" s="43"/>
    </row>
    <row r="250" spans="1:56" ht="9" customHeight="1">
      <c r="A250" s="9"/>
      <c r="B250" s="12" t="s">
        <v>101</v>
      </c>
      <c r="C250" s="14">
        <f t="shared" si="139"/>
        <v>0.13186813186813187</v>
      </c>
      <c r="D250" s="14">
        <f t="shared" si="139"/>
        <v>0.18681318681318682</v>
      </c>
      <c r="E250" s="14">
        <f t="shared" si="139"/>
        <v>0.01098901098901099</v>
      </c>
      <c r="F250" s="14">
        <f t="shared" si="139"/>
        <v>0</v>
      </c>
      <c r="G250" s="14">
        <f t="shared" si="139"/>
        <v>0.054945054945054944</v>
      </c>
      <c r="H250" s="14">
        <f t="shared" si="139"/>
        <v>0</v>
      </c>
      <c r="I250" s="14">
        <f t="shared" si="139"/>
        <v>0.13186813186813187</v>
      </c>
      <c r="J250" s="14">
        <f aca="true" t="shared" si="141" ref="J250:J264">J124/$P124</f>
        <v>0</v>
      </c>
      <c r="K250" s="14">
        <f t="shared" si="140"/>
        <v>0.42857142857142855</v>
      </c>
      <c r="L250" s="14">
        <f t="shared" si="140"/>
        <v>0</v>
      </c>
      <c r="M250" s="14">
        <f t="shared" si="140"/>
        <v>0.054945054945054944</v>
      </c>
      <c r="N250" s="14">
        <f t="shared" si="140"/>
        <v>0</v>
      </c>
      <c r="O250" s="14">
        <f t="shared" si="140"/>
        <v>0.4835164835164835</v>
      </c>
      <c r="P250" s="13">
        <f t="shared" si="135"/>
        <v>1</v>
      </c>
      <c r="Q250" s="37"/>
      <c r="R250" s="41"/>
      <c r="S250" s="42"/>
      <c r="T250" s="42"/>
      <c r="U250" s="42"/>
      <c r="V250" s="41"/>
      <c r="W250" s="42"/>
      <c r="X250" s="42"/>
      <c r="Y250" s="41"/>
      <c r="Z250" s="42"/>
      <c r="AA250" s="42"/>
      <c r="AB250" s="41"/>
      <c r="AC250" s="42"/>
      <c r="AD250" s="42"/>
      <c r="AE250" s="41"/>
      <c r="AF250" s="42"/>
      <c r="AG250" s="42"/>
      <c r="AH250" s="41"/>
      <c r="AI250" s="42"/>
      <c r="AJ250" s="42"/>
      <c r="AK250" s="41"/>
      <c r="AL250" s="42"/>
      <c r="AM250" s="42"/>
      <c r="AN250" s="41">
        <f t="shared" si="101"/>
        <v>0</v>
      </c>
      <c r="AO250" s="42"/>
      <c r="AP250" s="42" t="s">
        <v>48</v>
      </c>
      <c r="AQ250" s="41">
        <f t="shared" si="102"/>
        <v>0.13008130081300814</v>
      </c>
      <c r="AR250" s="42"/>
      <c r="AS250" s="42" t="s">
        <v>48</v>
      </c>
      <c r="AT250" s="41">
        <f t="shared" si="103"/>
        <v>0.6219512195121951</v>
      </c>
      <c r="AU250" s="42"/>
      <c r="AV250" s="42" t="s">
        <v>48</v>
      </c>
      <c r="AW250" s="41">
        <f t="shared" si="104"/>
        <v>0.08943089430894309</v>
      </c>
      <c r="AX250" s="42"/>
      <c r="AY250" s="42" t="s">
        <v>48</v>
      </c>
      <c r="AZ250" s="41">
        <f t="shared" si="105"/>
        <v>0.04878048780487805</v>
      </c>
      <c r="BA250" s="42" t="s">
        <v>48</v>
      </c>
      <c r="BB250" s="41">
        <f t="shared" si="106"/>
        <v>0.27235772357723576</v>
      </c>
      <c r="BC250" s="42" t="s">
        <v>48</v>
      </c>
      <c r="BD250" s="43"/>
    </row>
    <row r="251" spans="1:56" ht="9" customHeight="1">
      <c r="A251" s="9"/>
      <c r="B251" s="12" t="s">
        <v>86</v>
      </c>
      <c r="C251" s="14">
        <f t="shared" si="139"/>
        <v>0</v>
      </c>
      <c r="D251" s="14">
        <f t="shared" si="139"/>
        <v>0</v>
      </c>
      <c r="E251" s="14">
        <f t="shared" si="139"/>
        <v>0</v>
      </c>
      <c r="F251" s="14">
        <f t="shared" si="139"/>
        <v>0.827893175074184</v>
      </c>
      <c r="G251" s="14">
        <f t="shared" si="139"/>
        <v>0.04451038575667656</v>
      </c>
      <c r="H251" s="14">
        <f t="shared" si="139"/>
        <v>0.011869436201780416</v>
      </c>
      <c r="I251" s="14">
        <f t="shared" si="139"/>
        <v>0</v>
      </c>
      <c r="J251" s="14">
        <f t="shared" si="141"/>
        <v>0</v>
      </c>
      <c r="K251" s="14">
        <f t="shared" si="140"/>
        <v>0.0712166172106825</v>
      </c>
      <c r="L251" s="14">
        <f t="shared" si="140"/>
        <v>0.011869436201780416</v>
      </c>
      <c r="M251" s="14">
        <f t="shared" si="140"/>
        <v>0.032640949554896145</v>
      </c>
      <c r="N251" s="14">
        <f t="shared" si="140"/>
        <v>0</v>
      </c>
      <c r="O251" s="14">
        <f t="shared" si="140"/>
        <v>0.11572700296735905</v>
      </c>
      <c r="P251" s="13">
        <f t="shared" si="135"/>
        <v>1</v>
      </c>
      <c r="Q251" s="37"/>
      <c r="R251" s="41"/>
      <c r="S251" s="42"/>
      <c r="T251" s="42"/>
      <c r="U251" s="42"/>
      <c r="V251" s="41"/>
      <c r="W251" s="42"/>
      <c r="X251" s="42"/>
      <c r="Y251" s="41"/>
      <c r="Z251" s="42"/>
      <c r="AA251" s="42"/>
      <c r="AB251" s="41"/>
      <c r="AC251" s="42"/>
      <c r="AD251" s="42"/>
      <c r="AE251" s="41"/>
      <c r="AF251" s="42"/>
      <c r="AG251" s="42"/>
      <c r="AH251" s="41"/>
      <c r="AI251" s="42"/>
      <c r="AJ251" s="42"/>
      <c r="AK251" s="41"/>
      <c r="AL251" s="42"/>
      <c r="AM251" s="42"/>
      <c r="AN251" s="41">
        <f aca="true" t="shared" si="142" ref="AN251:AN270">I245</f>
        <v>0.04153354632587859</v>
      </c>
      <c r="AO251" s="42"/>
      <c r="AP251" s="42" t="s">
        <v>62</v>
      </c>
      <c r="AQ251" s="41">
        <f aca="true" t="shared" si="143" ref="AQ251:AQ270">K245</f>
        <v>0.24281150159744408</v>
      </c>
      <c r="AR251" s="42"/>
      <c r="AS251" s="42" t="s">
        <v>62</v>
      </c>
      <c r="AT251" s="41">
        <f aca="true" t="shared" si="144" ref="AT251:AT270">L245</f>
        <v>0.003194888178913738</v>
      </c>
      <c r="AU251" s="42"/>
      <c r="AV251" s="42" t="s">
        <v>62</v>
      </c>
      <c r="AW251" s="41">
        <f aca="true" t="shared" si="145" ref="AW251:AW270">M245</f>
        <v>0.03514376996805112</v>
      </c>
      <c r="AX251" s="42"/>
      <c r="AY251" s="42" t="s">
        <v>62</v>
      </c>
      <c r="AZ251" s="41">
        <f aca="true" t="shared" si="146" ref="AZ251:AZ270">N245</f>
        <v>0.003194888178913738</v>
      </c>
      <c r="BA251" s="42" t="s">
        <v>62</v>
      </c>
      <c r="BB251" s="41">
        <f aca="true" t="shared" si="147" ref="BB251:BB270">O245</f>
        <v>0.3003194888178914</v>
      </c>
      <c r="BC251" s="42" t="s">
        <v>62</v>
      </c>
      <c r="BD251" s="43"/>
    </row>
    <row r="252" spans="1:56" ht="9" customHeight="1">
      <c r="A252" s="9"/>
      <c r="B252" s="12" t="s">
        <v>132</v>
      </c>
      <c r="C252" s="14">
        <f t="shared" si="139"/>
        <v>0.06598984771573604</v>
      </c>
      <c r="D252" s="14">
        <f t="shared" si="139"/>
        <v>0.02030456852791878</v>
      </c>
      <c r="E252" s="14">
        <f t="shared" si="139"/>
        <v>0.01015228426395939</v>
      </c>
      <c r="F252" s="14">
        <f t="shared" si="139"/>
        <v>0.005076142131979695</v>
      </c>
      <c r="G252" s="14">
        <f t="shared" si="139"/>
        <v>0.6243654822335025</v>
      </c>
      <c r="H252" s="14">
        <f t="shared" si="139"/>
        <v>0.116751269035533</v>
      </c>
      <c r="I252" s="14">
        <f t="shared" si="139"/>
        <v>0.005076142131979695</v>
      </c>
      <c r="J252" s="14">
        <f t="shared" si="141"/>
        <v>0</v>
      </c>
      <c r="K252" s="14">
        <f t="shared" si="140"/>
        <v>0.1319796954314721</v>
      </c>
      <c r="L252" s="14">
        <f t="shared" si="140"/>
        <v>0.01015228426395939</v>
      </c>
      <c r="M252" s="14">
        <f t="shared" si="140"/>
        <v>0.01015228426395939</v>
      </c>
      <c r="N252" s="14">
        <f t="shared" si="140"/>
        <v>0</v>
      </c>
      <c r="O252" s="14">
        <f t="shared" si="140"/>
        <v>0.15228426395939088</v>
      </c>
      <c r="P252" s="13">
        <f t="shared" si="135"/>
        <v>1</v>
      </c>
      <c r="Q252" s="37"/>
      <c r="R252" s="41"/>
      <c r="S252" s="42"/>
      <c r="T252" s="42"/>
      <c r="U252" s="42"/>
      <c r="V252" s="41"/>
      <c r="W252" s="42"/>
      <c r="X252" s="42"/>
      <c r="Y252" s="41"/>
      <c r="Z252" s="42"/>
      <c r="AA252" s="42"/>
      <c r="AB252" s="41"/>
      <c r="AC252" s="42"/>
      <c r="AD252" s="42"/>
      <c r="AE252" s="41"/>
      <c r="AF252" s="42"/>
      <c r="AG252" s="42"/>
      <c r="AH252" s="41"/>
      <c r="AI252" s="42"/>
      <c r="AJ252" s="42"/>
      <c r="AK252" s="41"/>
      <c r="AL252" s="42"/>
      <c r="AM252" s="42"/>
      <c r="AN252" s="41">
        <f t="shared" si="142"/>
        <v>0.038461538461538464</v>
      </c>
      <c r="AO252" s="42"/>
      <c r="AP252" s="42" t="s">
        <v>131</v>
      </c>
      <c r="AQ252" s="41">
        <f t="shared" si="143"/>
        <v>0.2692307692307692</v>
      </c>
      <c r="AR252" s="42"/>
      <c r="AS252" s="42" t="s">
        <v>131</v>
      </c>
      <c r="AT252" s="41">
        <f t="shared" si="144"/>
        <v>0.11538461538461539</v>
      </c>
      <c r="AU252" s="42"/>
      <c r="AV252" s="42" t="s">
        <v>131</v>
      </c>
      <c r="AW252" s="41">
        <f t="shared" si="145"/>
        <v>0.057692307692307696</v>
      </c>
      <c r="AX252" s="42"/>
      <c r="AY252" s="42" t="s">
        <v>131</v>
      </c>
      <c r="AZ252" s="41">
        <f t="shared" si="146"/>
        <v>0</v>
      </c>
      <c r="BA252" s="42" t="s">
        <v>131</v>
      </c>
      <c r="BB252" s="41">
        <f t="shared" si="147"/>
        <v>0.40384615384615385</v>
      </c>
      <c r="BC252" s="42" t="s">
        <v>131</v>
      </c>
      <c r="BD252" s="43"/>
    </row>
    <row r="253" spans="1:56" ht="9" customHeight="1">
      <c r="A253" s="9"/>
      <c r="B253" s="12" t="s">
        <v>122</v>
      </c>
      <c r="C253" s="14">
        <f t="shared" si="139"/>
        <v>0.21428571428571427</v>
      </c>
      <c r="D253" s="14">
        <f t="shared" si="139"/>
        <v>0.27380952380952384</v>
      </c>
      <c r="E253" s="14">
        <f t="shared" si="139"/>
        <v>0.047619047619047616</v>
      </c>
      <c r="F253" s="14">
        <f t="shared" si="139"/>
        <v>0</v>
      </c>
      <c r="G253" s="14">
        <f t="shared" si="139"/>
        <v>0.07142857142857142</v>
      </c>
      <c r="H253" s="14">
        <f t="shared" si="139"/>
        <v>0</v>
      </c>
      <c r="I253" s="14">
        <f t="shared" si="139"/>
        <v>0.09523809523809523</v>
      </c>
      <c r="J253" s="14">
        <f t="shared" si="141"/>
        <v>0</v>
      </c>
      <c r="K253" s="14">
        <f t="shared" si="140"/>
        <v>0.2976190476190476</v>
      </c>
      <c r="L253" s="14">
        <f t="shared" si="140"/>
        <v>0</v>
      </c>
      <c r="M253" s="14">
        <f t="shared" si="140"/>
        <v>0</v>
      </c>
      <c r="N253" s="14">
        <f t="shared" si="140"/>
        <v>0</v>
      </c>
      <c r="O253" s="14">
        <f t="shared" si="140"/>
        <v>0.2976190476190476</v>
      </c>
      <c r="P253" s="13">
        <f t="shared" si="135"/>
        <v>1</v>
      </c>
      <c r="Q253" s="37"/>
      <c r="R253" s="41"/>
      <c r="S253" s="42"/>
      <c r="T253" s="42"/>
      <c r="U253" s="42"/>
      <c r="V253" s="41"/>
      <c r="W253" s="42"/>
      <c r="X253" s="42"/>
      <c r="Y253" s="41"/>
      <c r="Z253" s="42"/>
      <c r="AA253" s="42"/>
      <c r="AB253" s="41"/>
      <c r="AC253" s="42"/>
      <c r="AD253" s="42"/>
      <c r="AE253" s="41"/>
      <c r="AF253" s="42"/>
      <c r="AG253" s="42"/>
      <c r="AH253" s="41"/>
      <c r="AI253" s="42"/>
      <c r="AJ253" s="42"/>
      <c r="AK253" s="41"/>
      <c r="AL253" s="42"/>
      <c r="AM253" s="42"/>
      <c r="AN253" s="41">
        <f t="shared" si="142"/>
        <v>0.044444444444444446</v>
      </c>
      <c r="AO253" s="42"/>
      <c r="AP253" s="42" t="s">
        <v>128</v>
      </c>
      <c r="AQ253" s="41">
        <f t="shared" si="143"/>
        <v>0.3333333333333333</v>
      </c>
      <c r="AR253" s="42"/>
      <c r="AS253" s="42" t="s">
        <v>128</v>
      </c>
      <c r="AT253" s="41">
        <f t="shared" si="144"/>
        <v>0.08888888888888889</v>
      </c>
      <c r="AU253" s="42"/>
      <c r="AV253" s="42" t="s">
        <v>128</v>
      </c>
      <c r="AW253" s="41">
        <f t="shared" si="145"/>
        <v>0.044444444444444446</v>
      </c>
      <c r="AX253" s="42"/>
      <c r="AY253" s="42" t="s">
        <v>128</v>
      </c>
      <c r="AZ253" s="41">
        <f t="shared" si="146"/>
        <v>0</v>
      </c>
      <c r="BA253" s="42" t="s">
        <v>128</v>
      </c>
      <c r="BB253" s="41">
        <f t="shared" si="147"/>
        <v>0.37777777777777777</v>
      </c>
      <c r="BC253" s="42" t="s">
        <v>128</v>
      </c>
      <c r="BD253" s="43"/>
    </row>
    <row r="254" spans="1:56" ht="9" customHeight="1">
      <c r="A254" s="9"/>
      <c r="B254" s="12" t="s">
        <v>87</v>
      </c>
      <c r="C254" s="14">
        <f t="shared" si="139"/>
        <v>0.08888888888888889</v>
      </c>
      <c r="D254" s="14">
        <f t="shared" si="139"/>
        <v>0.012698412698412698</v>
      </c>
      <c r="E254" s="14">
        <f t="shared" si="139"/>
        <v>0</v>
      </c>
      <c r="F254" s="14">
        <f t="shared" si="139"/>
        <v>0.006349206349206349</v>
      </c>
      <c r="G254" s="14">
        <f t="shared" si="139"/>
        <v>0.6412698412698413</v>
      </c>
      <c r="H254" s="14">
        <f t="shared" si="139"/>
        <v>0.08888888888888889</v>
      </c>
      <c r="I254" s="14">
        <f t="shared" si="139"/>
        <v>0.0031746031746031746</v>
      </c>
      <c r="J254" s="14">
        <f t="shared" si="141"/>
        <v>0</v>
      </c>
      <c r="K254" s="14">
        <f t="shared" si="140"/>
        <v>0.13333333333333333</v>
      </c>
      <c r="L254" s="14">
        <f t="shared" si="140"/>
        <v>0.006349206349206349</v>
      </c>
      <c r="M254" s="14">
        <f t="shared" si="140"/>
        <v>0.01904761904761905</v>
      </c>
      <c r="N254" s="14">
        <f t="shared" si="140"/>
        <v>0</v>
      </c>
      <c r="O254" s="14">
        <f t="shared" si="140"/>
        <v>0.15873015873015872</v>
      </c>
      <c r="P254" s="13">
        <f t="shared" si="135"/>
        <v>1</v>
      </c>
      <c r="Q254" s="37"/>
      <c r="R254" s="41"/>
      <c r="S254" s="42"/>
      <c r="T254" s="42"/>
      <c r="U254" s="42"/>
      <c r="V254" s="41"/>
      <c r="W254" s="42"/>
      <c r="X254" s="42"/>
      <c r="Y254" s="41"/>
      <c r="Z254" s="42"/>
      <c r="AA254" s="42"/>
      <c r="AB254" s="41"/>
      <c r="AC254" s="42"/>
      <c r="AD254" s="42"/>
      <c r="AE254" s="41"/>
      <c r="AF254" s="42"/>
      <c r="AG254" s="42"/>
      <c r="AH254" s="41"/>
      <c r="AI254" s="42"/>
      <c r="AJ254" s="42"/>
      <c r="AK254" s="41"/>
      <c r="AL254" s="42"/>
      <c r="AM254" s="42"/>
      <c r="AN254" s="41">
        <f t="shared" si="142"/>
        <v>0</v>
      </c>
      <c r="AO254" s="42"/>
      <c r="AP254" s="42" t="s">
        <v>68</v>
      </c>
      <c r="AQ254" s="41">
        <f t="shared" si="143"/>
        <v>0.0895361380798274</v>
      </c>
      <c r="AR254" s="42"/>
      <c r="AS254" s="42" t="s">
        <v>68</v>
      </c>
      <c r="AT254" s="41">
        <f t="shared" si="144"/>
        <v>0</v>
      </c>
      <c r="AU254" s="42"/>
      <c r="AV254" s="42" t="s">
        <v>68</v>
      </c>
      <c r="AW254" s="41">
        <f t="shared" si="145"/>
        <v>0.02481121898597627</v>
      </c>
      <c r="AX254" s="42"/>
      <c r="AY254" s="42" t="s">
        <v>68</v>
      </c>
      <c r="AZ254" s="41">
        <f t="shared" si="146"/>
        <v>0.007551240560949299</v>
      </c>
      <c r="BA254" s="42" t="s">
        <v>68</v>
      </c>
      <c r="BB254" s="41">
        <f t="shared" si="147"/>
        <v>0.12513484358144553</v>
      </c>
      <c r="BC254" s="42" t="s">
        <v>68</v>
      </c>
      <c r="BD254" s="43"/>
    </row>
    <row r="255" spans="1:56" ht="9" customHeight="1">
      <c r="A255" s="9"/>
      <c r="B255" s="12" t="s">
        <v>71</v>
      </c>
      <c r="C255" s="14">
        <f t="shared" si="139"/>
        <v>0.08450704225352113</v>
      </c>
      <c r="D255" s="14">
        <f t="shared" si="139"/>
        <v>0.018779342723004695</v>
      </c>
      <c r="E255" s="14">
        <f t="shared" si="139"/>
        <v>0</v>
      </c>
      <c r="F255" s="14">
        <f t="shared" si="139"/>
        <v>0.03286384976525822</v>
      </c>
      <c r="G255" s="14">
        <f t="shared" si="139"/>
        <v>0.539906103286385</v>
      </c>
      <c r="H255" s="14">
        <f t="shared" si="139"/>
        <v>0.06103286384976526</v>
      </c>
      <c r="I255" s="14">
        <f t="shared" si="139"/>
        <v>0</v>
      </c>
      <c r="J255" s="14">
        <f t="shared" si="141"/>
        <v>0.03286384976525822</v>
      </c>
      <c r="K255" s="14">
        <f t="shared" si="140"/>
        <v>0.11267605633802817</v>
      </c>
      <c r="L255" s="14">
        <f t="shared" si="140"/>
        <v>0.014084507042253521</v>
      </c>
      <c r="M255" s="14">
        <f t="shared" si="140"/>
        <v>0.10328638497652583</v>
      </c>
      <c r="N255" s="14">
        <f t="shared" si="140"/>
        <v>0</v>
      </c>
      <c r="O255" s="14">
        <f t="shared" si="140"/>
        <v>0.2300469483568075</v>
      </c>
      <c r="P255" s="13">
        <f t="shared" si="135"/>
        <v>1</v>
      </c>
      <c r="Q255" s="37"/>
      <c r="R255" s="41"/>
      <c r="S255" s="42"/>
      <c r="T255" s="42"/>
      <c r="U255" s="42"/>
      <c r="V255" s="41"/>
      <c r="W255" s="42"/>
      <c r="X255" s="42"/>
      <c r="Y255" s="41"/>
      <c r="Z255" s="42"/>
      <c r="AA255" s="42"/>
      <c r="AB255" s="41"/>
      <c r="AC255" s="42"/>
      <c r="AD255" s="42"/>
      <c r="AE255" s="41"/>
      <c r="AF255" s="42"/>
      <c r="AG255" s="42"/>
      <c r="AH255" s="41"/>
      <c r="AI255" s="42"/>
      <c r="AJ255" s="42"/>
      <c r="AK255" s="41"/>
      <c r="AL255" s="42"/>
      <c r="AM255" s="42"/>
      <c r="AN255" s="41">
        <f t="shared" si="142"/>
        <v>0</v>
      </c>
      <c r="AO255" s="42"/>
      <c r="AP255" s="42" t="s">
        <v>130</v>
      </c>
      <c r="AQ255" s="41">
        <f t="shared" si="143"/>
        <v>0.23255813953488372</v>
      </c>
      <c r="AR255" s="42"/>
      <c r="AS255" s="42" t="s">
        <v>130</v>
      </c>
      <c r="AT255" s="41">
        <f t="shared" si="144"/>
        <v>0</v>
      </c>
      <c r="AU255" s="42"/>
      <c r="AV255" s="42" t="s">
        <v>130</v>
      </c>
      <c r="AW255" s="41">
        <f t="shared" si="145"/>
        <v>0.13953488372093023</v>
      </c>
      <c r="AX255" s="42"/>
      <c r="AY255" s="42" t="s">
        <v>130</v>
      </c>
      <c r="AZ255" s="41">
        <f t="shared" si="146"/>
        <v>0</v>
      </c>
      <c r="BA255" s="42" t="s">
        <v>130</v>
      </c>
      <c r="BB255" s="41">
        <f t="shared" si="147"/>
        <v>0.37209302325581395</v>
      </c>
      <c r="BC255" s="42" t="s">
        <v>130</v>
      </c>
      <c r="BD255" s="43"/>
    </row>
    <row r="256" spans="1:56" ht="9" customHeight="1">
      <c r="A256" s="9"/>
      <c r="B256" s="12" t="s">
        <v>76</v>
      </c>
      <c r="C256" s="14">
        <f t="shared" si="139"/>
        <v>0.041811846689895474</v>
      </c>
      <c r="D256" s="14">
        <f t="shared" si="139"/>
        <v>0.04529616724738676</v>
      </c>
      <c r="E256" s="14">
        <f t="shared" si="139"/>
        <v>0.003484320557491289</v>
      </c>
      <c r="F256" s="14">
        <f t="shared" si="139"/>
        <v>0</v>
      </c>
      <c r="G256" s="14">
        <f t="shared" si="139"/>
        <v>0.23344947735191637</v>
      </c>
      <c r="H256" s="14">
        <f t="shared" si="139"/>
        <v>0.5644599303135889</v>
      </c>
      <c r="I256" s="14">
        <f t="shared" si="139"/>
        <v>0</v>
      </c>
      <c r="J256" s="14">
        <f t="shared" si="141"/>
        <v>0</v>
      </c>
      <c r="K256" s="14">
        <f t="shared" si="140"/>
        <v>0.09059233449477352</v>
      </c>
      <c r="L256" s="14">
        <f t="shared" si="140"/>
        <v>0.003484320557491289</v>
      </c>
      <c r="M256" s="14">
        <f t="shared" si="140"/>
        <v>0.017421602787456445</v>
      </c>
      <c r="N256" s="14">
        <f t="shared" si="140"/>
        <v>0</v>
      </c>
      <c r="O256" s="14">
        <f t="shared" si="140"/>
        <v>0.11149825783972125</v>
      </c>
      <c r="P256" s="13">
        <f t="shared" si="135"/>
        <v>1</v>
      </c>
      <c r="Q256" s="37"/>
      <c r="R256" s="41"/>
      <c r="S256" s="42"/>
      <c r="T256" s="42"/>
      <c r="U256" s="42"/>
      <c r="V256" s="41"/>
      <c r="W256" s="42"/>
      <c r="X256" s="42"/>
      <c r="Y256" s="41"/>
      <c r="Z256" s="42"/>
      <c r="AA256" s="42"/>
      <c r="AB256" s="41"/>
      <c r="AC256" s="42"/>
      <c r="AD256" s="42"/>
      <c r="AE256" s="41"/>
      <c r="AF256" s="42"/>
      <c r="AG256" s="42"/>
      <c r="AH256" s="41"/>
      <c r="AI256" s="42"/>
      <c r="AJ256" s="42"/>
      <c r="AK256" s="41"/>
      <c r="AL256" s="42"/>
      <c r="AM256" s="42"/>
      <c r="AN256" s="41">
        <f t="shared" si="142"/>
        <v>0.13186813186813187</v>
      </c>
      <c r="AO256" s="42"/>
      <c r="AP256" s="42" t="s">
        <v>101</v>
      </c>
      <c r="AQ256" s="41">
        <f t="shared" si="143"/>
        <v>0.42857142857142855</v>
      </c>
      <c r="AR256" s="42"/>
      <c r="AS256" s="42" t="s">
        <v>101</v>
      </c>
      <c r="AT256" s="41">
        <f t="shared" si="144"/>
        <v>0</v>
      </c>
      <c r="AU256" s="42"/>
      <c r="AV256" s="42" t="s">
        <v>101</v>
      </c>
      <c r="AW256" s="41">
        <f t="shared" si="145"/>
        <v>0.054945054945054944</v>
      </c>
      <c r="AX256" s="42"/>
      <c r="AY256" s="42" t="s">
        <v>101</v>
      </c>
      <c r="AZ256" s="41">
        <f t="shared" si="146"/>
        <v>0</v>
      </c>
      <c r="BA256" s="42" t="s">
        <v>101</v>
      </c>
      <c r="BB256" s="41">
        <f t="shared" si="147"/>
        <v>0.4835164835164835</v>
      </c>
      <c r="BC256" s="42" t="s">
        <v>101</v>
      </c>
      <c r="BD256" s="43"/>
    </row>
    <row r="257" spans="1:56" ht="9" customHeight="1">
      <c r="A257" s="9"/>
      <c r="B257" s="12" t="s">
        <v>41</v>
      </c>
      <c r="C257" s="14">
        <f t="shared" si="139"/>
        <v>0.1590909090909091</v>
      </c>
      <c r="D257" s="14">
        <f t="shared" si="139"/>
        <v>0.08636363636363636</v>
      </c>
      <c r="E257" s="14">
        <f t="shared" si="139"/>
        <v>0.004545454545454545</v>
      </c>
      <c r="F257" s="14">
        <f t="shared" si="139"/>
        <v>0.08636363636363636</v>
      </c>
      <c r="G257" s="14">
        <f t="shared" si="139"/>
        <v>0.12727272727272726</v>
      </c>
      <c r="H257" s="14">
        <f t="shared" si="139"/>
        <v>0.013636363636363636</v>
      </c>
      <c r="I257" s="14">
        <f t="shared" si="139"/>
        <v>0.013636363636363636</v>
      </c>
      <c r="J257" s="14">
        <f t="shared" si="141"/>
        <v>0</v>
      </c>
      <c r="K257" s="14">
        <f t="shared" si="140"/>
        <v>0.31363636363636366</v>
      </c>
      <c r="L257" s="14">
        <f t="shared" si="140"/>
        <v>0.004545454545454545</v>
      </c>
      <c r="M257" s="14">
        <f t="shared" si="140"/>
        <v>0.07727272727272727</v>
      </c>
      <c r="N257" s="14">
        <f t="shared" si="140"/>
        <v>0.11363636363636363</v>
      </c>
      <c r="O257" s="14">
        <f t="shared" si="140"/>
        <v>0.509090909090909</v>
      </c>
      <c r="P257" s="13">
        <f t="shared" si="135"/>
        <v>0.9999999999999999</v>
      </c>
      <c r="Q257" s="37"/>
      <c r="R257" s="41"/>
      <c r="S257" s="42"/>
      <c r="T257" s="42"/>
      <c r="U257" s="42"/>
      <c r="V257" s="41"/>
      <c r="W257" s="42"/>
      <c r="X257" s="42"/>
      <c r="Y257" s="41"/>
      <c r="Z257" s="42"/>
      <c r="AA257" s="42"/>
      <c r="AB257" s="41"/>
      <c r="AC257" s="42"/>
      <c r="AD257" s="42"/>
      <c r="AE257" s="41"/>
      <c r="AF257" s="42"/>
      <c r="AG257" s="42"/>
      <c r="AH257" s="41"/>
      <c r="AI257" s="42"/>
      <c r="AJ257" s="42"/>
      <c r="AK257" s="41"/>
      <c r="AL257" s="42"/>
      <c r="AM257" s="42"/>
      <c r="AN257" s="41">
        <f t="shared" si="142"/>
        <v>0</v>
      </c>
      <c r="AO257" s="42"/>
      <c r="AP257" s="42" t="s">
        <v>86</v>
      </c>
      <c r="AQ257" s="41">
        <f t="shared" si="143"/>
        <v>0.0712166172106825</v>
      </c>
      <c r="AR257" s="42"/>
      <c r="AS257" s="42" t="s">
        <v>86</v>
      </c>
      <c r="AT257" s="41">
        <f t="shared" si="144"/>
        <v>0.011869436201780416</v>
      </c>
      <c r="AU257" s="42"/>
      <c r="AV257" s="42" t="s">
        <v>86</v>
      </c>
      <c r="AW257" s="41">
        <f t="shared" si="145"/>
        <v>0.032640949554896145</v>
      </c>
      <c r="AX257" s="42"/>
      <c r="AY257" s="42" t="s">
        <v>86</v>
      </c>
      <c r="AZ257" s="41">
        <f t="shared" si="146"/>
        <v>0</v>
      </c>
      <c r="BA257" s="42" t="s">
        <v>86</v>
      </c>
      <c r="BB257" s="41">
        <f t="shared" si="147"/>
        <v>0.11572700296735905</v>
      </c>
      <c r="BC257" s="42" t="s">
        <v>86</v>
      </c>
      <c r="BD257" s="43"/>
    </row>
    <row r="258" spans="1:56" ht="9" customHeight="1">
      <c r="A258" s="9"/>
      <c r="B258" s="12" t="s">
        <v>85</v>
      </c>
      <c r="C258" s="14">
        <f t="shared" si="139"/>
        <v>0.04</v>
      </c>
      <c r="D258" s="14">
        <f t="shared" si="139"/>
        <v>0.02</v>
      </c>
      <c r="E258" s="14">
        <f t="shared" si="139"/>
        <v>0</v>
      </c>
      <c r="F258" s="14">
        <f t="shared" si="139"/>
        <v>0.33</v>
      </c>
      <c r="G258" s="14">
        <f t="shared" si="139"/>
        <v>0.24</v>
      </c>
      <c r="H258" s="14">
        <f t="shared" si="139"/>
        <v>0.03</v>
      </c>
      <c r="I258" s="14">
        <f t="shared" si="139"/>
        <v>0</v>
      </c>
      <c r="J258" s="14">
        <f t="shared" si="141"/>
        <v>0.01</v>
      </c>
      <c r="K258" s="14">
        <f t="shared" si="140"/>
        <v>0.13</v>
      </c>
      <c r="L258" s="14">
        <f t="shared" si="140"/>
        <v>0</v>
      </c>
      <c r="M258" s="14">
        <f t="shared" si="140"/>
        <v>0.16</v>
      </c>
      <c r="N258" s="14">
        <f t="shared" si="140"/>
        <v>0.04</v>
      </c>
      <c r="O258" s="14">
        <f t="shared" si="140"/>
        <v>0.33</v>
      </c>
      <c r="P258" s="13">
        <f t="shared" si="135"/>
        <v>1</v>
      </c>
      <c r="Q258" s="37"/>
      <c r="R258" s="41"/>
      <c r="S258" s="42"/>
      <c r="T258" s="42"/>
      <c r="U258" s="42"/>
      <c r="V258" s="41"/>
      <c r="W258" s="42"/>
      <c r="X258" s="42"/>
      <c r="Y258" s="41"/>
      <c r="Z258" s="42"/>
      <c r="AA258" s="42"/>
      <c r="AB258" s="41"/>
      <c r="AC258" s="42"/>
      <c r="AD258" s="42"/>
      <c r="AE258" s="41"/>
      <c r="AF258" s="42"/>
      <c r="AG258" s="42"/>
      <c r="AH258" s="41"/>
      <c r="AI258" s="42"/>
      <c r="AJ258" s="42"/>
      <c r="AK258" s="41"/>
      <c r="AL258" s="42"/>
      <c r="AM258" s="42"/>
      <c r="AN258" s="41">
        <f t="shared" si="142"/>
        <v>0.005076142131979695</v>
      </c>
      <c r="AO258" s="42"/>
      <c r="AP258" s="42" t="s">
        <v>132</v>
      </c>
      <c r="AQ258" s="41">
        <f t="shared" si="143"/>
        <v>0.1319796954314721</v>
      </c>
      <c r="AR258" s="42"/>
      <c r="AS258" s="42" t="s">
        <v>132</v>
      </c>
      <c r="AT258" s="41">
        <f t="shared" si="144"/>
        <v>0.01015228426395939</v>
      </c>
      <c r="AU258" s="42"/>
      <c r="AV258" s="42" t="s">
        <v>132</v>
      </c>
      <c r="AW258" s="41">
        <f t="shared" si="145"/>
        <v>0.01015228426395939</v>
      </c>
      <c r="AX258" s="42"/>
      <c r="AY258" s="42" t="s">
        <v>132</v>
      </c>
      <c r="AZ258" s="41">
        <f t="shared" si="146"/>
        <v>0</v>
      </c>
      <c r="BA258" s="42" t="s">
        <v>132</v>
      </c>
      <c r="BB258" s="41">
        <f t="shared" si="147"/>
        <v>0.15228426395939088</v>
      </c>
      <c r="BC258" s="42" t="s">
        <v>132</v>
      </c>
      <c r="BD258" s="43"/>
    </row>
    <row r="259" spans="1:56" ht="9" customHeight="1">
      <c r="A259" s="9"/>
      <c r="B259" s="12" t="s">
        <v>118</v>
      </c>
      <c r="C259" s="14">
        <f aca="true" t="shared" si="148" ref="C259:I264">C133/$P133</f>
        <v>0.018867924528301886</v>
      </c>
      <c r="D259" s="14">
        <f t="shared" si="148"/>
        <v>0.009433962264150943</v>
      </c>
      <c r="E259" s="14">
        <f t="shared" si="148"/>
        <v>0</v>
      </c>
      <c r="F259" s="14">
        <f t="shared" si="148"/>
        <v>0.6698113207547169</v>
      </c>
      <c r="G259" s="14">
        <f t="shared" si="148"/>
        <v>0.12264150943396226</v>
      </c>
      <c r="H259" s="14">
        <f t="shared" si="148"/>
        <v>0</v>
      </c>
      <c r="I259" s="14">
        <f t="shared" si="148"/>
        <v>0</v>
      </c>
      <c r="J259" s="14">
        <f t="shared" si="141"/>
        <v>0</v>
      </c>
      <c r="K259" s="14">
        <f aca="true" t="shared" si="149" ref="K259:O264">K133/$P133</f>
        <v>0.12264150943396226</v>
      </c>
      <c r="L259" s="14">
        <f t="shared" si="149"/>
        <v>0</v>
      </c>
      <c r="M259" s="14">
        <f t="shared" si="149"/>
        <v>0.05660377358490566</v>
      </c>
      <c r="N259" s="14">
        <f t="shared" si="149"/>
        <v>0</v>
      </c>
      <c r="O259" s="14">
        <f t="shared" si="149"/>
        <v>0.1792452830188679</v>
      </c>
      <c r="P259" s="13">
        <f t="shared" si="135"/>
        <v>0.9999999999999999</v>
      </c>
      <c r="Q259" s="37"/>
      <c r="R259" s="41"/>
      <c r="S259" s="42"/>
      <c r="T259" s="42"/>
      <c r="U259" s="42"/>
      <c r="V259" s="41"/>
      <c r="W259" s="42"/>
      <c r="X259" s="42"/>
      <c r="Y259" s="41"/>
      <c r="Z259" s="42"/>
      <c r="AA259" s="42"/>
      <c r="AB259" s="41"/>
      <c r="AC259" s="42"/>
      <c r="AD259" s="42"/>
      <c r="AE259" s="41"/>
      <c r="AF259" s="42"/>
      <c r="AG259" s="42"/>
      <c r="AH259" s="41"/>
      <c r="AI259" s="42"/>
      <c r="AJ259" s="42"/>
      <c r="AK259" s="41"/>
      <c r="AL259" s="42"/>
      <c r="AM259" s="42"/>
      <c r="AN259" s="41">
        <f t="shared" si="142"/>
        <v>0.09523809523809523</v>
      </c>
      <c r="AO259" s="42"/>
      <c r="AP259" s="42" t="s">
        <v>122</v>
      </c>
      <c r="AQ259" s="41">
        <f t="shared" si="143"/>
        <v>0.2976190476190476</v>
      </c>
      <c r="AR259" s="42"/>
      <c r="AS259" s="42" t="s">
        <v>122</v>
      </c>
      <c r="AT259" s="41">
        <f t="shared" si="144"/>
        <v>0</v>
      </c>
      <c r="AU259" s="42"/>
      <c r="AV259" s="42" t="s">
        <v>122</v>
      </c>
      <c r="AW259" s="41">
        <f t="shared" si="145"/>
        <v>0</v>
      </c>
      <c r="AX259" s="42"/>
      <c r="AY259" s="42" t="s">
        <v>122</v>
      </c>
      <c r="AZ259" s="41">
        <f t="shared" si="146"/>
        <v>0</v>
      </c>
      <c r="BA259" s="42" t="s">
        <v>122</v>
      </c>
      <c r="BB259" s="41">
        <f t="shared" si="147"/>
        <v>0.2976190476190476</v>
      </c>
      <c r="BC259" s="42" t="s">
        <v>122</v>
      </c>
      <c r="BD259" s="43"/>
    </row>
    <row r="260" spans="1:56" ht="9" customHeight="1">
      <c r="A260" s="9"/>
      <c r="B260" s="12" t="s">
        <v>114</v>
      </c>
      <c r="C260" s="14">
        <f t="shared" si="148"/>
        <v>0.02821316614420063</v>
      </c>
      <c r="D260" s="14">
        <f t="shared" si="148"/>
        <v>0.01567398119122257</v>
      </c>
      <c r="E260" s="14">
        <f t="shared" si="148"/>
        <v>0</v>
      </c>
      <c r="F260" s="14">
        <f t="shared" si="148"/>
        <v>0.009404388714733543</v>
      </c>
      <c r="G260" s="14">
        <f t="shared" si="148"/>
        <v>0.774294670846395</v>
      </c>
      <c r="H260" s="14">
        <f t="shared" si="148"/>
        <v>0.05956112852664577</v>
      </c>
      <c r="I260" s="14">
        <f t="shared" si="148"/>
        <v>0</v>
      </c>
      <c r="J260" s="14">
        <f t="shared" si="141"/>
        <v>0</v>
      </c>
      <c r="K260" s="14">
        <f t="shared" si="149"/>
        <v>0.08150470219435736</v>
      </c>
      <c r="L260" s="14">
        <f t="shared" si="149"/>
        <v>0.009404388714733543</v>
      </c>
      <c r="M260" s="14">
        <f t="shared" si="149"/>
        <v>0.0219435736677116</v>
      </c>
      <c r="N260" s="14">
        <f t="shared" si="149"/>
        <v>0</v>
      </c>
      <c r="O260" s="14">
        <f t="shared" si="149"/>
        <v>0.11285266457680251</v>
      </c>
      <c r="P260" s="13">
        <f t="shared" si="135"/>
        <v>1</v>
      </c>
      <c r="Q260" s="37"/>
      <c r="R260" s="41"/>
      <c r="S260" s="42"/>
      <c r="T260" s="42"/>
      <c r="U260" s="42"/>
      <c r="V260" s="41"/>
      <c r="W260" s="42"/>
      <c r="X260" s="42"/>
      <c r="Y260" s="41"/>
      <c r="Z260" s="42"/>
      <c r="AA260" s="42"/>
      <c r="AB260" s="41"/>
      <c r="AC260" s="42"/>
      <c r="AD260" s="42"/>
      <c r="AE260" s="41"/>
      <c r="AF260" s="42"/>
      <c r="AG260" s="42"/>
      <c r="AH260" s="41"/>
      <c r="AI260" s="42"/>
      <c r="AJ260" s="42"/>
      <c r="AK260" s="41"/>
      <c r="AL260" s="42"/>
      <c r="AM260" s="42"/>
      <c r="AN260" s="41">
        <f t="shared" si="142"/>
        <v>0.0031746031746031746</v>
      </c>
      <c r="AO260" s="42"/>
      <c r="AP260" s="42" t="s">
        <v>87</v>
      </c>
      <c r="AQ260" s="41">
        <f t="shared" si="143"/>
        <v>0.13333333333333333</v>
      </c>
      <c r="AR260" s="42"/>
      <c r="AS260" s="42" t="s">
        <v>87</v>
      </c>
      <c r="AT260" s="41">
        <f t="shared" si="144"/>
        <v>0.006349206349206349</v>
      </c>
      <c r="AU260" s="42"/>
      <c r="AV260" s="42" t="s">
        <v>87</v>
      </c>
      <c r="AW260" s="41">
        <f t="shared" si="145"/>
        <v>0.01904761904761905</v>
      </c>
      <c r="AX260" s="42"/>
      <c r="AY260" s="42" t="s">
        <v>87</v>
      </c>
      <c r="AZ260" s="41">
        <f t="shared" si="146"/>
        <v>0</v>
      </c>
      <c r="BA260" s="42" t="s">
        <v>87</v>
      </c>
      <c r="BB260" s="41">
        <f t="shared" si="147"/>
        <v>0.15873015873015872</v>
      </c>
      <c r="BC260" s="42" t="s">
        <v>87</v>
      </c>
      <c r="BD260" s="43"/>
    </row>
    <row r="261" spans="1:56" ht="9" customHeight="1">
      <c r="A261" s="9"/>
      <c r="B261" s="12" t="s">
        <v>133</v>
      </c>
      <c r="C261" s="14">
        <f t="shared" si="148"/>
        <v>0.043478260869565216</v>
      </c>
      <c r="D261" s="14">
        <f t="shared" si="148"/>
        <v>0</v>
      </c>
      <c r="E261" s="14">
        <f t="shared" si="148"/>
        <v>0.6521739130434783</v>
      </c>
      <c r="F261" s="14">
        <f t="shared" si="148"/>
        <v>0</v>
      </c>
      <c r="G261" s="14">
        <f t="shared" si="148"/>
        <v>0.021739130434782608</v>
      </c>
      <c r="H261" s="14">
        <f t="shared" si="148"/>
        <v>0</v>
      </c>
      <c r="I261" s="14">
        <f t="shared" si="148"/>
        <v>0.06521739130434782</v>
      </c>
      <c r="J261" s="14">
        <f t="shared" si="141"/>
        <v>0</v>
      </c>
      <c r="K261" s="14">
        <f t="shared" si="149"/>
        <v>0.06521739130434782</v>
      </c>
      <c r="L261" s="14">
        <f t="shared" si="149"/>
        <v>0.06521739130434782</v>
      </c>
      <c r="M261" s="14">
        <f t="shared" si="149"/>
        <v>0.06521739130434782</v>
      </c>
      <c r="N261" s="14">
        <f t="shared" si="149"/>
        <v>0.021739130434782608</v>
      </c>
      <c r="O261" s="14">
        <f t="shared" si="149"/>
        <v>0.21739130434782608</v>
      </c>
      <c r="P261" s="13">
        <f t="shared" si="135"/>
        <v>0.9999999999999998</v>
      </c>
      <c r="Q261" s="37"/>
      <c r="R261" s="41"/>
      <c r="S261" s="42"/>
      <c r="T261" s="42"/>
      <c r="U261" s="42"/>
      <c r="V261" s="41"/>
      <c r="W261" s="42"/>
      <c r="X261" s="42"/>
      <c r="Y261" s="41"/>
      <c r="Z261" s="42"/>
      <c r="AA261" s="42"/>
      <c r="AB261" s="41"/>
      <c r="AC261" s="42"/>
      <c r="AD261" s="42"/>
      <c r="AE261" s="41"/>
      <c r="AF261" s="42"/>
      <c r="AG261" s="42"/>
      <c r="AH261" s="41"/>
      <c r="AI261" s="42"/>
      <c r="AJ261" s="42"/>
      <c r="AK261" s="41"/>
      <c r="AL261" s="42"/>
      <c r="AM261" s="42"/>
      <c r="AN261" s="41">
        <f t="shared" si="142"/>
        <v>0</v>
      </c>
      <c r="AO261" s="42"/>
      <c r="AP261" s="42" t="s">
        <v>71</v>
      </c>
      <c r="AQ261" s="41">
        <f t="shared" si="143"/>
        <v>0.11267605633802817</v>
      </c>
      <c r="AR261" s="42"/>
      <c r="AS261" s="42" t="s">
        <v>71</v>
      </c>
      <c r="AT261" s="41">
        <f t="shared" si="144"/>
        <v>0.014084507042253521</v>
      </c>
      <c r="AU261" s="42"/>
      <c r="AV261" s="42" t="s">
        <v>71</v>
      </c>
      <c r="AW261" s="41">
        <f t="shared" si="145"/>
        <v>0.10328638497652583</v>
      </c>
      <c r="AX261" s="42"/>
      <c r="AY261" s="42" t="s">
        <v>71</v>
      </c>
      <c r="AZ261" s="41">
        <f t="shared" si="146"/>
        <v>0</v>
      </c>
      <c r="BA261" s="42" t="s">
        <v>71</v>
      </c>
      <c r="BB261" s="41">
        <f t="shared" si="147"/>
        <v>0.2300469483568075</v>
      </c>
      <c r="BC261" s="42" t="s">
        <v>71</v>
      </c>
      <c r="BD261" s="43"/>
    </row>
    <row r="262" spans="1:56" ht="9" customHeight="1">
      <c r="A262" s="9"/>
      <c r="B262" s="12" t="s">
        <v>121</v>
      </c>
      <c r="C262" s="14">
        <f t="shared" si="148"/>
        <v>0.026905829596412557</v>
      </c>
      <c r="D262" s="14">
        <f t="shared" si="148"/>
        <v>0.008968609865470852</v>
      </c>
      <c r="E262" s="14">
        <f t="shared" si="148"/>
        <v>0.004484304932735426</v>
      </c>
      <c r="F262" s="14">
        <f t="shared" si="148"/>
        <v>0.017937219730941704</v>
      </c>
      <c r="G262" s="14">
        <f t="shared" si="148"/>
        <v>0.7219730941704036</v>
      </c>
      <c r="H262" s="14">
        <f t="shared" si="148"/>
        <v>0.03139013452914798</v>
      </c>
      <c r="I262" s="14">
        <f t="shared" si="148"/>
        <v>0.008968609865470852</v>
      </c>
      <c r="J262" s="14">
        <f t="shared" si="141"/>
        <v>0</v>
      </c>
      <c r="K262" s="14">
        <f t="shared" si="149"/>
        <v>0.1210762331838565</v>
      </c>
      <c r="L262" s="14">
        <f t="shared" si="149"/>
        <v>0.004484304932735426</v>
      </c>
      <c r="M262" s="14">
        <f t="shared" si="149"/>
        <v>0.04035874439461883</v>
      </c>
      <c r="N262" s="14">
        <f t="shared" si="149"/>
        <v>0.013452914798206279</v>
      </c>
      <c r="O262" s="14">
        <f t="shared" si="149"/>
        <v>0.17937219730941703</v>
      </c>
      <c r="P262" s="13">
        <f t="shared" si="135"/>
        <v>1</v>
      </c>
      <c r="Q262" s="37"/>
      <c r="R262" s="41"/>
      <c r="S262" s="42"/>
      <c r="T262" s="42"/>
      <c r="U262" s="42"/>
      <c r="V262" s="41"/>
      <c r="W262" s="42"/>
      <c r="X262" s="42"/>
      <c r="Y262" s="41"/>
      <c r="Z262" s="42"/>
      <c r="AA262" s="42"/>
      <c r="AB262" s="41"/>
      <c r="AC262" s="42"/>
      <c r="AD262" s="42"/>
      <c r="AE262" s="41"/>
      <c r="AF262" s="42"/>
      <c r="AG262" s="42"/>
      <c r="AH262" s="41"/>
      <c r="AI262" s="42"/>
      <c r="AJ262" s="42"/>
      <c r="AK262" s="41"/>
      <c r="AL262" s="42"/>
      <c r="AM262" s="42"/>
      <c r="AN262" s="41">
        <f t="shared" si="142"/>
        <v>0</v>
      </c>
      <c r="AO262" s="42"/>
      <c r="AP262" s="42" t="s">
        <v>76</v>
      </c>
      <c r="AQ262" s="41">
        <f t="shared" si="143"/>
        <v>0.09059233449477352</v>
      </c>
      <c r="AR262" s="42"/>
      <c r="AS262" s="42" t="s">
        <v>76</v>
      </c>
      <c r="AT262" s="41">
        <f t="shared" si="144"/>
        <v>0.003484320557491289</v>
      </c>
      <c r="AU262" s="42"/>
      <c r="AV262" s="42" t="s">
        <v>76</v>
      </c>
      <c r="AW262" s="41">
        <f t="shared" si="145"/>
        <v>0.017421602787456445</v>
      </c>
      <c r="AX262" s="42"/>
      <c r="AY262" s="42" t="s">
        <v>76</v>
      </c>
      <c r="AZ262" s="41">
        <f t="shared" si="146"/>
        <v>0</v>
      </c>
      <c r="BA262" s="42" t="s">
        <v>76</v>
      </c>
      <c r="BB262" s="41">
        <f t="shared" si="147"/>
        <v>0.11149825783972125</v>
      </c>
      <c r="BC262" s="42" t="s">
        <v>76</v>
      </c>
      <c r="BD262" s="43"/>
    </row>
    <row r="263" spans="1:56" ht="9" customHeight="1">
      <c r="A263" s="9"/>
      <c r="B263" s="12" t="s">
        <v>30</v>
      </c>
      <c r="C263" s="14">
        <f t="shared" si="148"/>
        <v>0.030604982206405694</v>
      </c>
      <c r="D263" s="14">
        <f t="shared" si="148"/>
        <v>0.199644128113879</v>
      </c>
      <c r="E263" s="14">
        <f t="shared" si="148"/>
        <v>0.021708185053380784</v>
      </c>
      <c r="F263" s="14">
        <f t="shared" si="148"/>
        <v>0.1099644128113879</v>
      </c>
      <c r="G263" s="14">
        <f t="shared" si="148"/>
        <v>0.08683274021352314</v>
      </c>
      <c r="H263" s="14">
        <f t="shared" si="148"/>
        <v>0.0017793594306049821</v>
      </c>
      <c r="I263" s="14">
        <f t="shared" si="148"/>
        <v>0</v>
      </c>
      <c r="J263" s="14">
        <f t="shared" si="141"/>
        <v>0.059430604982206404</v>
      </c>
      <c r="K263" s="14">
        <f t="shared" si="149"/>
        <v>0.003914590747330961</v>
      </c>
      <c r="L263" s="14">
        <f t="shared" si="149"/>
        <v>0.005338078291814947</v>
      </c>
      <c r="M263" s="14">
        <f t="shared" si="149"/>
        <v>0.0501779359430605</v>
      </c>
      <c r="N263" s="14">
        <f t="shared" si="149"/>
        <v>0.4306049822064057</v>
      </c>
      <c r="O263" s="14">
        <f t="shared" si="149"/>
        <v>0.4900355871886121</v>
      </c>
      <c r="P263" s="13">
        <f t="shared" si="135"/>
        <v>1</v>
      </c>
      <c r="Q263" s="37"/>
      <c r="R263" s="41"/>
      <c r="S263" s="42"/>
      <c r="T263" s="42"/>
      <c r="U263" s="42"/>
      <c r="V263" s="41"/>
      <c r="W263" s="42"/>
      <c r="X263" s="42"/>
      <c r="Y263" s="41"/>
      <c r="Z263" s="42"/>
      <c r="AA263" s="42"/>
      <c r="AB263" s="41"/>
      <c r="AC263" s="42"/>
      <c r="AD263" s="42"/>
      <c r="AE263" s="41"/>
      <c r="AF263" s="42"/>
      <c r="AG263" s="42"/>
      <c r="AH263" s="41"/>
      <c r="AI263" s="42"/>
      <c r="AJ263" s="42"/>
      <c r="AK263" s="41"/>
      <c r="AL263" s="42"/>
      <c r="AM263" s="42"/>
      <c r="AN263" s="41">
        <f t="shared" si="142"/>
        <v>0.013636363636363636</v>
      </c>
      <c r="AO263" s="42"/>
      <c r="AP263" s="42" t="s">
        <v>41</v>
      </c>
      <c r="AQ263" s="41">
        <f t="shared" si="143"/>
        <v>0.31363636363636366</v>
      </c>
      <c r="AR263" s="42"/>
      <c r="AS263" s="42" t="s">
        <v>41</v>
      </c>
      <c r="AT263" s="41">
        <f t="shared" si="144"/>
        <v>0.004545454545454545</v>
      </c>
      <c r="AU263" s="42"/>
      <c r="AV263" s="42" t="s">
        <v>41</v>
      </c>
      <c r="AW263" s="41">
        <f t="shared" si="145"/>
        <v>0.07727272727272727</v>
      </c>
      <c r="AX263" s="42"/>
      <c r="AY263" s="42" t="s">
        <v>41</v>
      </c>
      <c r="AZ263" s="41">
        <f t="shared" si="146"/>
        <v>0.11363636363636363</v>
      </c>
      <c r="BA263" s="42" t="s">
        <v>41</v>
      </c>
      <c r="BB263" s="41">
        <f t="shared" si="147"/>
        <v>0.509090909090909</v>
      </c>
      <c r="BC263" s="42" t="s">
        <v>41</v>
      </c>
      <c r="BD263" s="43"/>
    </row>
    <row r="264" spans="1:56" ht="9" customHeight="1">
      <c r="A264" s="9"/>
      <c r="B264" s="12" t="s">
        <v>134</v>
      </c>
      <c r="C264" s="14">
        <f t="shared" si="148"/>
        <v>0.10316390549946083</v>
      </c>
      <c r="D264" s="14">
        <f t="shared" si="148"/>
        <v>0.05234780903832958</v>
      </c>
      <c r="E264" s="14">
        <f t="shared" si="148"/>
        <v>0.03867267914910303</v>
      </c>
      <c r="F264" s="14">
        <f t="shared" si="148"/>
        <v>0.07548279580433291</v>
      </c>
      <c r="G264" s="14">
        <f t="shared" si="148"/>
        <v>0.16266787569846095</v>
      </c>
      <c r="H264" s="14">
        <f t="shared" si="148"/>
        <v>0.06170963631016567</v>
      </c>
      <c r="I264" s="14">
        <f t="shared" si="148"/>
        <v>0.057910989118713854</v>
      </c>
      <c r="J264" s="14">
        <f t="shared" si="141"/>
        <v>0.033489363787863935</v>
      </c>
      <c r="K264" s="14">
        <f t="shared" si="149"/>
        <v>0.17336535633761396</v>
      </c>
      <c r="L264" s="14">
        <f t="shared" si="149"/>
        <v>0.05190667581609646</v>
      </c>
      <c r="M264" s="14">
        <f t="shared" si="149"/>
        <v>0.03994706401333203</v>
      </c>
      <c r="N264" s="14">
        <f t="shared" si="149"/>
        <v>0.1493358494265268</v>
      </c>
      <c r="O264" s="14">
        <f t="shared" si="149"/>
        <v>0.41455494559356926</v>
      </c>
      <c r="P264" s="13">
        <f t="shared" si="135"/>
        <v>1</v>
      </c>
      <c r="Q264" s="37"/>
      <c r="R264" s="41"/>
      <c r="S264" s="42"/>
      <c r="T264" s="42"/>
      <c r="U264" s="42"/>
      <c r="V264" s="41"/>
      <c r="W264" s="42"/>
      <c r="X264" s="42"/>
      <c r="Y264" s="41"/>
      <c r="Z264" s="42"/>
      <c r="AA264" s="42"/>
      <c r="AB264" s="41"/>
      <c r="AC264" s="42"/>
      <c r="AD264" s="42"/>
      <c r="AE264" s="41"/>
      <c r="AF264" s="42"/>
      <c r="AG264" s="42"/>
      <c r="AH264" s="41"/>
      <c r="AI264" s="42"/>
      <c r="AJ264" s="42"/>
      <c r="AK264" s="41"/>
      <c r="AL264" s="42"/>
      <c r="AM264" s="42"/>
      <c r="AN264" s="41">
        <f t="shared" si="142"/>
        <v>0</v>
      </c>
      <c r="AO264" s="42"/>
      <c r="AP264" s="42" t="s">
        <v>85</v>
      </c>
      <c r="AQ264" s="41">
        <f t="shared" si="143"/>
        <v>0.13</v>
      </c>
      <c r="AR264" s="42"/>
      <c r="AS264" s="42" t="s">
        <v>85</v>
      </c>
      <c r="AT264" s="41">
        <f t="shared" si="144"/>
        <v>0</v>
      </c>
      <c r="AU264" s="42"/>
      <c r="AV264" s="42" t="s">
        <v>85</v>
      </c>
      <c r="AW264" s="41">
        <f t="shared" si="145"/>
        <v>0.16</v>
      </c>
      <c r="AX264" s="42"/>
      <c r="AY264" s="42" t="s">
        <v>85</v>
      </c>
      <c r="AZ264" s="41">
        <f t="shared" si="146"/>
        <v>0.04</v>
      </c>
      <c r="BA264" s="42" t="s">
        <v>85</v>
      </c>
      <c r="BB264" s="41">
        <f t="shared" si="147"/>
        <v>0.33</v>
      </c>
      <c r="BC264" s="42" t="s">
        <v>85</v>
      </c>
      <c r="BD264" s="43"/>
    </row>
    <row r="265" spans="1:56" ht="10.5">
      <c r="A265" s="9"/>
      <c r="B265" s="12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2"/>
      <c r="P265" s="13"/>
      <c r="Q265" s="37"/>
      <c r="R265" s="42"/>
      <c r="S265" s="42"/>
      <c r="T265" s="42"/>
      <c r="U265" s="42"/>
      <c r="V265" s="41"/>
      <c r="W265" s="42"/>
      <c r="X265" s="42"/>
      <c r="Y265" s="41"/>
      <c r="Z265" s="42"/>
      <c r="AA265" s="42"/>
      <c r="AB265" s="41"/>
      <c r="AC265" s="42"/>
      <c r="AD265" s="42"/>
      <c r="AE265" s="41"/>
      <c r="AF265" s="42"/>
      <c r="AG265" s="42"/>
      <c r="AH265" s="41"/>
      <c r="AI265" s="42"/>
      <c r="AJ265" s="42"/>
      <c r="AK265" s="41"/>
      <c r="AL265" s="42"/>
      <c r="AM265" s="42"/>
      <c r="AN265" s="41">
        <f t="shared" si="142"/>
        <v>0</v>
      </c>
      <c r="AO265" s="42"/>
      <c r="AP265" s="42" t="s">
        <v>118</v>
      </c>
      <c r="AQ265" s="41">
        <f t="shared" si="143"/>
        <v>0.12264150943396226</v>
      </c>
      <c r="AR265" s="42"/>
      <c r="AS265" s="42" t="s">
        <v>118</v>
      </c>
      <c r="AT265" s="41">
        <f t="shared" si="144"/>
        <v>0</v>
      </c>
      <c r="AU265" s="42"/>
      <c r="AV265" s="42" t="s">
        <v>118</v>
      </c>
      <c r="AW265" s="41">
        <f t="shared" si="145"/>
        <v>0.05660377358490566</v>
      </c>
      <c r="AX265" s="42"/>
      <c r="AY265" s="42" t="s">
        <v>118</v>
      </c>
      <c r="AZ265" s="41">
        <f t="shared" si="146"/>
        <v>0</v>
      </c>
      <c r="BA265" s="42" t="s">
        <v>118</v>
      </c>
      <c r="BB265" s="41">
        <f t="shared" si="147"/>
        <v>0.1792452830188679</v>
      </c>
      <c r="BC265" s="42" t="s">
        <v>118</v>
      </c>
      <c r="BD265" s="43"/>
    </row>
    <row r="266" spans="1:56" ht="10.5">
      <c r="A266" s="9"/>
      <c r="B266" s="12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2"/>
      <c r="P266" s="13"/>
      <c r="Q266" s="37"/>
      <c r="R266" s="42"/>
      <c r="S266" s="42"/>
      <c r="T266" s="42"/>
      <c r="U266" s="42"/>
      <c r="V266" s="41"/>
      <c r="W266" s="42"/>
      <c r="X266" s="42"/>
      <c r="Y266" s="41"/>
      <c r="Z266" s="42"/>
      <c r="AA266" s="42"/>
      <c r="AB266" s="41"/>
      <c r="AC266" s="42"/>
      <c r="AD266" s="42"/>
      <c r="AE266" s="41"/>
      <c r="AF266" s="42"/>
      <c r="AG266" s="42"/>
      <c r="AH266" s="41"/>
      <c r="AI266" s="42"/>
      <c r="AJ266" s="42"/>
      <c r="AK266" s="41"/>
      <c r="AL266" s="42"/>
      <c r="AM266" s="42"/>
      <c r="AN266" s="41">
        <f t="shared" si="142"/>
        <v>0</v>
      </c>
      <c r="AO266" s="42"/>
      <c r="AP266" s="42" t="s">
        <v>114</v>
      </c>
      <c r="AQ266" s="41">
        <f t="shared" si="143"/>
        <v>0.08150470219435736</v>
      </c>
      <c r="AR266" s="42"/>
      <c r="AS266" s="42" t="s">
        <v>114</v>
      </c>
      <c r="AT266" s="41">
        <f t="shared" si="144"/>
        <v>0.009404388714733543</v>
      </c>
      <c r="AU266" s="42"/>
      <c r="AV266" s="42" t="s">
        <v>114</v>
      </c>
      <c r="AW266" s="41">
        <f t="shared" si="145"/>
        <v>0.0219435736677116</v>
      </c>
      <c r="AX266" s="42"/>
      <c r="AY266" s="42" t="s">
        <v>114</v>
      </c>
      <c r="AZ266" s="41">
        <f t="shared" si="146"/>
        <v>0</v>
      </c>
      <c r="BA266" s="42" t="s">
        <v>114</v>
      </c>
      <c r="BB266" s="41">
        <f t="shared" si="147"/>
        <v>0.11285266457680251</v>
      </c>
      <c r="BC266" s="42" t="s">
        <v>114</v>
      </c>
      <c r="BD266" s="43"/>
    </row>
    <row r="267" spans="1:56" ht="10.5">
      <c r="A267" s="9"/>
      <c r="B267" s="12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2"/>
      <c r="P267" s="13"/>
      <c r="Q267" s="37"/>
      <c r="R267" s="42"/>
      <c r="S267" s="42"/>
      <c r="T267" s="42"/>
      <c r="U267" s="42"/>
      <c r="V267" s="41"/>
      <c r="W267" s="42"/>
      <c r="X267" s="42"/>
      <c r="Y267" s="41"/>
      <c r="Z267" s="42"/>
      <c r="AA267" s="42"/>
      <c r="AB267" s="41"/>
      <c r="AC267" s="42"/>
      <c r="AD267" s="42"/>
      <c r="AE267" s="41"/>
      <c r="AF267" s="42"/>
      <c r="AG267" s="42"/>
      <c r="AH267" s="41"/>
      <c r="AI267" s="42"/>
      <c r="AJ267" s="42"/>
      <c r="AK267" s="41"/>
      <c r="AL267" s="42"/>
      <c r="AM267" s="42"/>
      <c r="AN267" s="41">
        <f t="shared" si="142"/>
        <v>0.06521739130434782</v>
      </c>
      <c r="AO267" s="42"/>
      <c r="AP267" s="42" t="s">
        <v>133</v>
      </c>
      <c r="AQ267" s="41">
        <f t="shared" si="143"/>
        <v>0.06521739130434782</v>
      </c>
      <c r="AR267" s="42"/>
      <c r="AS267" s="42" t="s">
        <v>133</v>
      </c>
      <c r="AT267" s="41">
        <f t="shared" si="144"/>
        <v>0.06521739130434782</v>
      </c>
      <c r="AU267" s="42"/>
      <c r="AV267" s="42" t="s">
        <v>133</v>
      </c>
      <c r="AW267" s="41">
        <f t="shared" si="145"/>
        <v>0.06521739130434782</v>
      </c>
      <c r="AX267" s="42"/>
      <c r="AY267" s="42" t="s">
        <v>133</v>
      </c>
      <c r="AZ267" s="41">
        <f t="shared" si="146"/>
        <v>0.021739130434782608</v>
      </c>
      <c r="BA267" s="42" t="s">
        <v>133</v>
      </c>
      <c r="BB267" s="41">
        <f t="shared" si="147"/>
        <v>0.21739130434782608</v>
      </c>
      <c r="BC267" s="42" t="s">
        <v>133</v>
      </c>
      <c r="BD267" s="43"/>
    </row>
    <row r="268" spans="1:56" ht="10.5">
      <c r="A268" s="9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37"/>
      <c r="R268" s="42"/>
      <c r="S268" s="42"/>
      <c r="T268" s="42"/>
      <c r="U268" s="42"/>
      <c r="V268" s="41"/>
      <c r="W268" s="42"/>
      <c r="X268" s="42"/>
      <c r="Y268" s="41"/>
      <c r="Z268" s="42"/>
      <c r="AA268" s="42"/>
      <c r="AB268" s="41"/>
      <c r="AC268" s="42"/>
      <c r="AD268" s="42"/>
      <c r="AE268" s="41"/>
      <c r="AF268" s="42"/>
      <c r="AG268" s="42"/>
      <c r="AH268" s="41"/>
      <c r="AI268" s="42"/>
      <c r="AJ268" s="42"/>
      <c r="AK268" s="41"/>
      <c r="AL268" s="42"/>
      <c r="AM268" s="42"/>
      <c r="AN268" s="41">
        <f t="shared" si="142"/>
        <v>0.008968609865470852</v>
      </c>
      <c r="AO268" s="42"/>
      <c r="AP268" s="42" t="s">
        <v>121</v>
      </c>
      <c r="AQ268" s="41">
        <f t="shared" si="143"/>
        <v>0.1210762331838565</v>
      </c>
      <c r="AR268" s="42"/>
      <c r="AS268" s="42" t="s">
        <v>121</v>
      </c>
      <c r="AT268" s="41">
        <f t="shared" si="144"/>
        <v>0.004484304932735426</v>
      </c>
      <c r="AU268" s="42"/>
      <c r="AV268" s="42" t="s">
        <v>121</v>
      </c>
      <c r="AW268" s="41">
        <f t="shared" si="145"/>
        <v>0.04035874439461883</v>
      </c>
      <c r="AX268" s="42"/>
      <c r="AY268" s="42" t="s">
        <v>121</v>
      </c>
      <c r="AZ268" s="41">
        <f t="shared" si="146"/>
        <v>0.013452914798206279</v>
      </c>
      <c r="BA268" s="42" t="s">
        <v>121</v>
      </c>
      <c r="BB268" s="41">
        <f t="shared" si="147"/>
        <v>0.17937219730941703</v>
      </c>
      <c r="BC268" s="42" t="s">
        <v>121</v>
      </c>
      <c r="BD268" s="43"/>
    </row>
    <row r="269" spans="1:56" ht="10.5">
      <c r="A269" s="9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37"/>
      <c r="R269" s="42"/>
      <c r="S269" s="42"/>
      <c r="T269" s="42"/>
      <c r="U269" s="42"/>
      <c r="V269" s="41"/>
      <c r="W269" s="42"/>
      <c r="X269" s="42"/>
      <c r="Y269" s="41"/>
      <c r="Z269" s="42"/>
      <c r="AA269" s="42"/>
      <c r="AB269" s="41"/>
      <c r="AC269" s="42"/>
      <c r="AD269" s="42"/>
      <c r="AE269" s="41"/>
      <c r="AF269" s="42"/>
      <c r="AG269" s="42"/>
      <c r="AH269" s="41"/>
      <c r="AI269" s="42"/>
      <c r="AJ269" s="42"/>
      <c r="AK269" s="41"/>
      <c r="AL269" s="42"/>
      <c r="AM269" s="42"/>
      <c r="AN269" s="41">
        <f t="shared" si="142"/>
        <v>0</v>
      </c>
      <c r="AO269" s="42"/>
      <c r="AP269" s="42" t="s">
        <v>30</v>
      </c>
      <c r="AQ269" s="41">
        <f t="shared" si="143"/>
        <v>0.003914590747330961</v>
      </c>
      <c r="AR269" s="42"/>
      <c r="AS269" s="42" t="s">
        <v>30</v>
      </c>
      <c r="AT269" s="41">
        <f t="shared" si="144"/>
        <v>0.005338078291814947</v>
      </c>
      <c r="AU269" s="42"/>
      <c r="AV269" s="42" t="s">
        <v>30</v>
      </c>
      <c r="AW269" s="41">
        <f t="shared" si="145"/>
        <v>0.0501779359430605</v>
      </c>
      <c r="AX269" s="42"/>
      <c r="AY269" s="42" t="s">
        <v>30</v>
      </c>
      <c r="AZ269" s="41">
        <f t="shared" si="146"/>
        <v>0.4306049822064057</v>
      </c>
      <c r="BA269" s="42" t="s">
        <v>30</v>
      </c>
      <c r="BB269" s="41">
        <f t="shared" si="147"/>
        <v>0.4900355871886121</v>
      </c>
      <c r="BC269" s="42" t="s">
        <v>30</v>
      </c>
      <c r="BD269" s="43"/>
    </row>
    <row r="270" spans="1:56" ht="10.5">
      <c r="A270" s="9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37"/>
      <c r="R270" s="42"/>
      <c r="S270" s="42"/>
      <c r="T270" s="42"/>
      <c r="U270" s="42"/>
      <c r="V270" s="41"/>
      <c r="W270" s="42"/>
      <c r="X270" s="42"/>
      <c r="Y270" s="41"/>
      <c r="Z270" s="42"/>
      <c r="AA270" s="42"/>
      <c r="AB270" s="41"/>
      <c r="AC270" s="42"/>
      <c r="AD270" s="42"/>
      <c r="AE270" s="41"/>
      <c r="AF270" s="42"/>
      <c r="AG270" s="42"/>
      <c r="AH270" s="41"/>
      <c r="AI270" s="42"/>
      <c r="AJ270" s="42"/>
      <c r="AK270" s="41"/>
      <c r="AL270" s="42"/>
      <c r="AM270" s="42"/>
      <c r="AN270" s="41">
        <f t="shared" si="142"/>
        <v>0.057910989118713854</v>
      </c>
      <c r="AO270" s="42"/>
      <c r="AP270" s="42" t="s">
        <v>134</v>
      </c>
      <c r="AQ270" s="41">
        <f t="shared" si="143"/>
        <v>0.17336535633761396</v>
      </c>
      <c r="AR270" s="42"/>
      <c r="AS270" s="42" t="s">
        <v>134</v>
      </c>
      <c r="AT270" s="41">
        <f t="shared" si="144"/>
        <v>0.05190667581609646</v>
      </c>
      <c r="AU270" s="42"/>
      <c r="AV270" s="42" t="s">
        <v>134</v>
      </c>
      <c r="AW270" s="41">
        <f t="shared" si="145"/>
        <v>0.03994706401333203</v>
      </c>
      <c r="AX270" s="42"/>
      <c r="AY270" s="42" t="s">
        <v>134</v>
      </c>
      <c r="AZ270" s="41">
        <f t="shared" si="146"/>
        <v>0.1493358494265268</v>
      </c>
      <c r="BA270" s="42" t="s">
        <v>134</v>
      </c>
      <c r="BB270" s="41">
        <f t="shared" si="147"/>
        <v>0.41455494559356926</v>
      </c>
      <c r="BC270" s="42" t="s">
        <v>134</v>
      </c>
      <c r="BD270" s="43"/>
    </row>
    <row r="271" spans="1:54" ht="10.5">
      <c r="A271" s="9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37"/>
      <c r="R271" s="42"/>
      <c r="S271" s="42"/>
      <c r="T271" s="42"/>
      <c r="U271" s="42"/>
      <c r="V271" s="43"/>
      <c r="W271" s="42"/>
      <c r="X271" s="42"/>
      <c r="Y271" s="43"/>
      <c r="Z271" s="42"/>
      <c r="AA271" s="42"/>
      <c r="AB271" s="43"/>
      <c r="AC271" s="42"/>
      <c r="AD271" s="42"/>
      <c r="AE271" s="43"/>
      <c r="AF271" s="42"/>
      <c r="AG271" s="42"/>
      <c r="AH271" s="43"/>
      <c r="AI271" s="42"/>
      <c r="AJ271" s="42"/>
      <c r="AK271" s="41"/>
      <c r="AL271" s="42"/>
      <c r="AM271" s="42"/>
      <c r="AN271" s="41"/>
      <c r="AO271" s="42"/>
      <c r="AP271" s="42"/>
      <c r="AQ271" s="43"/>
      <c r="AR271" s="42"/>
      <c r="AS271" s="42"/>
      <c r="AT271" s="43"/>
      <c r="AU271" s="42"/>
      <c r="AV271" s="42"/>
      <c r="AW271" s="43"/>
      <c r="AX271" s="42"/>
      <c r="AY271" s="42"/>
      <c r="AZ271" s="42"/>
      <c r="BA271" s="42"/>
      <c r="BB271" s="43"/>
    </row>
    <row r="272" spans="1:40" ht="10.5">
      <c r="A272" s="9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37"/>
      <c r="R272" s="42"/>
      <c r="S272" s="42"/>
      <c r="T272" s="42"/>
      <c r="U272" s="42"/>
      <c r="V272" s="43"/>
      <c r="W272" s="42"/>
      <c r="X272" s="42"/>
      <c r="Y272" s="43"/>
      <c r="Z272" s="42"/>
      <c r="AA272" s="42"/>
      <c r="AB272" s="43"/>
      <c r="AC272" s="42"/>
      <c r="AD272" s="42"/>
      <c r="AE272" s="43"/>
      <c r="AF272" s="42"/>
      <c r="AG272" s="42"/>
      <c r="AH272" s="43"/>
      <c r="AI272" s="42"/>
      <c r="AJ272" s="42"/>
      <c r="AK272" s="41"/>
      <c r="AL272" s="42"/>
      <c r="AM272" s="42"/>
      <c r="AN272" s="41"/>
    </row>
    <row r="273" spans="1:40" ht="10.5">
      <c r="A273" s="9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37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1"/>
      <c r="AL273" s="42"/>
      <c r="AM273" s="42"/>
      <c r="AN273" s="41"/>
    </row>
    <row r="274" spans="1:40" ht="10.5">
      <c r="A274" s="9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37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1"/>
      <c r="AL274" s="42"/>
      <c r="AM274" s="42"/>
      <c r="AN274" s="41"/>
    </row>
    <row r="275" spans="1:40" ht="10.5">
      <c r="A275" s="9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37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1"/>
      <c r="AL275" s="42"/>
      <c r="AM275" s="42"/>
      <c r="AN275" s="41"/>
    </row>
    <row r="276" spans="1:17" ht="10.5">
      <c r="A276" s="9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37"/>
    </row>
    <row r="277" spans="1:17" ht="10.5">
      <c r="A277" s="9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37"/>
    </row>
    <row r="278" spans="1:17" ht="10.5">
      <c r="A278" s="9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37"/>
    </row>
    <row r="279" spans="1:17" ht="10.5">
      <c r="A279" s="9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37"/>
    </row>
    <row r="280" spans="1:17" ht="10.5">
      <c r="A280" s="9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37"/>
    </row>
    <row r="281" spans="1:17" ht="10.5">
      <c r="A281" s="9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37"/>
    </row>
    <row r="282" spans="1:17" ht="10.5">
      <c r="A282" s="9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37"/>
    </row>
    <row r="283" spans="1:17" ht="10.5">
      <c r="A283" s="9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37"/>
    </row>
    <row r="284" spans="1:17" ht="10.5">
      <c r="A284" s="9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37"/>
    </row>
    <row r="285" spans="1:17" ht="10.5">
      <c r="A285" s="9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37"/>
    </row>
    <row r="286" spans="1:17" ht="10.5">
      <c r="A286" s="9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37"/>
    </row>
    <row r="287" spans="1:17" ht="10.5">
      <c r="A287" s="9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37"/>
    </row>
    <row r="288" spans="1:17" ht="10.5">
      <c r="A288" s="9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37"/>
    </row>
    <row r="289" spans="1:17" ht="10.5">
      <c r="A289" s="9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37"/>
    </row>
    <row r="290" spans="1:17" ht="10.5">
      <c r="A290" s="9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37"/>
    </row>
    <row r="291" spans="1:17" ht="10.5">
      <c r="A291" s="9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37"/>
    </row>
    <row r="292" spans="1:17" ht="10.5">
      <c r="A292" s="9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37"/>
    </row>
    <row r="293" spans="1:17" ht="10.5">
      <c r="A293" s="9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37"/>
    </row>
    <row r="294" spans="1:17" ht="10.5">
      <c r="A294" s="9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37"/>
    </row>
    <row r="295" spans="1:17" ht="10.5">
      <c r="A295" s="9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37"/>
    </row>
    <row r="296" spans="1:17" ht="10.5">
      <c r="A296" s="9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37"/>
    </row>
    <row r="297" spans="1:17" ht="10.5">
      <c r="A297" s="9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37"/>
    </row>
    <row r="298" spans="1:17" ht="10.5">
      <c r="A298" s="9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37"/>
    </row>
    <row r="299" spans="1:17" ht="10.5">
      <c r="A299" s="9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37"/>
    </row>
    <row r="300" spans="1:17" ht="10.5">
      <c r="A300" s="9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37"/>
    </row>
    <row r="301" spans="1:17" ht="10.5">
      <c r="A301" s="9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37"/>
    </row>
    <row r="302" spans="1:17" ht="10.5">
      <c r="A302" s="9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37"/>
    </row>
    <row r="303" spans="1:17" ht="10.5">
      <c r="A303" s="9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37"/>
    </row>
    <row r="304" spans="1:17" ht="10.5">
      <c r="A304" s="9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37"/>
    </row>
    <row r="305" spans="1:17" ht="10.5">
      <c r="A305" s="9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37"/>
    </row>
    <row r="306" spans="1:17" ht="10.5">
      <c r="A306" s="9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37"/>
    </row>
    <row r="307" spans="1:17" ht="10.5">
      <c r="A307" s="9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37"/>
    </row>
    <row r="308" spans="1:17" ht="10.5">
      <c r="A308" s="9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37"/>
    </row>
    <row r="309" spans="1:17" ht="10.5">
      <c r="A309" s="9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37"/>
    </row>
    <row r="310" spans="1:17" ht="10.5">
      <c r="A310" s="9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37"/>
    </row>
    <row r="311" spans="1:17" ht="10.5">
      <c r="A311" s="9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37"/>
    </row>
    <row r="312" spans="1:17" ht="10.5">
      <c r="A312" s="9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37"/>
    </row>
    <row r="313" spans="1:17" ht="10.5">
      <c r="A313" s="9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37"/>
    </row>
    <row r="314" spans="1:17" ht="10.5">
      <c r="A314" s="9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37"/>
    </row>
    <row r="315" spans="1:17" ht="10.5">
      <c r="A315" s="9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37"/>
    </row>
    <row r="316" spans="1:17" ht="10.5">
      <c r="A316" s="9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37"/>
    </row>
    <row r="317" spans="1:17" ht="10.5">
      <c r="A317" s="9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37"/>
    </row>
    <row r="318" spans="1:17" ht="10.5">
      <c r="A318" s="9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37"/>
    </row>
    <row r="319" spans="1:17" ht="10.5">
      <c r="A319" s="9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37"/>
    </row>
    <row r="320" spans="1:17" ht="10.5">
      <c r="A320" s="9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37"/>
    </row>
    <row r="321" spans="1:17" ht="10.5">
      <c r="A321" s="9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37"/>
    </row>
    <row r="322" spans="1:17" ht="10.5">
      <c r="A322" s="9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37"/>
    </row>
    <row r="323" spans="1:17" ht="10.5">
      <c r="A323" s="9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37"/>
    </row>
    <row r="324" spans="1:17" ht="10.5">
      <c r="A324" s="9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37"/>
    </row>
    <row r="325" spans="1:17" ht="10.5">
      <c r="A325" s="9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37"/>
    </row>
    <row r="326" spans="1:17" ht="10.5">
      <c r="A326" s="9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37"/>
    </row>
    <row r="327" spans="1:17" ht="10.5">
      <c r="A327" s="9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37"/>
    </row>
    <row r="328" spans="1:17" ht="10.5">
      <c r="A328" s="9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37"/>
    </row>
    <row r="329" spans="1:17" ht="10.5">
      <c r="A329" s="9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37"/>
    </row>
    <row r="330" spans="1:17" ht="10.5">
      <c r="A330" s="9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37"/>
    </row>
    <row r="331" spans="1:17" ht="10.5">
      <c r="A331" s="9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37"/>
    </row>
    <row r="332" spans="1:17" ht="10.5">
      <c r="A332" s="9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37"/>
    </row>
    <row r="333" spans="1:17" ht="10.5">
      <c r="A333" s="9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37"/>
    </row>
    <row r="334" spans="1:17" ht="10.5">
      <c r="A334" s="9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37"/>
    </row>
    <row r="335" spans="1:17" ht="10.5">
      <c r="A335" s="9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37"/>
    </row>
    <row r="336" spans="1:17" ht="10.5">
      <c r="A336" s="9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37"/>
    </row>
    <row r="337" spans="1:17" ht="10.5">
      <c r="A337" s="9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37"/>
    </row>
    <row r="338" spans="1:17" ht="10.5">
      <c r="A338" s="9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37"/>
    </row>
    <row r="339" spans="1:17" ht="10.5">
      <c r="A339" s="9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37"/>
    </row>
    <row r="340" spans="1:17" ht="10.5">
      <c r="A340" s="9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37"/>
    </row>
    <row r="341" spans="1:17" ht="10.5">
      <c r="A341" s="9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37"/>
    </row>
    <row r="342" spans="1:17" ht="10.5">
      <c r="A342" s="9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37"/>
    </row>
    <row r="343" spans="1:17" ht="10.5">
      <c r="A343" s="9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37"/>
    </row>
    <row r="344" spans="1:17" ht="10.5">
      <c r="A344" s="9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37"/>
    </row>
    <row r="345" spans="1:17" ht="10.5">
      <c r="A345" s="9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37"/>
    </row>
    <row r="346" spans="1:17" ht="10.5">
      <c r="A346" s="9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37"/>
    </row>
    <row r="347" spans="1:17" ht="10.5">
      <c r="A347" s="9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37"/>
    </row>
    <row r="348" spans="1:17" ht="10.5">
      <c r="A348" s="9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37"/>
    </row>
    <row r="349" spans="1:17" ht="10.5">
      <c r="A349" s="9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37"/>
    </row>
    <row r="350" spans="1:17" ht="10.5">
      <c r="A350" s="9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37"/>
    </row>
    <row r="351" spans="1:17" ht="10.5">
      <c r="A351" s="9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37"/>
    </row>
    <row r="352" spans="1:17" ht="10.5">
      <c r="A352" s="9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37"/>
    </row>
    <row r="353" spans="1:17" ht="10.5">
      <c r="A353" s="9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37"/>
    </row>
    <row r="354" spans="1:17" ht="10.5">
      <c r="A354" s="9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37"/>
    </row>
    <row r="355" spans="1:17" ht="10.5">
      <c r="A355" s="9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37"/>
    </row>
    <row r="356" spans="1:17" ht="10.5">
      <c r="A356" s="9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37"/>
    </row>
    <row r="357" spans="1:17" ht="10.5">
      <c r="A357" s="9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37"/>
    </row>
    <row r="358" spans="1:17" ht="10.5">
      <c r="A358" s="9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37"/>
    </row>
    <row r="359" spans="1:17" ht="10.5">
      <c r="A359" s="9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37"/>
    </row>
    <row r="360" spans="1:17" ht="10.5">
      <c r="A360" s="9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37"/>
    </row>
    <row r="361" spans="1:17" ht="10.5">
      <c r="A361" s="9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37"/>
    </row>
    <row r="362" spans="1:17" ht="10.5">
      <c r="A362" s="9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37"/>
    </row>
    <row r="363" spans="1:17" ht="10.5">
      <c r="A363" s="9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37"/>
    </row>
    <row r="364" spans="1:17" ht="10.5">
      <c r="A364" s="9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37"/>
    </row>
    <row r="365" spans="1:17" ht="10.5">
      <c r="A365" s="9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37"/>
    </row>
    <row r="366" spans="1:17" ht="10.5">
      <c r="A366" s="9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37"/>
    </row>
    <row r="367" spans="1:17" ht="10.5">
      <c r="A367" s="9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37"/>
    </row>
    <row r="368" spans="1:17" ht="10.5">
      <c r="A368" s="9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37"/>
    </row>
    <row r="369" spans="1:17" ht="10.5">
      <c r="A369" s="9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37"/>
    </row>
    <row r="370" spans="1:17" ht="10.5">
      <c r="A370" s="9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37"/>
    </row>
    <row r="371" spans="1:17" ht="10.5">
      <c r="A371" s="9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37"/>
    </row>
    <row r="372" spans="1:17" ht="10.5">
      <c r="A372" s="9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37"/>
    </row>
    <row r="373" spans="1:17" ht="10.5">
      <c r="A373" s="9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37"/>
    </row>
    <row r="374" spans="1:17" ht="10.5">
      <c r="A374" s="9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37"/>
    </row>
    <row r="375" spans="1:17" ht="10.5">
      <c r="A375" s="9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37"/>
    </row>
    <row r="376" spans="1:17" ht="10.5">
      <c r="A376" s="9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37"/>
    </row>
    <row r="377" spans="1:17" ht="10.5">
      <c r="A377" s="9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37"/>
    </row>
    <row r="378" spans="1:17" ht="10.5">
      <c r="A378" s="9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37"/>
    </row>
    <row r="379" spans="1:17" ht="10.5">
      <c r="A379" s="9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37"/>
    </row>
    <row r="380" spans="1:17" ht="10.5">
      <c r="A380" s="9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37"/>
    </row>
    <row r="381" spans="1:17" ht="10.5">
      <c r="A381" s="9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37"/>
    </row>
    <row r="382" spans="1:17" ht="10.5">
      <c r="A382" s="9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37"/>
    </row>
    <row r="383" spans="1:17" ht="10.5">
      <c r="A383" s="9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37"/>
    </row>
    <row r="384" spans="1:17" ht="10.5">
      <c r="A384" s="9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37"/>
    </row>
    <row r="385" spans="1:17" ht="10.5">
      <c r="A385" s="9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37"/>
    </row>
    <row r="386" spans="1:17" ht="10.5">
      <c r="A386" s="9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37"/>
    </row>
    <row r="387" spans="1:17" ht="10.5">
      <c r="A387" s="9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37"/>
    </row>
    <row r="388" spans="1:17" ht="10.5">
      <c r="A388" s="9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37"/>
    </row>
    <row r="389" spans="1:17" ht="10.5">
      <c r="A389" s="9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37"/>
    </row>
    <row r="390" spans="1:17" ht="10.5">
      <c r="A390" s="9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37"/>
    </row>
    <row r="391" spans="1:17" ht="10.5">
      <c r="A391" s="9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37"/>
    </row>
    <row r="392" spans="1:17" ht="10.5">
      <c r="A392" s="9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37"/>
    </row>
    <row r="393" spans="1:17" ht="10.5">
      <c r="A393" s="9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37"/>
    </row>
    <row r="394" spans="1:17" ht="10.5">
      <c r="A394" s="9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37"/>
    </row>
    <row r="395" spans="1:17" ht="10.5">
      <c r="A395" s="9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37"/>
    </row>
    <row r="396" spans="1:17" ht="10.5">
      <c r="A396" s="9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37"/>
    </row>
    <row r="397" spans="1:17" ht="10.5">
      <c r="A397" s="9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37"/>
    </row>
    <row r="398" spans="1:17" ht="10.5">
      <c r="A398" s="9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37"/>
    </row>
    <row r="399" spans="1:17" ht="10.5">
      <c r="A399" s="9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37"/>
    </row>
    <row r="400" spans="1:17" ht="10.5">
      <c r="A400" s="9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37"/>
    </row>
    <row r="401" spans="1:17" ht="10.5">
      <c r="A401" s="9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37"/>
    </row>
    <row r="402" spans="1:17" ht="10.5">
      <c r="A402" s="9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37"/>
    </row>
    <row r="403" spans="1:17" ht="10.5">
      <c r="A403" s="9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37"/>
    </row>
    <row r="404" spans="1:17" ht="10.5">
      <c r="A404" s="9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37"/>
    </row>
    <row r="405" spans="1:17" ht="10.5">
      <c r="A405" s="9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37"/>
    </row>
    <row r="406" spans="1:17" ht="10.5">
      <c r="A406" s="9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37"/>
    </row>
    <row r="407" spans="1:17" ht="10.5">
      <c r="A407" s="9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37"/>
    </row>
    <row r="408" spans="1:17" ht="10.5">
      <c r="A408" s="9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37"/>
    </row>
    <row r="409" spans="1:17" ht="10.5">
      <c r="A409" s="9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37"/>
    </row>
    <row r="410" spans="1:17" ht="10.5">
      <c r="A410" s="9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37"/>
    </row>
    <row r="411" spans="1:17" ht="10.5">
      <c r="A411" s="9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37"/>
    </row>
    <row r="412" spans="1:17" ht="10.5">
      <c r="A412" s="9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37"/>
    </row>
    <row r="413" spans="1:17" ht="10.5">
      <c r="A413" s="9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37"/>
    </row>
    <row r="414" spans="1:17" ht="10.5">
      <c r="A414" s="9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37"/>
    </row>
    <row r="415" spans="1:17" ht="10.5">
      <c r="A415" s="9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37"/>
    </row>
    <row r="416" spans="1:17" ht="10.5">
      <c r="A416" s="9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37"/>
    </row>
    <row r="417" spans="1:17" ht="10.5">
      <c r="A417" s="9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37"/>
    </row>
    <row r="418" spans="1:17" ht="10.5">
      <c r="A418" s="9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37"/>
    </row>
    <row r="419" spans="1:17" ht="10.5">
      <c r="A419" s="9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37"/>
    </row>
    <row r="420" spans="1:17" ht="10.5">
      <c r="A420" s="9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37"/>
    </row>
    <row r="421" spans="1:17" ht="10.5">
      <c r="A421" s="9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37"/>
    </row>
    <row r="422" spans="1:17" ht="10.5">
      <c r="A422" s="9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37"/>
    </row>
    <row r="423" spans="1:17" ht="10.5">
      <c r="A423" s="9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37"/>
    </row>
    <row r="424" spans="1:17" ht="10.5">
      <c r="A424" s="9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37"/>
    </row>
    <row r="425" spans="1:17" ht="10.5">
      <c r="A425" s="9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37"/>
    </row>
    <row r="426" spans="1:17" ht="10.5">
      <c r="A426" s="9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37"/>
    </row>
    <row r="427" spans="1:17" ht="10.5">
      <c r="A427" s="9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37"/>
    </row>
    <row r="428" spans="1:17" ht="10.5">
      <c r="A428" s="9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37"/>
    </row>
    <row r="429" spans="1:17" ht="10.5">
      <c r="A429" s="9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37"/>
    </row>
    <row r="430" spans="1:17" ht="10.5">
      <c r="A430" s="9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37"/>
    </row>
    <row r="431" spans="1:17" ht="10.5">
      <c r="A431" s="9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37"/>
    </row>
    <row r="432" spans="1:17" ht="10.5">
      <c r="A432" s="9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37"/>
    </row>
    <row r="433" spans="1:17" ht="10.5">
      <c r="A433" s="9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37"/>
    </row>
    <row r="434" spans="1:17" ht="10.5">
      <c r="A434" s="9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37"/>
    </row>
    <row r="435" spans="1:17" ht="10.5">
      <c r="A435" s="9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37"/>
    </row>
    <row r="436" spans="1:17" ht="10.5">
      <c r="A436" s="9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37"/>
    </row>
    <row r="437" spans="1:17" ht="10.5">
      <c r="A437" s="9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37"/>
    </row>
    <row r="438" spans="1:17" ht="10.5">
      <c r="A438" s="9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37"/>
    </row>
    <row r="439" spans="1:17" ht="10.5">
      <c r="A439" s="9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37"/>
    </row>
    <row r="440" spans="1:17" ht="10.5">
      <c r="A440" s="9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37"/>
    </row>
    <row r="441" spans="1:17" ht="10.5">
      <c r="A441" s="9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37"/>
    </row>
    <row r="442" spans="1:17" ht="10.5">
      <c r="A442" s="9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37"/>
    </row>
    <row r="443" spans="1:17" ht="10.5">
      <c r="A443" s="9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37"/>
    </row>
    <row r="444" spans="1:17" ht="10.5">
      <c r="A444" s="9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37"/>
    </row>
    <row r="445" spans="1:17" ht="10.5">
      <c r="A445" s="9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37"/>
    </row>
    <row r="446" spans="1:17" ht="10.5">
      <c r="A446" s="9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37"/>
    </row>
    <row r="447" spans="1:17" ht="10.5">
      <c r="A447" s="9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37"/>
    </row>
    <row r="448" spans="1:17" ht="10.5">
      <c r="A448" s="9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37"/>
    </row>
    <row r="449" spans="1:17" ht="10.5">
      <c r="A449" s="9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37"/>
    </row>
    <row r="450" spans="1:17" ht="10.5">
      <c r="A450" s="9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37"/>
    </row>
    <row r="451" spans="1:17" ht="10.5">
      <c r="A451" s="9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37"/>
    </row>
    <row r="452" spans="1:17" ht="10.5">
      <c r="A452" s="9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37"/>
    </row>
    <row r="453" spans="1:17" ht="10.5">
      <c r="A453" s="9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37"/>
    </row>
    <row r="454" spans="1:17" ht="10.5">
      <c r="A454" s="9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37"/>
    </row>
    <row r="455" spans="1:17" ht="10.5">
      <c r="A455" s="9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37"/>
    </row>
    <row r="456" spans="1:17" ht="10.5">
      <c r="A456" s="9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37"/>
    </row>
    <row r="457" spans="1:17" ht="10.5">
      <c r="A457" s="9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37"/>
    </row>
    <row r="458" spans="1:17" ht="10.5">
      <c r="A458" s="9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37"/>
    </row>
    <row r="459" spans="1:17" ht="10.5">
      <c r="A459" s="9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37"/>
    </row>
    <row r="460" spans="1:17" ht="10.5">
      <c r="A460" s="9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37"/>
    </row>
    <row r="461" spans="1:17" ht="10.5">
      <c r="A461" s="9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37"/>
    </row>
    <row r="462" spans="1:17" ht="10.5">
      <c r="A462" s="9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37"/>
    </row>
    <row r="463" spans="1:17" ht="10.5">
      <c r="A463" s="9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37"/>
    </row>
    <row r="464" spans="1:17" ht="10.5">
      <c r="A464" s="9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37"/>
    </row>
    <row r="465" spans="1:17" ht="10.5">
      <c r="A465" s="9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37"/>
    </row>
  </sheetData>
  <sheetProtection/>
  <mergeCells count="1">
    <mergeCell ref="A2:Q2"/>
  </mergeCells>
  <printOptions/>
  <pageMargins left="0.25" right="0.25" top="0.75" bottom="0.75" header="0.5" footer="0.5"/>
  <pageSetup fitToHeight="0" horizontalDpi="300" verticalDpi="300" orientation="landscape" scale="89" r:id="rId1"/>
  <rowBreaks count="3" manualBreakCount="3">
    <brk id="40" max="16" man="1"/>
    <brk id="79" max="16" man="1"/>
    <brk id="11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49"/>
  <sheetViews>
    <sheetView showOutlineSymbols="0" zoomScalePageLayoutView="0" workbookViewId="0" topLeftCell="A1">
      <selection activeCell="C1" sqref="C1"/>
    </sheetView>
  </sheetViews>
  <sheetFormatPr defaultColWidth="15.8515625" defaultRowHeight="12"/>
  <cols>
    <col min="1" max="1" width="1.1484375" style="61" customWidth="1"/>
    <col min="2" max="2" width="2.8515625" style="61" customWidth="1"/>
    <col min="3" max="3" width="25.57421875" style="61" customWidth="1"/>
    <col min="4" max="4" width="8.8515625" style="61" customWidth="1"/>
    <col min="5" max="5" width="10.140625" style="61" customWidth="1"/>
    <col min="6" max="7" width="8.8515625" style="61" customWidth="1"/>
    <col min="8" max="8" width="14.00390625" style="61" customWidth="1"/>
    <col min="9" max="9" width="13.8515625" style="61" customWidth="1"/>
    <col min="10" max="10" width="10.57421875" style="61" customWidth="1"/>
    <col min="11" max="11" width="12.140625" style="61" customWidth="1"/>
    <col min="12" max="12" width="15.140625" style="61" customWidth="1"/>
    <col min="13" max="14" width="13.00390625" style="61" customWidth="1"/>
    <col min="15" max="15" width="9.421875" style="61" customWidth="1"/>
    <col min="16" max="16" width="11.421875" style="61" customWidth="1"/>
    <col min="17" max="17" width="11.57421875" style="61" customWidth="1"/>
    <col min="18" max="18" width="9.57421875" style="61" customWidth="1"/>
    <col min="19" max="19" width="2.57421875" style="61" customWidth="1"/>
    <col min="20" max="16384" width="15.8515625" style="61" customWidth="1"/>
  </cols>
  <sheetData>
    <row r="1" spans="2:19" s="62" customFormat="1" ht="12.75">
      <c r="B1" s="80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81"/>
      <c r="O1" s="81"/>
      <c r="P1" s="81"/>
      <c r="Q1" s="53"/>
      <c r="R1" s="53"/>
      <c r="S1" s="53"/>
    </row>
    <row r="2" spans="1:19" ht="12.75" customHeight="1">
      <c r="A2" s="62"/>
      <c r="B2" s="90" t="s">
        <v>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2"/>
    </row>
    <row r="3" spans="1:19" ht="12.75" customHeight="1">
      <c r="A3" s="62"/>
      <c r="B3" s="60"/>
      <c r="C3" s="52"/>
      <c r="D3" s="53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4"/>
    </row>
    <row r="4" spans="1:19" ht="12.75" customHeight="1">
      <c r="A4" s="62"/>
      <c r="B4" s="60"/>
      <c r="C4" s="20" t="s">
        <v>303</v>
      </c>
      <c r="E4" s="55"/>
      <c r="F4" s="55"/>
      <c r="G4" s="55"/>
      <c r="H4" s="55"/>
      <c r="I4" s="55"/>
      <c r="J4" s="55"/>
      <c r="K4" s="55"/>
      <c r="L4" s="55"/>
      <c r="M4" s="55"/>
      <c r="N4" s="56"/>
      <c r="O4" s="56"/>
      <c r="P4" s="56"/>
      <c r="Q4" s="55"/>
      <c r="R4" s="55"/>
      <c r="S4" s="54"/>
    </row>
    <row r="5" spans="2:19" s="62" customFormat="1" ht="12.75" customHeight="1" thickBot="1">
      <c r="B5" s="60"/>
      <c r="C5" s="49" t="s">
        <v>3</v>
      </c>
      <c r="E5" s="52"/>
      <c r="F5" s="52"/>
      <c r="G5" s="52"/>
      <c r="H5" s="52"/>
      <c r="I5" s="52"/>
      <c r="J5" s="52"/>
      <c r="K5" s="52"/>
      <c r="L5" s="52"/>
      <c r="M5" s="52"/>
      <c r="N5" s="57"/>
      <c r="O5" s="57"/>
      <c r="P5" s="57"/>
      <c r="Q5" s="52"/>
      <c r="R5" s="52"/>
      <c r="S5" s="54"/>
    </row>
    <row r="6" spans="1:22" ht="12.75" customHeight="1" thickTop="1">
      <c r="A6" s="62"/>
      <c r="B6" s="60"/>
      <c r="C6" s="63"/>
      <c r="D6" s="63"/>
      <c r="E6" s="63"/>
      <c r="F6" s="64"/>
      <c r="G6" s="63"/>
      <c r="H6" s="63"/>
      <c r="I6" s="63"/>
      <c r="J6" s="64" t="s">
        <v>145</v>
      </c>
      <c r="K6" s="63"/>
      <c r="L6" s="63"/>
      <c r="M6" s="64" t="s">
        <v>295</v>
      </c>
      <c r="N6" s="63"/>
      <c r="O6" s="66" t="s">
        <v>146</v>
      </c>
      <c r="P6" s="66" t="s">
        <v>147</v>
      </c>
      <c r="Q6" s="65"/>
      <c r="R6" s="65"/>
      <c r="S6" s="67"/>
      <c r="T6" s="82"/>
      <c r="U6" s="82"/>
      <c r="V6" s="82"/>
    </row>
    <row r="7" spans="1:22" ht="12.75" customHeight="1">
      <c r="A7" s="62"/>
      <c r="B7" s="60"/>
      <c r="C7" s="68"/>
      <c r="D7" s="70" t="s">
        <v>13</v>
      </c>
      <c r="E7" s="70" t="s">
        <v>14</v>
      </c>
      <c r="F7" s="70" t="s">
        <v>306</v>
      </c>
      <c r="G7" s="70" t="s">
        <v>16</v>
      </c>
      <c r="H7" s="70" t="s">
        <v>17</v>
      </c>
      <c r="I7" s="70" t="s">
        <v>149</v>
      </c>
      <c r="J7" s="70" t="s">
        <v>150</v>
      </c>
      <c r="K7" s="70" t="s">
        <v>151</v>
      </c>
      <c r="L7" s="70" t="s">
        <v>152</v>
      </c>
      <c r="M7" s="70" t="s">
        <v>294</v>
      </c>
      <c r="N7" s="70" t="s">
        <v>153</v>
      </c>
      <c r="O7" s="70" t="s">
        <v>148</v>
      </c>
      <c r="P7" s="70" t="s">
        <v>155</v>
      </c>
      <c r="Q7" s="70" t="s">
        <v>154</v>
      </c>
      <c r="R7" s="70" t="s">
        <v>157</v>
      </c>
      <c r="S7" s="67"/>
      <c r="T7" s="82"/>
      <c r="U7" s="82"/>
      <c r="V7" s="82"/>
    </row>
    <row r="8" spans="1:22" ht="12.75" customHeight="1">
      <c r="A8" s="62"/>
      <c r="B8" s="60"/>
      <c r="C8" s="71" t="s">
        <v>158</v>
      </c>
      <c r="D8" s="89">
        <v>79</v>
      </c>
      <c r="E8" s="89">
        <v>9</v>
      </c>
      <c r="F8" s="89">
        <v>10</v>
      </c>
      <c r="G8" s="89">
        <v>4</v>
      </c>
      <c r="H8" s="73">
        <f aca="true" t="shared" si="0" ref="H8:H43">SUM(D8:G8)</f>
        <v>102</v>
      </c>
      <c r="I8" s="89">
        <v>1</v>
      </c>
      <c r="J8" s="89">
        <v>0</v>
      </c>
      <c r="K8" s="89">
        <v>2</v>
      </c>
      <c r="L8" s="89">
        <v>5</v>
      </c>
      <c r="M8" s="89">
        <v>26</v>
      </c>
      <c r="N8" s="89">
        <v>8</v>
      </c>
      <c r="O8" s="89">
        <v>33</v>
      </c>
      <c r="P8" s="89">
        <v>2</v>
      </c>
      <c r="Q8" s="89">
        <v>137</v>
      </c>
      <c r="R8" s="73">
        <f aca="true" t="shared" si="1" ref="R8:R42">SUM(H8:Q8)</f>
        <v>316</v>
      </c>
      <c r="S8" s="74"/>
      <c r="T8" s="82"/>
      <c r="U8" s="82"/>
      <c r="V8" s="82"/>
    </row>
    <row r="9" spans="1:22" ht="12.75" customHeight="1">
      <c r="A9" s="62"/>
      <c r="B9" s="60"/>
      <c r="C9" s="68" t="s">
        <v>159</v>
      </c>
      <c r="D9" s="89">
        <v>46</v>
      </c>
      <c r="E9" s="89">
        <v>11</v>
      </c>
      <c r="F9" s="89">
        <v>4</v>
      </c>
      <c r="G9" s="89">
        <v>0</v>
      </c>
      <c r="H9" s="73">
        <f t="shared" si="0"/>
        <v>61</v>
      </c>
      <c r="I9" s="89">
        <v>3</v>
      </c>
      <c r="J9" s="89">
        <v>0</v>
      </c>
      <c r="K9" s="89">
        <v>0</v>
      </c>
      <c r="L9" s="89">
        <v>0</v>
      </c>
      <c r="M9" s="89">
        <v>16</v>
      </c>
      <c r="N9" s="89">
        <v>395</v>
      </c>
      <c r="O9" s="89">
        <v>78</v>
      </c>
      <c r="P9" s="89">
        <v>1</v>
      </c>
      <c r="Q9" s="89">
        <v>9</v>
      </c>
      <c r="R9" s="73">
        <f t="shared" si="1"/>
        <v>563</v>
      </c>
      <c r="S9" s="74"/>
      <c r="T9" s="82"/>
      <c r="U9" s="82"/>
      <c r="V9" s="82"/>
    </row>
    <row r="10" spans="1:22" ht="12.75" customHeight="1">
      <c r="A10" s="62"/>
      <c r="B10" s="60"/>
      <c r="C10" s="68" t="s">
        <v>160</v>
      </c>
      <c r="D10" s="89">
        <v>17</v>
      </c>
      <c r="E10" s="89">
        <v>17</v>
      </c>
      <c r="F10" s="89">
        <v>0</v>
      </c>
      <c r="G10" s="89">
        <v>0</v>
      </c>
      <c r="H10" s="73">
        <f t="shared" si="0"/>
        <v>34</v>
      </c>
      <c r="I10" s="89">
        <v>1</v>
      </c>
      <c r="J10" s="89">
        <v>0</v>
      </c>
      <c r="K10" s="89">
        <v>0</v>
      </c>
      <c r="L10" s="89">
        <v>0</v>
      </c>
      <c r="M10" s="89">
        <v>3</v>
      </c>
      <c r="N10" s="89">
        <v>18</v>
      </c>
      <c r="O10" s="89">
        <v>89</v>
      </c>
      <c r="P10" s="89">
        <v>0</v>
      </c>
      <c r="Q10" s="89">
        <v>1</v>
      </c>
      <c r="R10" s="73">
        <f t="shared" si="1"/>
        <v>146</v>
      </c>
      <c r="S10" s="74"/>
      <c r="T10" s="82"/>
      <c r="U10" s="82"/>
      <c r="V10" s="82"/>
    </row>
    <row r="11" spans="1:22" ht="12.75" customHeight="1">
      <c r="A11" s="62"/>
      <c r="B11" s="60"/>
      <c r="C11" s="68" t="s">
        <v>161</v>
      </c>
      <c r="D11" s="89">
        <v>113</v>
      </c>
      <c r="E11" s="89">
        <v>5</v>
      </c>
      <c r="F11" s="89">
        <v>10</v>
      </c>
      <c r="G11" s="89">
        <v>5</v>
      </c>
      <c r="H11" s="73">
        <f t="shared" si="0"/>
        <v>133</v>
      </c>
      <c r="I11" s="89">
        <v>2</v>
      </c>
      <c r="J11" s="89">
        <v>0</v>
      </c>
      <c r="K11" s="89">
        <v>20</v>
      </c>
      <c r="L11" s="89">
        <v>2</v>
      </c>
      <c r="M11" s="89">
        <v>15</v>
      </c>
      <c r="N11" s="89">
        <v>1</v>
      </c>
      <c r="O11" s="89">
        <v>20</v>
      </c>
      <c r="P11" s="89">
        <v>3</v>
      </c>
      <c r="Q11" s="89">
        <v>26</v>
      </c>
      <c r="R11" s="73">
        <f t="shared" si="1"/>
        <v>222</v>
      </c>
      <c r="S11" s="74"/>
      <c r="T11" s="82"/>
      <c r="U11" s="82"/>
      <c r="V11" s="82"/>
    </row>
    <row r="12" spans="1:22" ht="12.75" customHeight="1">
      <c r="A12" s="62"/>
      <c r="B12" s="60"/>
      <c r="C12" s="68" t="s">
        <v>162</v>
      </c>
      <c r="D12" s="89">
        <v>22</v>
      </c>
      <c r="E12" s="89">
        <v>63</v>
      </c>
      <c r="F12" s="89">
        <v>10</v>
      </c>
      <c r="G12" s="89">
        <v>2</v>
      </c>
      <c r="H12" s="73">
        <f t="shared" si="0"/>
        <v>97</v>
      </c>
      <c r="I12" s="89">
        <v>181</v>
      </c>
      <c r="J12" s="89">
        <v>0</v>
      </c>
      <c r="K12" s="89">
        <v>0</v>
      </c>
      <c r="L12" s="89">
        <v>135</v>
      </c>
      <c r="M12" s="89">
        <v>133</v>
      </c>
      <c r="N12" s="89">
        <v>2</v>
      </c>
      <c r="O12" s="89">
        <v>7</v>
      </c>
      <c r="P12" s="89">
        <v>1</v>
      </c>
      <c r="Q12" s="89">
        <v>3</v>
      </c>
      <c r="R12" s="73">
        <f t="shared" si="1"/>
        <v>559</v>
      </c>
      <c r="S12" s="74"/>
      <c r="T12" s="82"/>
      <c r="U12" s="82"/>
      <c r="V12" s="82"/>
    </row>
    <row r="13" spans="1:22" ht="12.75" customHeight="1">
      <c r="A13" s="62"/>
      <c r="B13" s="60"/>
      <c r="C13" s="68" t="s">
        <v>163</v>
      </c>
      <c r="D13" s="89">
        <v>9</v>
      </c>
      <c r="E13" s="89">
        <v>2</v>
      </c>
      <c r="F13" s="89">
        <v>6</v>
      </c>
      <c r="G13" s="89">
        <v>1</v>
      </c>
      <c r="H13" s="73">
        <f t="shared" si="0"/>
        <v>18</v>
      </c>
      <c r="I13" s="89">
        <v>1</v>
      </c>
      <c r="J13" s="89">
        <v>0</v>
      </c>
      <c r="K13" s="89">
        <v>0</v>
      </c>
      <c r="L13" s="89">
        <v>104</v>
      </c>
      <c r="M13" s="89">
        <v>34</v>
      </c>
      <c r="N13" s="89">
        <v>1</v>
      </c>
      <c r="O13" s="89">
        <v>2</v>
      </c>
      <c r="P13" s="89">
        <v>0</v>
      </c>
      <c r="Q13" s="89">
        <v>0</v>
      </c>
      <c r="R13" s="73">
        <f t="shared" si="1"/>
        <v>160</v>
      </c>
      <c r="S13" s="74"/>
      <c r="T13" s="82"/>
      <c r="U13" s="82"/>
      <c r="V13" s="82"/>
    </row>
    <row r="14" spans="1:22" ht="12.75" customHeight="1">
      <c r="A14" s="62"/>
      <c r="B14" s="60"/>
      <c r="C14" s="68" t="s">
        <v>164</v>
      </c>
      <c r="D14" s="89">
        <v>25</v>
      </c>
      <c r="E14" s="89">
        <v>24</v>
      </c>
      <c r="F14" s="89">
        <v>6</v>
      </c>
      <c r="G14" s="89">
        <v>0</v>
      </c>
      <c r="H14" s="73">
        <f t="shared" si="0"/>
        <v>55</v>
      </c>
      <c r="I14" s="89">
        <v>4</v>
      </c>
      <c r="J14" s="89">
        <v>0</v>
      </c>
      <c r="K14" s="89">
        <v>0</v>
      </c>
      <c r="L14" s="89">
        <v>28</v>
      </c>
      <c r="M14" s="89">
        <v>53</v>
      </c>
      <c r="N14" s="89">
        <v>5</v>
      </c>
      <c r="O14" s="89">
        <v>18</v>
      </c>
      <c r="P14" s="89">
        <v>1</v>
      </c>
      <c r="Q14" s="89">
        <v>5</v>
      </c>
      <c r="R14" s="73">
        <f t="shared" si="1"/>
        <v>169</v>
      </c>
      <c r="S14" s="74"/>
      <c r="T14" s="82"/>
      <c r="U14" s="82"/>
      <c r="V14" s="82"/>
    </row>
    <row r="15" spans="1:22" ht="12.75" customHeight="1">
      <c r="A15" s="62"/>
      <c r="B15" s="60"/>
      <c r="C15" s="68" t="s">
        <v>165</v>
      </c>
      <c r="D15" s="89">
        <v>19</v>
      </c>
      <c r="E15" s="89">
        <v>10</v>
      </c>
      <c r="F15" s="89">
        <v>8</v>
      </c>
      <c r="G15" s="89">
        <v>0</v>
      </c>
      <c r="H15" s="73">
        <f t="shared" si="0"/>
        <v>37</v>
      </c>
      <c r="I15" s="89">
        <v>1</v>
      </c>
      <c r="J15" s="89">
        <v>0</v>
      </c>
      <c r="K15" s="89">
        <v>0</v>
      </c>
      <c r="L15" s="89">
        <v>2</v>
      </c>
      <c r="M15" s="89">
        <v>21</v>
      </c>
      <c r="N15" s="89">
        <v>1</v>
      </c>
      <c r="O15" s="89">
        <v>5</v>
      </c>
      <c r="P15" s="89">
        <v>2</v>
      </c>
      <c r="Q15" s="89">
        <v>1</v>
      </c>
      <c r="R15" s="73">
        <f t="shared" si="1"/>
        <v>70</v>
      </c>
      <c r="S15" s="74"/>
      <c r="T15" s="82"/>
      <c r="U15" s="82"/>
      <c r="V15" s="82"/>
    </row>
    <row r="16" spans="1:22" ht="12.75" customHeight="1">
      <c r="A16" s="62"/>
      <c r="B16" s="60"/>
      <c r="C16" s="68" t="s">
        <v>166</v>
      </c>
      <c r="D16" s="89">
        <v>3</v>
      </c>
      <c r="E16" s="89">
        <v>0</v>
      </c>
      <c r="F16" s="89">
        <v>5</v>
      </c>
      <c r="G16" s="89">
        <v>0</v>
      </c>
      <c r="H16" s="73">
        <f t="shared" si="0"/>
        <v>8</v>
      </c>
      <c r="I16" s="89">
        <v>8</v>
      </c>
      <c r="J16" s="89">
        <v>0</v>
      </c>
      <c r="K16" s="89">
        <v>0</v>
      </c>
      <c r="L16" s="89">
        <v>0</v>
      </c>
      <c r="M16" s="89">
        <v>5</v>
      </c>
      <c r="N16" s="89">
        <v>1</v>
      </c>
      <c r="O16" s="89">
        <v>0</v>
      </c>
      <c r="P16" s="89">
        <v>199</v>
      </c>
      <c r="Q16" s="89">
        <v>0</v>
      </c>
      <c r="R16" s="73">
        <f t="shared" si="1"/>
        <v>221</v>
      </c>
      <c r="S16" s="74"/>
      <c r="T16" s="82"/>
      <c r="U16" s="82"/>
      <c r="V16" s="82"/>
    </row>
    <row r="17" spans="1:22" ht="12.75" customHeight="1">
      <c r="A17" s="62"/>
      <c r="B17" s="60"/>
      <c r="C17" s="68" t="s">
        <v>167</v>
      </c>
      <c r="D17" s="89">
        <v>2509</v>
      </c>
      <c r="E17" s="89">
        <v>57</v>
      </c>
      <c r="F17" s="89">
        <v>56</v>
      </c>
      <c r="G17" s="89">
        <v>30</v>
      </c>
      <c r="H17" s="73">
        <f t="shared" si="0"/>
        <v>2652</v>
      </c>
      <c r="I17" s="89">
        <v>2</v>
      </c>
      <c r="J17" s="89">
        <v>3</v>
      </c>
      <c r="K17" s="89">
        <v>73</v>
      </c>
      <c r="L17" s="89">
        <v>7</v>
      </c>
      <c r="M17" s="89">
        <v>130</v>
      </c>
      <c r="N17" s="89">
        <v>15</v>
      </c>
      <c r="O17" s="89">
        <v>28</v>
      </c>
      <c r="P17" s="89">
        <v>12</v>
      </c>
      <c r="Q17" s="89">
        <v>122</v>
      </c>
      <c r="R17" s="73">
        <f t="shared" si="1"/>
        <v>3044</v>
      </c>
      <c r="S17" s="74"/>
      <c r="T17" s="82"/>
      <c r="U17" s="82"/>
      <c r="V17" s="82"/>
    </row>
    <row r="18" spans="1:22" ht="12.75" customHeight="1">
      <c r="A18" s="62"/>
      <c r="B18" s="60"/>
      <c r="C18" s="68" t="s">
        <v>168</v>
      </c>
      <c r="D18" s="89">
        <v>188</v>
      </c>
      <c r="E18" s="89">
        <v>83</v>
      </c>
      <c r="F18" s="89">
        <v>25</v>
      </c>
      <c r="G18" s="89">
        <v>3</v>
      </c>
      <c r="H18" s="73">
        <f t="shared" si="0"/>
        <v>299</v>
      </c>
      <c r="I18" s="89">
        <v>0</v>
      </c>
      <c r="J18" s="89">
        <v>0</v>
      </c>
      <c r="K18" s="89">
        <v>0</v>
      </c>
      <c r="L18" s="89">
        <v>5</v>
      </c>
      <c r="M18" s="89">
        <v>51</v>
      </c>
      <c r="N18" s="89">
        <v>2260</v>
      </c>
      <c r="O18" s="89">
        <v>219</v>
      </c>
      <c r="P18" s="89">
        <v>3</v>
      </c>
      <c r="Q18" s="89">
        <v>32</v>
      </c>
      <c r="R18" s="73">
        <f t="shared" si="1"/>
        <v>2869</v>
      </c>
      <c r="S18" s="74"/>
      <c r="T18" s="82"/>
      <c r="U18" s="82"/>
      <c r="V18" s="82"/>
    </row>
    <row r="19" spans="1:22" ht="12.75" customHeight="1">
      <c r="A19" s="62"/>
      <c r="B19" s="60"/>
      <c r="C19" s="68" t="s">
        <v>169</v>
      </c>
      <c r="D19" s="89">
        <v>50</v>
      </c>
      <c r="E19" s="89">
        <v>7</v>
      </c>
      <c r="F19" s="89">
        <v>22</v>
      </c>
      <c r="G19" s="89">
        <v>9</v>
      </c>
      <c r="H19" s="73">
        <f t="shared" si="0"/>
        <v>88</v>
      </c>
      <c r="I19" s="89">
        <v>0</v>
      </c>
      <c r="J19" s="89">
        <v>0</v>
      </c>
      <c r="K19" s="89">
        <v>4</v>
      </c>
      <c r="L19" s="89">
        <v>3</v>
      </c>
      <c r="M19" s="89">
        <v>64</v>
      </c>
      <c r="N19" s="89">
        <v>0</v>
      </c>
      <c r="O19" s="89">
        <v>3</v>
      </c>
      <c r="P19" s="89">
        <v>127</v>
      </c>
      <c r="Q19" s="89">
        <v>5</v>
      </c>
      <c r="R19" s="73">
        <f t="shared" si="1"/>
        <v>294</v>
      </c>
      <c r="S19" s="74"/>
      <c r="T19" s="82"/>
      <c r="U19" s="82"/>
      <c r="V19" s="82"/>
    </row>
    <row r="20" spans="1:22" ht="12.75" customHeight="1">
      <c r="A20" s="62"/>
      <c r="B20" s="60"/>
      <c r="C20" s="68" t="s">
        <v>170</v>
      </c>
      <c r="D20" s="89">
        <v>24</v>
      </c>
      <c r="E20" s="89">
        <v>6</v>
      </c>
      <c r="F20" s="89">
        <v>2</v>
      </c>
      <c r="G20" s="89">
        <v>0</v>
      </c>
      <c r="H20" s="73">
        <f t="shared" si="0"/>
        <v>32</v>
      </c>
      <c r="I20" s="89">
        <v>0</v>
      </c>
      <c r="J20" s="89">
        <v>0</v>
      </c>
      <c r="K20" s="89">
        <v>0</v>
      </c>
      <c r="L20" s="89">
        <v>1</v>
      </c>
      <c r="M20" s="89">
        <v>13</v>
      </c>
      <c r="N20" s="89">
        <v>74</v>
      </c>
      <c r="O20" s="89">
        <v>41</v>
      </c>
      <c r="P20" s="89">
        <v>0</v>
      </c>
      <c r="Q20" s="89">
        <v>5</v>
      </c>
      <c r="R20" s="73">
        <f t="shared" si="1"/>
        <v>166</v>
      </c>
      <c r="S20" s="74"/>
      <c r="T20" s="82"/>
      <c r="U20" s="82"/>
      <c r="V20" s="82"/>
    </row>
    <row r="21" spans="1:22" ht="12.75" customHeight="1">
      <c r="A21" s="62"/>
      <c r="B21" s="60"/>
      <c r="C21" s="68" t="s">
        <v>171</v>
      </c>
      <c r="D21" s="89">
        <v>215</v>
      </c>
      <c r="E21" s="89">
        <v>10</v>
      </c>
      <c r="F21" s="89">
        <v>23</v>
      </c>
      <c r="G21" s="89">
        <v>4</v>
      </c>
      <c r="H21" s="73">
        <f t="shared" si="0"/>
        <v>252</v>
      </c>
      <c r="I21" s="89">
        <v>0</v>
      </c>
      <c r="J21" s="89">
        <v>1</v>
      </c>
      <c r="K21" s="89">
        <v>144</v>
      </c>
      <c r="L21" s="89">
        <v>4</v>
      </c>
      <c r="M21" s="89">
        <v>62</v>
      </c>
      <c r="N21" s="89">
        <v>7</v>
      </c>
      <c r="O21" s="89">
        <v>11</v>
      </c>
      <c r="P21" s="89">
        <v>8</v>
      </c>
      <c r="Q21" s="89">
        <v>22</v>
      </c>
      <c r="R21" s="73">
        <f t="shared" si="1"/>
        <v>511</v>
      </c>
      <c r="S21" s="74"/>
      <c r="T21" s="82"/>
      <c r="U21" s="82"/>
      <c r="V21" s="82"/>
    </row>
    <row r="22" spans="1:22" ht="12.75" customHeight="1">
      <c r="A22" s="62"/>
      <c r="B22" s="60"/>
      <c r="C22" s="68" t="s">
        <v>172</v>
      </c>
      <c r="D22" s="89">
        <v>102</v>
      </c>
      <c r="E22" s="89">
        <v>13</v>
      </c>
      <c r="F22" s="89">
        <v>24</v>
      </c>
      <c r="G22" s="89">
        <v>3</v>
      </c>
      <c r="H22" s="73">
        <f t="shared" si="0"/>
        <v>142</v>
      </c>
      <c r="I22" s="89">
        <v>0</v>
      </c>
      <c r="J22" s="89">
        <v>0</v>
      </c>
      <c r="K22" s="89">
        <v>15</v>
      </c>
      <c r="L22" s="89">
        <v>5</v>
      </c>
      <c r="M22" s="89">
        <v>123</v>
      </c>
      <c r="N22" s="89">
        <v>3</v>
      </c>
      <c r="O22" s="89">
        <v>5</v>
      </c>
      <c r="P22" s="89">
        <v>4</v>
      </c>
      <c r="Q22" s="89">
        <v>11</v>
      </c>
      <c r="R22" s="73">
        <f t="shared" si="1"/>
        <v>308</v>
      </c>
      <c r="S22" s="74"/>
      <c r="T22" s="82"/>
      <c r="U22" s="82"/>
      <c r="V22" s="82"/>
    </row>
    <row r="23" spans="1:22" ht="12.75" customHeight="1">
      <c r="A23" s="62"/>
      <c r="B23" s="60"/>
      <c r="C23" s="68" t="s">
        <v>173</v>
      </c>
      <c r="D23" s="89">
        <v>201</v>
      </c>
      <c r="E23" s="89">
        <v>18</v>
      </c>
      <c r="F23" s="89">
        <v>67</v>
      </c>
      <c r="G23" s="89">
        <v>15</v>
      </c>
      <c r="H23" s="73">
        <f t="shared" si="0"/>
        <v>301</v>
      </c>
      <c r="I23" s="89">
        <v>0</v>
      </c>
      <c r="J23" s="89">
        <v>1</v>
      </c>
      <c r="K23" s="89">
        <v>0</v>
      </c>
      <c r="L23" s="89">
        <v>1</v>
      </c>
      <c r="M23" s="89">
        <v>68</v>
      </c>
      <c r="N23" s="89">
        <v>0</v>
      </c>
      <c r="O23" s="89">
        <v>1</v>
      </c>
      <c r="P23" s="89">
        <v>1863</v>
      </c>
      <c r="Q23" s="89">
        <v>40</v>
      </c>
      <c r="R23" s="73">
        <f t="shared" si="1"/>
        <v>2275</v>
      </c>
      <c r="S23" s="74"/>
      <c r="T23" s="82"/>
      <c r="U23" s="82"/>
      <c r="V23" s="82"/>
    </row>
    <row r="24" spans="1:22" ht="12.75" customHeight="1">
      <c r="A24" s="62"/>
      <c r="B24" s="60"/>
      <c r="C24" s="68" t="s">
        <v>174</v>
      </c>
      <c r="D24" s="89">
        <v>37</v>
      </c>
      <c r="E24" s="89">
        <v>4</v>
      </c>
      <c r="F24" s="89">
        <v>1</v>
      </c>
      <c r="G24" s="89">
        <v>1</v>
      </c>
      <c r="H24" s="73">
        <f t="shared" si="0"/>
        <v>43</v>
      </c>
      <c r="I24" s="89">
        <v>0</v>
      </c>
      <c r="J24" s="89">
        <v>0</v>
      </c>
      <c r="K24" s="89">
        <v>0</v>
      </c>
      <c r="L24" s="89">
        <v>0</v>
      </c>
      <c r="M24" s="89">
        <v>11</v>
      </c>
      <c r="N24" s="89">
        <v>15</v>
      </c>
      <c r="O24" s="89">
        <v>15</v>
      </c>
      <c r="P24" s="89">
        <v>0</v>
      </c>
      <c r="Q24" s="89">
        <v>5</v>
      </c>
      <c r="R24" s="73">
        <f t="shared" si="1"/>
        <v>89</v>
      </c>
      <c r="S24" s="74"/>
      <c r="T24" s="82"/>
      <c r="U24" s="82"/>
      <c r="V24" s="82"/>
    </row>
    <row r="25" spans="1:22" ht="12.75" customHeight="1">
      <c r="A25" s="62"/>
      <c r="B25" s="60"/>
      <c r="C25" s="68" t="s">
        <v>175</v>
      </c>
      <c r="D25" s="89">
        <v>4</v>
      </c>
      <c r="E25" s="89">
        <v>0</v>
      </c>
      <c r="F25" s="89">
        <v>6</v>
      </c>
      <c r="G25" s="89">
        <v>2</v>
      </c>
      <c r="H25" s="73">
        <f t="shared" si="0"/>
        <v>12</v>
      </c>
      <c r="I25" s="89">
        <v>0</v>
      </c>
      <c r="J25" s="89">
        <v>0</v>
      </c>
      <c r="K25" s="89">
        <v>0</v>
      </c>
      <c r="L25" s="89">
        <v>3</v>
      </c>
      <c r="M25" s="89">
        <v>11</v>
      </c>
      <c r="N25" s="89">
        <v>0</v>
      </c>
      <c r="O25" s="89">
        <v>0</v>
      </c>
      <c r="P25" s="89">
        <v>10</v>
      </c>
      <c r="Q25" s="89">
        <v>1</v>
      </c>
      <c r="R25" s="73">
        <f t="shared" si="1"/>
        <v>37</v>
      </c>
      <c r="S25" s="74"/>
      <c r="T25" s="82"/>
      <c r="U25" s="82"/>
      <c r="V25" s="82"/>
    </row>
    <row r="26" spans="1:22" ht="12.75" customHeight="1">
      <c r="A26" s="62"/>
      <c r="B26" s="60"/>
      <c r="C26" s="68" t="s">
        <v>176</v>
      </c>
      <c r="D26" s="89">
        <v>180</v>
      </c>
      <c r="E26" s="89">
        <v>451</v>
      </c>
      <c r="F26" s="89">
        <v>47</v>
      </c>
      <c r="G26" s="89">
        <v>1</v>
      </c>
      <c r="H26" s="73">
        <f t="shared" si="0"/>
        <v>679</v>
      </c>
      <c r="I26" s="89">
        <v>2</v>
      </c>
      <c r="J26" s="89">
        <v>0</v>
      </c>
      <c r="K26" s="89">
        <v>4</v>
      </c>
      <c r="L26" s="89">
        <v>19</v>
      </c>
      <c r="M26" s="89">
        <v>173</v>
      </c>
      <c r="N26" s="89">
        <v>31</v>
      </c>
      <c r="O26" s="89">
        <v>115</v>
      </c>
      <c r="P26" s="89">
        <v>5</v>
      </c>
      <c r="Q26" s="89">
        <v>38</v>
      </c>
      <c r="R26" s="73">
        <f t="shared" si="1"/>
        <v>1066</v>
      </c>
      <c r="S26" s="74"/>
      <c r="T26" s="82"/>
      <c r="U26" s="82"/>
      <c r="V26" s="82"/>
    </row>
    <row r="27" spans="1:22" ht="12.75" customHeight="1">
      <c r="A27" s="62"/>
      <c r="B27" s="60"/>
      <c r="C27" s="68" t="s">
        <v>177</v>
      </c>
      <c r="D27" s="89">
        <v>13</v>
      </c>
      <c r="E27" s="89">
        <v>3</v>
      </c>
      <c r="F27" s="89">
        <v>6</v>
      </c>
      <c r="G27" s="89">
        <v>1</v>
      </c>
      <c r="H27" s="73">
        <f t="shared" si="0"/>
        <v>23</v>
      </c>
      <c r="I27" s="89">
        <v>0</v>
      </c>
      <c r="J27" s="89">
        <v>0</v>
      </c>
      <c r="K27" s="89">
        <v>0</v>
      </c>
      <c r="L27" s="89">
        <v>33</v>
      </c>
      <c r="M27" s="89">
        <v>80</v>
      </c>
      <c r="N27" s="89">
        <v>12</v>
      </c>
      <c r="O27" s="89">
        <v>5</v>
      </c>
      <c r="P27" s="89">
        <v>0</v>
      </c>
      <c r="Q27" s="89">
        <v>1</v>
      </c>
      <c r="R27" s="73">
        <f t="shared" si="1"/>
        <v>154</v>
      </c>
      <c r="S27" s="74"/>
      <c r="T27" s="82"/>
      <c r="U27" s="82"/>
      <c r="V27" s="82"/>
    </row>
    <row r="28" spans="1:22" ht="12.75" customHeight="1">
      <c r="A28" s="62"/>
      <c r="B28" s="60"/>
      <c r="C28" s="68" t="s">
        <v>178</v>
      </c>
      <c r="D28" s="89">
        <v>46</v>
      </c>
      <c r="E28" s="89">
        <v>3</v>
      </c>
      <c r="F28" s="89">
        <v>1</v>
      </c>
      <c r="G28" s="89">
        <v>0</v>
      </c>
      <c r="H28" s="73">
        <f t="shared" si="0"/>
        <v>50</v>
      </c>
      <c r="I28" s="89">
        <v>3</v>
      </c>
      <c r="J28" s="89">
        <v>0</v>
      </c>
      <c r="K28" s="89">
        <v>0</v>
      </c>
      <c r="L28" s="89">
        <v>1</v>
      </c>
      <c r="M28" s="89">
        <v>9</v>
      </c>
      <c r="N28" s="89">
        <v>1</v>
      </c>
      <c r="O28" s="89">
        <v>16</v>
      </c>
      <c r="P28" s="89">
        <v>0</v>
      </c>
      <c r="Q28" s="89">
        <v>6</v>
      </c>
      <c r="R28" s="73">
        <f t="shared" si="1"/>
        <v>86</v>
      </c>
      <c r="S28" s="74"/>
      <c r="T28" s="82"/>
      <c r="U28" s="82"/>
      <c r="V28" s="82"/>
    </row>
    <row r="29" spans="1:22" ht="12.75" customHeight="1">
      <c r="A29" s="62"/>
      <c r="B29" s="60"/>
      <c r="C29" s="68" t="s">
        <v>179</v>
      </c>
      <c r="D29" s="89">
        <v>60</v>
      </c>
      <c r="E29" s="89">
        <v>12</v>
      </c>
      <c r="F29" s="89">
        <v>41</v>
      </c>
      <c r="G29" s="89">
        <v>1</v>
      </c>
      <c r="H29" s="73">
        <f t="shared" si="0"/>
        <v>114</v>
      </c>
      <c r="I29" s="89">
        <v>0</v>
      </c>
      <c r="J29" s="89">
        <v>0</v>
      </c>
      <c r="K29" s="89">
        <v>1</v>
      </c>
      <c r="L29" s="89">
        <v>23</v>
      </c>
      <c r="M29" s="89">
        <v>816</v>
      </c>
      <c r="N29" s="89">
        <v>3</v>
      </c>
      <c r="O29" s="89">
        <v>8</v>
      </c>
      <c r="P29" s="89">
        <v>2</v>
      </c>
      <c r="Q29" s="89">
        <v>11</v>
      </c>
      <c r="R29" s="73">
        <f t="shared" si="1"/>
        <v>978</v>
      </c>
      <c r="S29" s="74"/>
      <c r="T29" s="82"/>
      <c r="U29" s="82"/>
      <c r="V29" s="82"/>
    </row>
    <row r="30" spans="1:22" ht="12.75" customHeight="1">
      <c r="A30" s="62"/>
      <c r="B30" s="60"/>
      <c r="C30" s="68" t="s">
        <v>180</v>
      </c>
      <c r="D30" s="89">
        <v>18</v>
      </c>
      <c r="E30" s="89">
        <v>1</v>
      </c>
      <c r="F30" s="89">
        <v>4</v>
      </c>
      <c r="G30" s="89">
        <v>0</v>
      </c>
      <c r="H30" s="73">
        <f t="shared" si="0"/>
        <v>23</v>
      </c>
      <c r="I30" s="89">
        <v>0</v>
      </c>
      <c r="J30" s="89">
        <v>0</v>
      </c>
      <c r="K30" s="89">
        <v>0</v>
      </c>
      <c r="L30" s="89">
        <v>0</v>
      </c>
      <c r="M30" s="89">
        <v>4</v>
      </c>
      <c r="N30" s="89">
        <v>2</v>
      </c>
      <c r="O30" s="89">
        <v>11</v>
      </c>
      <c r="P30" s="89">
        <v>1</v>
      </c>
      <c r="Q30" s="89">
        <v>15</v>
      </c>
      <c r="R30" s="73">
        <f t="shared" si="1"/>
        <v>56</v>
      </c>
      <c r="S30" s="74"/>
      <c r="T30" s="82"/>
      <c r="U30" s="82"/>
      <c r="V30" s="82"/>
    </row>
    <row r="31" spans="1:22" ht="12.75" customHeight="1">
      <c r="A31" s="62"/>
      <c r="B31" s="60"/>
      <c r="C31" s="68" t="s">
        <v>181</v>
      </c>
      <c r="D31" s="89">
        <v>583</v>
      </c>
      <c r="E31" s="89">
        <v>941</v>
      </c>
      <c r="F31" s="89">
        <v>86</v>
      </c>
      <c r="G31" s="89">
        <v>6</v>
      </c>
      <c r="H31" s="73">
        <f t="shared" si="0"/>
        <v>1616</v>
      </c>
      <c r="I31" s="89">
        <v>0</v>
      </c>
      <c r="J31" s="89">
        <v>0</v>
      </c>
      <c r="K31" s="89">
        <v>4</v>
      </c>
      <c r="L31" s="89">
        <v>18</v>
      </c>
      <c r="M31" s="89">
        <v>302</v>
      </c>
      <c r="N31" s="89">
        <v>289</v>
      </c>
      <c r="O31" s="89">
        <v>499</v>
      </c>
      <c r="P31" s="89">
        <v>6</v>
      </c>
      <c r="Q31" s="89">
        <v>164</v>
      </c>
      <c r="R31" s="73">
        <f t="shared" si="1"/>
        <v>2898</v>
      </c>
      <c r="S31" s="74"/>
      <c r="T31" s="82"/>
      <c r="U31" s="82"/>
      <c r="V31" s="82"/>
    </row>
    <row r="32" spans="1:22" ht="12.75" customHeight="1">
      <c r="A32" s="62"/>
      <c r="B32" s="60"/>
      <c r="C32" s="68" t="s">
        <v>182</v>
      </c>
      <c r="D32" s="89">
        <v>47</v>
      </c>
      <c r="E32" s="89">
        <v>31</v>
      </c>
      <c r="F32" s="89">
        <v>7</v>
      </c>
      <c r="G32" s="89">
        <v>0</v>
      </c>
      <c r="H32" s="73">
        <f t="shared" si="0"/>
        <v>85</v>
      </c>
      <c r="I32" s="89">
        <v>0</v>
      </c>
      <c r="J32" s="89">
        <v>0</v>
      </c>
      <c r="K32" s="89">
        <v>2</v>
      </c>
      <c r="L32" s="89">
        <v>0</v>
      </c>
      <c r="M32" s="89">
        <v>18</v>
      </c>
      <c r="N32" s="89">
        <v>247</v>
      </c>
      <c r="O32" s="89">
        <v>115</v>
      </c>
      <c r="P32" s="89">
        <v>4</v>
      </c>
      <c r="Q32" s="89">
        <v>8</v>
      </c>
      <c r="R32" s="73">
        <f t="shared" si="1"/>
        <v>479</v>
      </c>
      <c r="S32" s="74"/>
      <c r="T32" s="82"/>
      <c r="U32" s="82"/>
      <c r="V32" s="82"/>
    </row>
    <row r="33" spans="1:22" ht="12.75" customHeight="1">
      <c r="A33" s="62"/>
      <c r="B33" s="60"/>
      <c r="C33" s="68" t="s">
        <v>183</v>
      </c>
      <c r="D33" s="89">
        <v>426</v>
      </c>
      <c r="E33" s="89">
        <v>27</v>
      </c>
      <c r="F33" s="89">
        <v>79</v>
      </c>
      <c r="G33" s="89">
        <v>8</v>
      </c>
      <c r="H33" s="73">
        <f t="shared" si="0"/>
        <v>540</v>
      </c>
      <c r="I33" s="89">
        <v>1</v>
      </c>
      <c r="J33" s="89">
        <v>1</v>
      </c>
      <c r="K33" s="89">
        <v>941</v>
      </c>
      <c r="L33" s="89">
        <v>6</v>
      </c>
      <c r="M33" s="89">
        <v>189</v>
      </c>
      <c r="N33" s="89">
        <v>19</v>
      </c>
      <c r="O33" s="89">
        <v>22</v>
      </c>
      <c r="P33" s="89">
        <v>23</v>
      </c>
      <c r="Q33" s="89">
        <v>98</v>
      </c>
      <c r="R33" s="73">
        <f t="shared" si="1"/>
        <v>1840</v>
      </c>
      <c r="S33" s="74"/>
      <c r="T33" s="82"/>
      <c r="U33" s="82"/>
      <c r="V33" s="82"/>
    </row>
    <row r="34" spans="1:22" ht="12.75" customHeight="1">
      <c r="A34" s="62"/>
      <c r="B34" s="60"/>
      <c r="C34" s="68" t="s">
        <v>184</v>
      </c>
      <c r="D34" s="89">
        <v>107</v>
      </c>
      <c r="E34" s="89">
        <v>11</v>
      </c>
      <c r="F34" s="89">
        <v>6</v>
      </c>
      <c r="G34" s="89">
        <v>0</v>
      </c>
      <c r="H34" s="73">
        <f t="shared" si="0"/>
        <v>124</v>
      </c>
      <c r="I34" s="89">
        <v>0</v>
      </c>
      <c r="J34" s="89">
        <v>0</v>
      </c>
      <c r="K34" s="89">
        <v>4</v>
      </c>
      <c r="L34" s="89">
        <v>1</v>
      </c>
      <c r="M34" s="89">
        <v>8</v>
      </c>
      <c r="N34" s="89">
        <v>1</v>
      </c>
      <c r="O34" s="89">
        <v>8</v>
      </c>
      <c r="P34" s="89">
        <v>2</v>
      </c>
      <c r="Q34" s="89">
        <v>7</v>
      </c>
      <c r="R34" s="73">
        <f t="shared" si="1"/>
        <v>155</v>
      </c>
      <c r="S34" s="75"/>
      <c r="T34" s="82"/>
      <c r="U34" s="82"/>
      <c r="V34" s="82"/>
    </row>
    <row r="35" spans="1:22" ht="12.75" customHeight="1">
      <c r="A35" s="62"/>
      <c r="B35" s="60"/>
      <c r="C35" s="68" t="s">
        <v>185</v>
      </c>
      <c r="D35" s="89">
        <v>40</v>
      </c>
      <c r="E35" s="89">
        <v>2</v>
      </c>
      <c r="F35" s="89">
        <v>25</v>
      </c>
      <c r="G35" s="89">
        <v>9</v>
      </c>
      <c r="H35" s="73">
        <f t="shared" si="0"/>
        <v>76</v>
      </c>
      <c r="I35" s="89">
        <v>1</v>
      </c>
      <c r="J35" s="89">
        <v>0</v>
      </c>
      <c r="K35" s="89">
        <v>5</v>
      </c>
      <c r="L35" s="89">
        <v>2</v>
      </c>
      <c r="M35" s="89">
        <v>57</v>
      </c>
      <c r="N35" s="89">
        <v>5</v>
      </c>
      <c r="O35" s="89">
        <v>1</v>
      </c>
      <c r="P35" s="89">
        <v>8</v>
      </c>
      <c r="Q35" s="89">
        <v>5</v>
      </c>
      <c r="R35" s="73">
        <f t="shared" si="1"/>
        <v>160</v>
      </c>
      <c r="S35" s="75"/>
      <c r="T35" s="82"/>
      <c r="U35" s="82"/>
      <c r="V35" s="82"/>
    </row>
    <row r="36" spans="1:22" ht="12.75" customHeight="1">
      <c r="A36" s="62"/>
      <c r="B36" s="60"/>
      <c r="C36" s="68" t="s">
        <v>186</v>
      </c>
      <c r="D36" s="89">
        <v>3</v>
      </c>
      <c r="E36" s="89">
        <v>0</v>
      </c>
      <c r="F36" s="89">
        <v>4</v>
      </c>
      <c r="G36" s="89">
        <v>1</v>
      </c>
      <c r="H36" s="73">
        <f t="shared" si="0"/>
        <v>8</v>
      </c>
      <c r="I36" s="89">
        <v>0</v>
      </c>
      <c r="J36" s="89">
        <v>0</v>
      </c>
      <c r="K36" s="89">
        <v>0</v>
      </c>
      <c r="L36" s="89">
        <v>17</v>
      </c>
      <c r="M36" s="89">
        <v>64</v>
      </c>
      <c r="N36" s="89">
        <v>0</v>
      </c>
      <c r="O36" s="89">
        <v>3</v>
      </c>
      <c r="P36" s="89">
        <v>0</v>
      </c>
      <c r="Q36" s="89">
        <v>1</v>
      </c>
      <c r="R36" s="73">
        <f t="shared" si="1"/>
        <v>93</v>
      </c>
      <c r="S36" s="75"/>
      <c r="T36" s="82"/>
      <c r="U36" s="82"/>
      <c r="V36" s="82"/>
    </row>
    <row r="37" spans="1:22" ht="12.75" customHeight="1">
      <c r="A37" s="62"/>
      <c r="B37" s="60"/>
      <c r="C37" s="68" t="s">
        <v>187</v>
      </c>
      <c r="D37" s="89">
        <v>3</v>
      </c>
      <c r="E37" s="89">
        <v>0</v>
      </c>
      <c r="F37" s="89">
        <v>6</v>
      </c>
      <c r="G37" s="89">
        <v>0</v>
      </c>
      <c r="H37" s="73">
        <f t="shared" si="0"/>
        <v>9</v>
      </c>
      <c r="I37" s="89">
        <v>2</v>
      </c>
      <c r="J37" s="89">
        <v>0</v>
      </c>
      <c r="K37" s="89">
        <v>1</v>
      </c>
      <c r="L37" s="89">
        <v>4</v>
      </c>
      <c r="M37" s="89">
        <v>145</v>
      </c>
      <c r="N37" s="89">
        <v>1</v>
      </c>
      <c r="O37" s="89">
        <v>3</v>
      </c>
      <c r="P37" s="89">
        <v>0</v>
      </c>
      <c r="Q37" s="89">
        <v>1</v>
      </c>
      <c r="R37" s="73">
        <f t="shared" si="1"/>
        <v>166</v>
      </c>
      <c r="S37" s="75"/>
      <c r="T37" s="82"/>
      <c r="U37" s="82"/>
      <c r="V37" s="82"/>
    </row>
    <row r="38" spans="1:22" ht="12.75" customHeight="1">
      <c r="A38" s="62"/>
      <c r="B38" s="60"/>
      <c r="C38" s="68" t="s">
        <v>188</v>
      </c>
      <c r="D38" s="89">
        <v>20</v>
      </c>
      <c r="E38" s="89">
        <v>8</v>
      </c>
      <c r="F38" s="89">
        <v>8</v>
      </c>
      <c r="G38" s="89">
        <v>0</v>
      </c>
      <c r="H38" s="73">
        <f t="shared" si="0"/>
        <v>36</v>
      </c>
      <c r="I38" s="89">
        <v>0</v>
      </c>
      <c r="J38" s="89">
        <v>0</v>
      </c>
      <c r="K38" s="89">
        <v>0</v>
      </c>
      <c r="L38" s="89">
        <v>0</v>
      </c>
      <c r="M38" s="89">
        <v>5</v>
      </c>
      <c r="N38" s="89">
        <v>49</v>
      </c>
      <c r="O38" s="89">
        <v>44</v>
      </c>
      <c r="P38" s="89">
        <v>0</v>
      </c>
      <c r="Q38" s="89">
        <v>3</v>
      </c>
      <c r="R38" s="73">
        <f t="shared" si="1"/>
        <v>137</v>
      </c>
      <c r="S38" s="75"/>
      <c r="T38" s="82"/>
      <c r="U38" s="82"/>
      <c r="V38" s="82"/>
    </row>
    <row r="39" spans="1:22" ht="12.75" customHeight="1">
      <c r="A39" s="62"/>
      <c r="B39" s="60"/>
      <c r="C39" s="68" t="s">
        <v>189</v>
      </c>
      <c r="D39" s="89">
        <v>26</v>
      </c>
      <c r="E39" s="89">
        <v>8</v>
      </c>
      <c r="F39" s="89">
        <v>2</v>
      </c>
      <c r="G39" s="89">
        <v>0</v>
      </c>
      <c r="H39" s="73">
        <f t="shared" si="0"/>
        <v>36</v>
      </c>
      <c r="I39" s="89">
        <v>0</v>
      </c>
      <c r="J39" s="89">
        <v>0</v>
      </c>
      <c r="K39" s="89">
        <v>0</v>
      </c>
      <c r="L39" s="89">
        <v>1</v>
      </c>
      <c r="M39" s="89">
        <v>3</v>
      </c>
      <c r="N39" s="89">
        <v>184</v>
      </c>
      <c r="O39" s="89">
        <v>46</v>
      </c>
      <c r="P39" s="89">
        <v>0</v>
      </c>
      <c r="Q39" s="89">
        <v>3</v>
      </c>
      <c r="R39" s="73">
        <f t="shared" si="1"/>
        <v>273</v>
      </c>
      <c r="S39" s="75"/>
      <c r="T39" s="82"/>
      <c r="U39" s="82"/>
      <c r="V39" s="82"/>
    </row>
    <row r="40" spans="1:22" ht="12.75" customHeight="1">
      <c r="A40" s="62"/>
      <c r="B40" s="60"/>
      <c r="C40" s="68" t="s">
        <v>190</v>
      </c>
      <c r="D40" s="89">
        <v>11</v>
      </c>
      <c r="E40" s="89">
        <v>2</v>
      </c>
      <c r="F40" s="89">
        <v>40</v>
      </c>
      <c r="G40" s="89">
        <v>1</v>
      </c>
      <c r="H40" s="73">
        <f t="shared" si="0"/>
        <v>54</v>
      </c>
      <c r="I40" s="89">
        <v>1</v>
      </c>
      <c r="J40" s="89">
        <v>0</v>
      </c>
      <c r="K40" s="89">
        <v>2</v>
      </c>
      <c r="L40" s="89">
        <v>5</v>
      </c>
      <c r="M40" s="89">
        <v>38</v>
      </c>
      <c r="N40" s="89">
        <v>0</v>
      </c>
      <c r="O40" s="89">
        <v>1</v>
      </c>
      <c r="P40" s="89">
        <v>7</v>
      </c>
      <c r="Q40" s="89">
        <v>5</v>
      </c>
      <c r="R40" s="73">
        <f t="shared" si="1"/>
        <v>113</v>
      </c>
      <c r="S40" s="75"/>
      <c r="T40" s="82"/>
      <c r="U40" s="82"/>
      <c r="V40" s="82"/>
    </row>
    <row r="41" spans="1:22" ht="12.75" customHeight="1">
      <c r="A41" s="62"/>
      <c r="B41" s="60"/>
      <c r="C41" s="68" t="s">
        <v>191</v>
      </c>
      <c r="D41" s="89">
        <v>7</v>
      </c>
      <c r="E41" s="89">
        <v>1</v>
      </c>
      <c r="F41" s="89">
        <v>5</v>
      </c>
      <c r="G41" s="89">
        <v>2</v>
      </c>
      <c r="H41" s="73">
        <f t="shared" si="0"/>
        <v>15</v>
      </c>
      <c r="I41" s="89">
        <v>0</v>
      </c>
      <c r="J41" s="89">
        <v>0</v>
      </c>
      <c r="K41" s="89">
        <v>0</v>
      </c>
      <c r="L41" s="89">
        <v>4</v>
      </c>
      <c r="M41" s="89">
        <v>43</v>
      </c>
      <c r="N41" s="89">
        <v>1</v>
      </c>
      <c r="O41" s="89">
        <v>0</v>
      </c>
      <c r="P41" s="89">
        <v>3</v>
      </c>
      <c r="Q41" s="89">
        <v>1</v>
      </c>
      <c r="R41" s="73">
        <f t="shared" si="1"/>
        <v>67</v>
      </c>
      <c r="S41" s="75"/>
      <c r="T41" s="82"/>
      <c r="U41" s="82"/>
      <c r="V41" s="82"/>
    </row>
    <row r="42" spans="1:22" ht="12.75" customHeight="1">
      <c r="A42" s="62"/>
      <c r="B42" s="60"/>
      <c r="C42" s="68" t="s">
        <v>192</v>
      </c>
      <c r="D42" s="89">
        <v>16</v>
      </c>
      <c r="E42" s="89">
        <v>1</v>
      </c>
      <c r="F42" s="89">
        <v>10</v>
      </c>
      <c r="G42" s="89">
        <v>2</v>
      </c>
      <c r="H42" s="73">
        <f t="shared" si="0"/>
        <v>29</v>
      </c>
      <c r="I42" s="89">
        <v>1</v>
      </c>
      <c r="J42" s="89">
        <v>0</v>
      </c>
      <c r="K42" s="89">
        <v>1</v>
      </c>
      <c r="L42" s="89">
        <v>1</v>
      </c>
      <c r="M42" s="89">
        <v>30</v>
      </c>
      <c r="N42" s="89">
        <v>1</v>
      </c>
      <c r="O42" s="89">
        <v>2</v>
      </c>
      <c r="P42" s="89">
        <v>363</v>
      </c>
      <c r="Q42" s="89">
        <v>1</v>
      </c>
      <c r="R42" s="73">
        <f t="shared" si="1"/>
        <v>429</v>
      </c>
      <c r="S42" s="74"/>
      <c r="T42" s="82"/>
      <c r="U42" s="82"/>
      <c r="V42" s="82"/>
    </row>
    <row r="43" spans="1:22" ht="12.75" customHeight="1">
      <c r="A43" s="62"/>
      <c r="B43" s="60"/>
      <c r="C43" s="68" t="s">
        <v>193</v>
      </c>
      <c r="D43" s="89">
        <v>284</v>
      </c>
      <c r="E43" s="89">
        <v>25</v>
      </c>
      <c r="F43" s="89">
        <v>127</v>
      </c>
      <c r="G43" s="89">
        <v>117</v>
      </c>
      <c r="H43" s="73">
        <f t="shared" si="0"/>
        <v>553</v>
      </c>
      <c r="I43" s="89">
        <v>0</v>
      </c>
      <c r="J43" s="89">
        <v>2</v>
      </c>
      <c r="K43" s="89">
        <v>8</v>
      </c>
      <c r="L43" s="89">
        <v>11</v>
      </c>
      <c r="M43" s="89">
        <v>169</v>
      </c>
      <c r="N43" s="89">
        <v>3</v>
      </c>
      <c r="O43" s="89">
        <v>13</v>
      </c>
      <c r="P43" s="89">
        <v>153</v>
      </c>
      <c r="Q43" s="89">
        <v>70</v>
      </c>
      <c r="R43" s="73">
        <f>SUM(H43:Q43)</f>
        <v>982</v>
      </c>
      <c r="S43" s="74"/>
      <c r="T43" s="82"/>
      <c r="U43" s="82"/>
      <c r="V43" s="82"/>
    </row>
    <row r="44" spans="1:22" ht="12" customHeight="1">
      <c r="A44" s="62"/>
      <c r="B44" s="60"/>
      <c r="C44" s="68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5"/>
      <c r="T44" s="82"/>
      <c r="U44" s="82"/>
      <c r="V44" s="82"/>
    </row>
    <row r="45" spans="1:22" ht="12.75" customHeight="1" hidden="1">
      <c r="A45" s="62"/>
      <c r="B45" s="60"/>
      <c r="C45" s="68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5"/>
      <c r="T45" s="82"/>
      <c r="U45" s="82"/>
      <c r="V45" s="82"/>
    </row>
    <row r="46" spans="1:22" ht="12.75" customHeight="1">
      <c r="A46" s="62"/>
      <c r="B46" s="60"/>
      <c r="C46" s="93" t="s">
        <v>2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4"/>
      <c r="T46" s="82"/>
      <c r="U46" s="82"/>
      <c r="V46" s="82"/>
    </row>
    <row r="47" spans="1:19" ht="12.75" customHeight="1">
      <c r="A47" s="62"/>
      <c r="B47" s="60"/>
      <c r="C47" s="52"/>
      <c r="D47" s="51" t="s">
        <v>304</v>
      </c>
      <c r="E47" s="58"/>
      <c r="F47" s="58"/>
      <c r="G47" s="58"/>
      <c r="H47" s="58"/>
      <c r="I47" s="58"/>
      <c r="J47" s="58"/>
      <c r="K47" s="58"/>
      <c r="L47" s="58"/>
      <c r="M47" s="58"/>
      <c r="N47" s="59"/>
      <c r="O47" s="59"/>
      <c r="P47" s="59"/>
      <c r="Q47" s="58"/>
      <c r="R47" s="58"/>
      <c r="S47" s="54"/>
    </row>
    <row r="48" spans="1:19" ht="12.75" customHeight="1">
      <c r="A48" s="62"/>
      <c r="B48" s="60"/>
      <c r="C48" s="52"/>
      <c r="D48" s="49"/>
      <c r="E48" s="52"/>
      <c r="F48" s="52"/>
      <c r="G48" s="52"/>
      <c r="H48" s="52"/>
      <c r="I48" s="52"/>
      <c r="J48" s="52"/>
      <c r="K48" s="52"/>
      <c r="L48" s="52"/>
      <c r="M48" s="52"/>
      <c r="N48" s="57"/>
      <c r="O48" s="57"/>
      <c r="P48" s="57"/>
      <c r="Q48" s="52"/>
      <c r="R48" s="52"/>
      <c r="S48" s="54"/>
    </row>
    <row r="49" spans="1:22" ht="12.75" customHeight="1">
      <c r="A49" s="62"/>
      <c r="B49" s="60"/>
      <c r="C49" s="68"/>
      <c r="D49" s="68"/>
      <c r="E49" s="68"/>
      <c r="F49" s="76"/>
      <c r="G49" s="68"/>
      <c r="H49" s="68"/>
      <c r="I49" s="68"/>
      <c r="J49" s="76" t="s">
        <v>145</v>
      </c>
      <c r="K49" s="68"/>
      <c r="L49" s="68"/>
      <c r="M49" s="76" t="s">
        <v>295</v>
      </c>
      <c r="N49" s="68"/>
      <c r="O49" s="77" t="s">
        <v>146</v>
      </c>
      <c r="P49" s="77" t="s">
        <v>147</v>
      </c>
      <c r="Q49" s="62"/>
      <c r="R49" s="62"/>
      <c r="S49" s="67"/>
      <c r="T49" s="82"/>
      <c r="U49" s="82"/>
      <c r="V49" s="82"/>
    </row>
    <row r="50" spans="1:22" ht="12.75" customHeight="1">
      <c r="A50" s="62"/>
      <c r="B50" s="60"/>
      <c r="C50" s="68"/>
      <c r="D50" s="70" t="s">
        <v>13</v>
      </c>
      <c r="E50" s="70" t="s">
        <v>14</v>
      </c>
      <c r="F50" s="70" t="s">
        <v>306</v>
      </c>
      <c r="G50" s="70" t="s">
        <v>16</v>
      </c>
      <c r="H50" s="70" t="s">
        <v>17</v>
      </c>
      <c r="I50" s="70" t="s">
        <v>149</v>
      </c>
      <c r="J50" s="70" t="s">
        <v>150</v>
      </c>
      <c r="K50" s="70" t="s">
        <v>151</v>
      </c>
      <c r="L50" s="70" t="s">
        <v>152</v>
      </c>
      <c r="M50" s="70" t="s">
        <v>294</v>
      </c>
      <c r="N50" s="70" t="s">
        <v>153</v>
      </c>
      <c r="O50" s="70" t="s">
        <v>148</v>
      </c>
      <c r="P50" s="70" t="s">
        <v>155</v>
      </c>
      <c r="Q50" s="70" t="s">
        <v>154</v>
      </c>
      <c r="R50" s="70" t="s">
        <v>157</v>
      </c>
      <c r="S50" s="67"/>
      <c r="T50" s="82"/>
      <c r="U50" s="82"/>
      <c r="V50" s="82"/>
    </row>
    <row r="51" spans="1:22" ht="12.75" customHeight="1">
      <c r="A51" s="62"/>
      <c r="B51" s="60"/>
      <c r="C51" s="68" t="s">
        <v>194</v>
      </c>
      <c r="D51" s="89">
        <v>30</v>
      </c>
      <c r="E51" s="89">
        <v>0</v>
      </c>
      <c r="F51" s="89">
        <v>21</v>
      </c>
      <c r="G51" s="89">
        <v>2</v>
      </c>
      <c r="H51" s="73">
        <f aca="true" t="shared" si="2" ref="H51:H85">SUM(D51:G51)</f>
        <v>53</v>
      </c>
      <c r="I51" s="89">
        <v>1</v>
      </c>
      <c r="J51" s="89">
        <v>0</v>
      </c>
      <c r="K51" s="89">
        <v>23</v>
      </c>
      <c r="L51" s="89">
        <v>2</v>
      </c>
      <c r="M51" s="89">
        <v>48</v>
      </c>
      <c r="N51" s="89">
        <v>2</v>
      </c>
      <c r="O51" s="89">
        <v>6</v>
      </c>
      <c r="P51" s="89">
        <v>8</v>
      </c>
      <c r="Q51" s="89">
        <v>13</v>
      </c>
      <c r="R51" s="73">
        <f aca="true" t="shared" si="3" ref="R51:R85">SUM(H51:Q51)</f>
        <v>156</v>
      </c>
      <c r="S51" s="74"/>
      <c r="T51" s="82"/>
      <c r="U51" s="82"/>
      <c r="V51" s="82"/>
    </row>
    <row r="52" spans="1:22" ht="12.75" customHeight="1">
      <c r="A52" s="62"/>
      <c r="B52" s="60"/>
      <c r="C52" s="68" t="s">
        <v>195</v>
      </c>
      <c r="D52" s="89">
        <v>32</v>
      </c>
      <c r="E52" s="89">
        <v>1</v>
      </c>
      <c r="F52" s="89">
        <v>2</v>
      </c>
      <c r="G52" s="89">
        <v>0</v>
      </c>
      <c r="H52" s="73">
        <f t="shared" si="2"/>
        <v>35</v>
      </c>
      <c r="I52" s="89">
        <v>0</v>
      </c>
      <c r="J52" s="89">
        <v>0</v>
      </c>
      <c r="K52" s="89">
        <v>0</v>
      </c>
      <c r="L52" s="89">
        <v>1</v>
      </c>
      <c r="M52" s="89">
        <v>1</v>
      </c>
      <c r="N52" s="89">
        <v>44</v>
      </c>
      <c r="O52" s="89">
        <v>81</v>
      </c>
      <c r="P52" s="89">
        <v>0</v>
      </c>
      <c r="Q52" s="89">
        <v>7</v>
      </c>
      <c r="R52" s="73">
        <f t="shared" si="3"/>
        <v>169</v>
      </c>
      <c r="S52" s="74"/>
      <c r="T52" s="82"/>
      <c r="U52" s="82"/>
      <c r="V52" s="82"/>
    </row>
    <row r="53" spans="1:22" ht="12.75" customHeight="1">
      <c r="A53" s="62"/>
      <c r="B53" s="60"/>
      <c r="C53" s="68" t="s">
        <v>196</v>
      </c>
      <c r="D53" s="89">
        <v>313</v>
      </c>
      <c r="E53" s="89">
        <v>56</v>
      </c>
      <c r="F53" s="89">
        <v>123</v>
      </c>
      <c r="G53" s="89">
        <v>16</v>
      </c>
      <c r="H53" s="73">
        <f t="shared" si="2"/>
        <v>508</v>
      </c>
      <c r="I53" s="89">
        <v>3</v>
      </c>
      <c r="J53" s="89">
        <v>0</v>
      </c>
      <c r="K53" s="89">
        <v>5</v>
      </c>
      <c r="L53" s="89">
        <v>56</v>
      </c>
      <c r="M53" s="89">
        <v>3513</v>
      </c>
      <c r="N53" s="89">
        <v>5</v>
      </c>
      <c r="O53" s="89">
        <v>8</v>
      </c>
      <c r="P53" s="89">
        <v>10</v>
      </c>
      <c r="Q53" s="89">
        <v>44</v>
      </c>
      <c r="R53" s="73">
        <f t="shared" si="3"/>
        <v>4152</v>
      </c>
      <c r="S53" s="74"/>
      <c r="T53" s="82"/>
      <c r="U53" s="82"/>
      <c r="V53" s="82"/>
    </row>
    <row r="54" spans="1:22" ht="12.75" customHeight="1">
      <c r="A54" s="62"/>
      <c r="B54" s="60"/>
      <c r="C54" s="68" t="s">
        <v>197</v>
      </c>
      <c r="D54" s="89">
        <v>21</v>
      </c>
      <c r="E54" s="89">
        <v>5</v>
      </c>
      <c r="F54" s="89">
        <v>1</v>
      </c>
      <c r="G54" s="89">
        <v>0</v>
      </c>
      <c r="H54" s="73">
        <f t="shared" si="2"/>
        <v>27</v>
      </c>
      <c r="I54" s="89">
        <v>0</v>
      </c>
      <c r="J54" s="89">
        <v>0</v>
      </c>
      <c r="K54" s="89">
        <v>0</v>
      </c>
      <c r="L54" s="89">
        <v>0</v>
      </c>
      <c r="M54" s="89">
        <v>6</v>
      </c>
      <c r="N54" s="89">
        <v>43</v>
      </c>
      <c r="O54" s="89">
        <v>25</v>
      </c>
      <c r="P54" s="89">
        <v>1</v>
      </c>
      <c r="Q54" s="89">
        <v>3</v>
      </c>
      <c r="R54" s="73">
        <f t="shared" si="3"/>
        <v>105</v>
      </c>
      <c r="S54" s="74"/>
      <c r="T54" s="82"/>
      <c r="U54" s="82"/>
      <c r="V54" s="82"/>
    </row>
    <row r="55" spans="1:22" ht="12.75" customHeight="1">
      <c r="A55" s="62"/>
      <c r="B55" s="60"/>
      <c r="C55" s="68" t="s">
        <v>198</v>
      </c>
      <c r="D55" s="89">
        <v>13</v>
      </c>
      <c r="E55" s="89">
        <v>4</v>
      </c>
      <c r="F55" s="89">
        <v>1</v>
      </c>
      <c r="G55" s="89">
        <v>0</v>
      </c>
      <c r="H55" s="73">
        <f t="shared" si="2"/>
        <v>18</v>
      </c>
      <c r="I55" s="89">
        <v>0</v>
      </c>
      <c r="J55" s="89">
        <v>0</v>
      </c>
      <c r="K55" s="89">
        <v>0</v>
      </c>
      <c r="L55" s="89">
        <v>0</v>
      </c>
      <c r="M55" s="89">
        <v>9</v>
      </c>
      <c r="N55" s="89">
        <v>52</v>
      </c>
      <c r="O55" s="89">
        <v>46</v>
      </c>
      <c r="P55" s="89">
        <v>0</v>
      </c>
      <c r="Q55" s="89">
        <v>2</v>
      </c>
      <c r="R55" s="73">
        <f t="shared" si="3"/>
        <v>127</v>
      </c>
      <c r="S55" s="74"/>
      <c r="T55" s="82"/>
      <c r="U55" s="82"/>
      <c r="V55" s="82"/>
    </row>
    <row r="56" spans="1:22" ht="12.75" customHeight="1">
      <c r="A56" s="62"/>
      <c r="B56" s="60"/>
      <c r="C56" s="68" t="s">
        <v>199</v>
      </c>
      <c r="D56" s="89">
        <v>36</v>
      </c>
      <c r="E56" s="89">
        <v>10</v>
      </c>
      <c r="F56" s="89">
        <v>6</v>
      </c>
      <c r="G56" s="89">
        <v>0</v>
      </c>
      <c r="H56" s="73">
        <f t="shared" si="2"/>
        <v>52</v>
      </c>
      <c r="I56" s="89">
        <v>0</v>
      </c>
      <c r="J56" s="89">
        <v>0</v>
      </c>
      <c r="K56" s="89">
        <v>0</v>
      </c>
      <c r="L56" s="89">
        <v>7</v>
      </c>
      <c r="M56" s="89">
        <v>29</v>
      </c>
      <c r="N56" s="89">
        <v>5</v>
      </c>
      <c r="O56" s="89">
        <v>15</v>
      </c>
      <c r="P56" s="89">
        <v>3</v>
      </c>
      <c r="Q56" s="89">
        <v>9</v>
      </c>
      <c r="R56" s="73">
        <f t="shared" si="3"/>
        <v>120</v>
      </c>
      <c r="S56" s="74"/>
      <c r="T56" s="82"/>
      <c r="U56" s="82"/>
      <c r="V56" s="82"/>
    </row>
    <row r="57" spans="1:22" ht="12.75" customHeight="1">
      <c r="A57" s="62"/>
      <c r="B57" s="60"/>
      <c r="C57" s="68" t="s">
        <v>200</v>
      </c>
      <c r="D57" s="89">
        <v>8</v>
      </c>
      <c r="E57" s="89">
        <v>7</v>
      </c>
      <c r="F57" s="89">
        <v>2</v>
      </c>
      <c r="G57" s="89">
        <v>0</v>
      </c>
      <c r="H57" s="73">
        <f t="shared" si="2"/>
        <v>17</v>
      </c>
      <c r="I57" s="89">
        <v>0</v>
      </c>
      <c r="J57" s="89">
        <v>0</v>
      </c>
      <c r="K57" s="89">
        <v>0</v>
      </c>
      <c r="L57" s="89">
        <v>2</v>
      </c>
      <c r="M57" s="89">
        <v>53</v>
      </c>
      <c r="N57" s="89">
        <v>1</v>
      </c>
      <c r="O57" s="89">
        <v>1</v>
      </c>
      <c r="P57" s="89">
        <v>0</v>
      </c>
      <c r="Q57" s="89">
        <v>0</v>
      </c>
      <c r="R57" s="73">
        <f t="shared" si="3"/>
        <v>74</v>
      </c>
      <c r="S57" s="74"/>
      <c r="T57" s="82"/>
      <c r="U57" s="82"/>
      <c r="V57" s="82"/>
    </row>
    <row r="58" spans="1:22" ht="12.75" customHeight="1">
      <c r="A58" s="62"/>
      <c r="B58" s="60"/>
      <c r="C58" s="68" t="s">
        <v>201</v>
      </c>
      <c r="D58" s="89">
        <v>13</v>
      </c>
      <c r="E58" s="89">
        <v>1</v>
      </c>
      <c r="F58" s="89">
        <v>1</v>
      </c>
      <c r="G58" s="89">
        <v>0</v>
      </c>
      <c r="H58" s="73">
        <f t="shared" si="2"/>
        <v>15</v>
      </c>
      <c r="I58" s="89">
        <v>0</v>
      </c>
      <c r="J58" s="89">
        <v>0</v>
      </c>
      <c r="K58" s="89">
        <v>0</v>
      </c>
      <c r="L58" s="89">
        <v>0</v>
      </c>
      <c r="M58" s="89">
        <v>4</v>
      </c>
      <c r="N58" s="89">
        <v>58</v>
      </c>
      <c r="O58" s="89">
        <v>63</v>
      </c>
      <c r="P58" s="89">
        <v>1</v>
      </c>
      <c r="Q58" s="89">
        <v>2</v>
      </c>
      <c r="R58" s="73">
        <f t="shared" si="3"/>
        <v>143</v>
      </c>
      <c r="S58" s="74"/>
      <c r="T58" s="82"/>
      <c r="U58" s="82"/>
      <c r="V58" s="82"/>
    </row>
    <row r="59" spans="1:22" ht="12.75" customHeight="1">
      <c r="A59" s="62"/>
      <c r="B59" s="60"/>
      <c r="C59" s="68" t="s">
        <v>202</v>
      </c>
      <c r="D59" s="89">
        <v>56</v>
      </c>
      <c r="E59" s="89">
        <v>3</v>
      </c>
      <c r="F59" s="89">
        <v>7</v>
      </c>
      <c r="G59" s="89">
        <v>0</v>
      </c>
      <c r="H59" s="73">
        <f t="shared" si="2"/>
        <v>66</v>
      </c>
      <c r="I59" s="89">
        <v>0</v>
      </c>
      <c r="J59" s="89">
        <v>0</v>
      </c>
      <c r="K59" s="89">
        <v>0</v>
      </c>
      <c r="L59" s="89">
        <v>0</v>
      </c>
      <c r="M59" s="89">
        <v>7</v>
      </c>
      <c r="N59" s="89">
        <v>5</v>
      </c>
      <c r="O59" s="89">
        <v>6</v>
      </c>
      <c r="P59" s="89">
        <v>1</v>
      </c>
      <c r="Q59" s="89">
        <v>2</v>
      </c>
      <c r="R59" s="73">
        <f t="shared" si="3"/>
        <v>87</v>
      </c>
      <c r="S59" s="74"/>
      <c r="T59" s="82"/>
      <c r="U59" s="82"/>
      <c r="V59" s="82"/>
    </row>
    <row r="60" spans="1:22" ht="12.75" customHeight="1">
      <c r="A60" s="62"/>
      <c r="B60" s="60"/>
      <c r="C60" s="68" t="s">
        <v>203</v>
      </c>
      <c r="D60" s="89">
        <v>42</v>
      </c>
      <c r="E60" s="89">
        <v>4</v>
      </c>
      <c r="F60" s="89">
        <v>14</v>
      </c>
      <c r="G60" s="89">
        <v>0</v>
      </c>
      <c r="H60" s="73">
        <f t="shared" si="2"/>
        <v>60</v>
      </c>
      <c r="I60" s="89">
        <v>0</v>
      </c>
      <c r="J60" s="89">
        <v>0</v>
      </c>
      <c r="K60" s="89">
        <v>0</v>
      </c>
      <c r="L60" s="89">
        <v>15</v>
      </c>
      <c r="M60" s="89">
        <v>191</v>
      </c>
      <c r="N60" s="89">
        <v>0</v>
      </c>
      <c r="O60" s="89">
        <v>2</v>
      </c>
      <c r="P60" s="89">
        <v>5</v>
      </c>
      <c r="Q60" s="89">
        <v>5</v>
      </c>
      <c r="R60" s="73">
        <f t="shared" si="3"/>
        <v>278</v>
      </c>
      <c r="S60" s="74"/>
      <c r="T60" s="82"/>
      <c r="U60" s="82"/>
      <c r="V60" s="82"/>
    </row>
    <row r="61" spans="1:22" ht="12.75" customHeight="1">
      <c r="A61" s="62"/>
      <c r="B61" s="60"/>
      <c r="C61" s="68" t="s">
        <v>204</v>
      </c>
      <c r="D61" s="89">
        <v>12</v>
      </c>
      <c r="E61" s="89">
        <v>2</v>
      </c>
      <c r="F61" s="89">
        <v>5</v>
      </c>
      <c r="G61" s="89">
        <v>2</v>
      </c>
      <c r="H61" s="73">
        <f t="shared" si="2"/>
        <v>21</v>
      </c>
      <c r="I61" s="89">
        <v>0</v>
      </c>
      <c r="J61" s="89">
        <v>0</v>
      </c>
      <c r="K61" s="89">
        <v>1</v>
      </c>
      <c r="L61" s="89">
        <v>0</v>
      </c>
      <c r="M61" s="89">
        <v>7</v>
      </c>
      <c r="N61" s="89">
        <v>0</v>
      </c>
      <c r="O61" s="89">
        <v>0</v>
      </c>
      <c r="P61" s="89">
        <v>36</v>
      </c>
      <c r="Q61" s="89">
        <v>1</v>
      </c>
      <c r="R61" s="73">
        <f t="shared" si="3"/>
        <v>66</v>
      </c>
      <c r="S61" s="74"/>
      <c r="T61" s="82"/>
      <c r="U61" s="82"/>
      <c r="V61" s="82"/>
    </row>
    <row r="62" spans="1:22" ht="12.75" customHeight="1">
      <c r="A62" s="62"/>
      <c r="B62" s="60"/>
      <c r="C62" s="68" t="s">
        <v>205</v>
      </c>
      <c r="D62" s="89">
        <v>1492</v>
      </c>
      <c r="E62" s="89">
        <v>3679</v>
      </c>
      <c r="F62" s="89">
        <v>265</v>
      </c>
      <c r="G62" s="89">
        <v>35</v>
      </c>
      <c r="H62" s="73">
        <f t="shared" si="2"/>
        <v>5471</v>
      </c>
      <c r="I62" s="89">
        <v>0</v>
      </c>
      <c r="J62" s="89">
        <v>8</v>
      </c>
      <c r="K62" s="89">
        <v>113</v>
      </c>
      <c r="L62" s="89">
        <v>73</v>
      </c>
      <c r="M62" s="89">
        <v>748</v>
      </c>
      <c r="N62" s="89">
        <v>286</v>
      </c>
      <c r="O62" s="89">
        <v>729</v>
      </c>
      <c r="P62" s="89">
        <v>41</v>
      </c>
      <c r="Q62" s="89">
        <v>325</v>
      </c>
      <c r="R62" s="73">
        <f t="shared" si="3"/>
        <v>7794</v>
      </c>
      <c r="S62" s="74"/>
      <c r="T62" s="82"/>
      <c r="U62" s="82"/>
      <c r="V62" s="82"/>
    </row>
    <row r="63" spans="1:22" ht="12.75" customHeight="1">
      <c r="A63" s="62"/>
      <c r="B63" s="60"/>
      <c r="C63" s="68" t="s">
        <v>206</v>
      </c>
      <c r="D63" s="89">
        <v>64</v>
      </c>
      <c r="E63" s="89">
        <v>74</v>
      </c>
      <c r="F63" s="89">
        <v>40</v>
      </c>
      <c r="G63" s="89">
        <v>2</v>
      </c>
      <c r="H63" s="73">
        <f t="shared" si="2"/>
        <v>180</v>
      </c>
      <c r="I63" s="89">
        <v>0</v>
      </c>
      <c r="J63" s="89">
        <v>0</v>
      </c>
      <c r="K63" s="89">
        <v>0</v>
      </c>
      <c r="L63" s="89">
        <v>2161</v>
      </c>
      <c r="M63" s="89">
        <v>243</v>
      </c>
      <c r="N63" s="89">
        <v>5</v>
      </c>
      <c r="O63" s="89">
        <v>9</v>
      </c>
      <c r="P63" s="89">
        <v>12</v>
      </c>
      <c r="Q63" s="89">
        <v>16</v>
      </c>
      <c r="R63" s="73">
        <f t="shared" si="3"/>
        <v>2626</v>
      </c>
      <c r="S63" s="74"/>
      <c r="T63" s="82"/>
      <c r="U63" s="82"/>
      <c r="V63" s="82"/>
    </row>
    <row r="64" spans="1:22" ht="12.75" customHeight="1">
      <c r="A64" s="62"/>
      <c r="B64" s="60"/>
      <c r="C64" s="68" t="s">
        <v>207</v>
      </c>
      <c r="D64" s="89">
        <v>410</v>
      </c>
      <c r="E64" s="89">
        <v>31</v>
      </c>
      <c r="F64" s="89">
        <v>189</v>
      </c>
      <c r="G64" s="89">
        <v>645</v>
      </c>
      <c r="H64" s="73">
        <f t="shared" si="2"/>
        <v>1275</v>
      </c>
      <c r="I64" s="89">
        <v>2</v>
      </c>
      <c r="J64" s="89">
        <v>10</v>
      </c>
      <c r="K64" s="89">
        <v>2</v>
      </c>
      <c r="L64" s="89">
        <v>9</v>
      </c>
      <c r="M64" s="89">
        <v>320</v>
      </c>
      <c r="N64" s="89">
        <v>2</v>
      </c>
      <c r="O64" s="89">
        <v>16</v>
      </c>
      <c r="P64" s="89">
        <v>435</v>
      </c>
      <c r="Q64" s="89">
        <v>146</v>
      </c>
      <c r="R64" s="73">
        <f t="shared" si="3"/>
        <v>2217</v>
      </c>
      <c r="S64" s="74"/>
      <c r="T64" s="82"/>
      <c r="U64" s="82"/>
      <c r="V64" s="82"/>
    </row>
    <row r="65" spans="1:22" ht="12.75" customHeight="1">
      <c r="A65" s="62"/>
      <c r="B65" s="60"/>
      <c r="C65" s="68" t="s">
        <v>208</v>
      </c>
      <c r="D65" s="89">
        <v>63</v>
      </c>
      <c r="E65" s="89">
        <v>39</v>
      </c>
      <c r="F65" s="89">
        <v>23</v>
      </c>
      <c r="G65" s="89">
        <v>3</v>
      </c>
      <c r="H65" s="73">
        <f t="shared" si="2"/>
        <v>128</v>
      </c>
      <c r="I65" s="89">
        <v>2</v>
      </c>
      <c r="J65" s="89">
        <v>0</v>
      </c>
      <c r="K65" s="89">
        <v>2</v>
      </c>
      <c r="L65" s="89">
        <v>4</v>
      </c>
      <c r="M65" s="89">
        <v>39</v>
      </c>
      <c r="N65" s="89">
        <v>10</v>
      </c>
      <c r="O65" s="89">
        <v>23</v>
      </c>
      <c r="P65" s="89">
        <v>3</v>
      </c>
      <c r="Q65" s="89">
        <v>16</v>
      </c>
      <c r="R65" s="73">
        <f t="shared" si="3"/>
        <v>227</v>
      </c>
      <c r="S65" s="74"/>
      <c r="T65" s="82"/>
      <c r="U65" s="82"/>
      <c r="V65" s="82"/>
    </row>
    <row r="66" spans="1:22" ht="12.75" customHeight="1">
      <c r="A66" s="62"/>
      <c r="B66" s="60"/>
      <c r="C66" s="68" t="s">
        <v>209</v>
      </c>
      <c r="D66" s="89">
        <v>12</v>
      </c>
      <c r="E66" s="89">
        <v>1</v>
      </c>
      <c r="F66" s="89">
        <v>7</v>
      </c>
      <c r="G66" s="89">
        <v>0</v>
      </c>
      <c r="H66" s="73">
        <f t="shared" si="2"/>
        <v>20</v>
      </c>
      <c r="I66" s="89">
        <v>0</v>
      </c>
      <c r="J66" s="89">
        <v>0</v>
      </c>
      <c r="K66" s="89">
        <v>0</v>
      </c>
      <c r="L66" s="89">
        <v>0</v>
      </c>
      <c r="M66" s="89">
        <v>0</v>
      </c>
      <c r="N66" s="89">
        <v>1</v>
      </c>
      <c r="O66" s="89">
        <v>6</v>
      </c>
      <c r="P66" s="89">
        <v>0</v>
      </c>
      <c r="Q66" s="89">
        <v>10</v>
      </c>
      <c r="R66" s="73">
        <f t="shared" si="3"/>
        <v>37</v>
      </c>
      <c r="S66" s="74"/>
      <c r="T66" s="82"/>
      <c r="U66" s="82"/>
      <c r="V66" s="82"/>
    </row>
    <row r="67" spans="1:22" ht="13.5" customHeight="1">
      <c r="A67" s="62"/>
      <c r="B67" s="60"/>
      <c r="C67" s="68" t="s">
        <v>210</v>
      </c>
      <c r="D67" s="89">
        <v>54</v>
      </c>
      <c r="E67" s="89">
        <v>4</v>
      </c>
      <c r="F67" s="89">
        <v>22</v>
      </c>
      <c r="G67" s="89">
        <v>2</v>
      </c>
      <c r="H67" s="73">
        <f t="shared" si="2"/>
        <v>82</v>
      </c>
      <c r="I67" s="89">
        <v>6</v>
      </c>
      <c r="J67" s="89">
        <v>0</v>
      </c>
      <c r="K67" s="89">
        <v>12</v>
      </c>
      <c r="L67" s="89">
        <v>14</v>
      </c>
      <c r="M67" s="89">
        <v>146</v>
      </c>
      <c r="N67" s="89">
        <v>5</v>
      </c>
      <c r="O67" s="89">
        <v>9</v>
      </c>
      <c r="P67" s="89">
        <v>6</v>
      </c>
      <c r="Q67" s="89">
        <v>19</v>
      </c>
      <c r="R67" s="73">
        <f t="shared" si="3"/>
        <v>299</v>
      </c>
      <c r="S67" s="74"/>
      <c r="T67" s="82"/>
      <c r="U67" s="82"/>
      <c r="V67" s="82"/>
    </row>
    <row r="68" spans="1:22" ht="12.75" customHeight="1">
      <c r="A68" s="62"/>
      <c r="B68" s="60"/>
      <c r="C68" s="68" t="s">
        <v>211</v>
      </c>
      <c r="D68" s="89">
        <v>79</v>
      </c>
      <c r="E68" s="89">
        <v>37</v>
      </c>
      <c r="F68" s="89">
        <v>13</v>
      </c>
      <c r="G68" s="89">
        <v>2</v>
      </c>
      <c r="H68" s="73">
        <f t="shared" si="2"/>
        <v>131</v>
      </c>
      <c r="I68" s="89">
        <v>0</v>
      </c>
      <c r="J68" s="89">
        <v>0</v>
      </c>
      <c r="K68" s="89">
        <v>0</v>
      </c>
      <c r="L68" s="89">
        <v>3</v>
      </c>
      <c r="M68" s="89">
        <v>33</v>
      </c>
      <c r="N68" s="89">
        <v>19</v>
      </c>
      <c r="O68" s="89">
        <v>54</v>
      </c>
      <c r="P68" s="89">
        <v>3</v>
      </c>
      <c r="Q68" s="89">
        <v>12</v>
      </c>
      <c r="R68" s="73">
        <f t="shared" si="3"/>
        <v>255</v>
      </c>
      <c r="S68" s="74"/>
      <c r="T68" s="82"/>
      <c r="U68" s="82"/>
      <c r="V68" s="82"/>
    </row>
    <row r="69" spans="1:22" ht="12.75" customHeight="1">
      <c r="A69" s="62"/>
      <c r="B69" s="60"/>
      <c r="C69" s="68" t="s">
        <v>212</v>
      </c>
      <c r="D69" s="89">
        <v>23</v>
      </c>
      <c r="E69" s="89">
        <v>7</v>
      </c>
      <c r="F69" s="89">
        <v>13</v>
      </c>
      <c r="G69" s="89">
        <v>0</v>
      </c>
      <c r="H69" s="73">
        <f t="shared" si="2"/>
        <v>43</v>
      </c>
      <c r="I69" s="89">
        <v>0</v>
      </c>
      <c r="J69" s="89">
        <v>0</v>
      </c>
      <c r="K69" s="89">
        <v>0</v>
      </c>
      <c r="L69" s="89">
        <v>133</v>
      </c>
      <c r="M69" s="89">
        <v>244</v>
      </c>
      <c r="N69" s="89">
        <v>0</v>
      </c>
      <c r="O69" s="89">
        <v>5</v>
      </c>
      <c r="P69" s="89">
        <v>1</v>
      </c>
      <c r="Q69" s="89">
        <v>4</v>
      </c>
      <c r="R69" s="73">
        <f t="shared" si="3"/>
        <v>430</v>
      </c>
      <c r="S69" s="74"/>
      <c r="T69" s="82"/>
      <c r="U69" s="82"/>
      <c r="V69" s="82"/>
    </row>
    <row r="70" spans="1:22" ht="12.75" customHeight="1">
      <c r="A70" s="62"/>
      <c r="B70" s="60"/>
      <c r="C70" s="68" t="s">
        <v>213</v>
      </c>
      <c r="D70" s="89">
        <v>28</v>
      </c>
      <c r="E70" s="89">
        <v>0</v>
      </c>
      <c r="F70" s="89">
        <v>6</v>
      </c>
      <c r="G70" s="89">
        <v>1</v>
      </c>
      <c r="H70" s="73">
        <f t="shared" si="2"/>
        <v>35</v>
      </c>
      <c r="I70" s="89">
        <v>0</v>
      </c>
      <c r="J70" s="89">
        <v>0</v>
      </c>
      <c r="K70" s="89">
        <v>0</v>
      </c>
      <c r="L70" s="89">
        <v>1</v>
      </c>
      <c r="M70" s="89">
        <v>5</v>
      </c>
      <c r="N70" s="89">
        <v>2</v>
      </c>
      <c r="O70" s="89">
        <v>11</v>
      </c>
      <c r="P70" s="89">
        <v>2</v>
      </c>
      <c r="Q70" s="89">
        <v>17</v>
      </c>
      <c r="R70" s="73">
        <f t="shared" si="3"/>
        <v>73</v>
      </c>
      <c r="S70" s="74"/>
      <c r="T70" s="82"/>
      <c r="U70" s="82"/>
      <c r="V70" s="82"/>
    </row>
    <row r="71" spans="1:22" ht="12.75" customHeight="1">
      <c r="A71" s="62"/>
      <c r="B71" s="60"/>
      <c r="C71" s="68" t="s">
        <v>151</v>
      </c>
      <c r="D71" s="89">
        <v>140</v>
      </c>
      <c r="E71" s="89">
        <v>16</v>
      </c>
      <c r="F71" s="89">
        <v>49</v>
      </c>
      <c r="G71" s="89">
        <v>91</v>
      </c>
      <c r="H71" s="73">
        <f t="shared" si="2"/>
        <v>296</v>
      </c>
      <c r="I71" s="89">
        <v>0</v>
      </c>
      <c r="J71" s="89">
        <v>1</v>
      </c>
      <c r="K71" s="89">
        <v>0</v>
      </c>
      <c r="L71" s="89">
        <v>1</v>
      </c>
      <c r="M71" s="89">
        <v>65</v>
      </c>
      <c r="N71" s="89">
        <v>5</v>
      </c>
      <c r="O71" s="89">
        <v>16</v>
      </c>
      <c r="P71" s="89">
        <v>36</v>
      </c>
      <c r="Q71" s="89">
        <v>46</v>
      </c>
      <c r="R71" s="73">
        <f t="shared" si="3"/>
        <v>466</v>
      </c>
      <c r="S71" s="74"/>
      <c r="T71" s="82"/>
      <c r="U71" s="82"/>
      <c r="V71" s="82"/>
    </row>
    <row r="72" spans="1:22" ht="12.75" customHeight="1">
      <c r="A72" s="62"/>
      <c r="B72" s="60"/>
      <c r="C72" s="68" t="s">
        <v>214</v>
      </c>
      <c r="D72" s="89">
        <v>55</v>
      </c>
      <c r="E72" s="89">
        <v>6</v>
      </c>
      <c r="F72" s="89">
        <v>10</v>
      </c>
      <c r="G72" s="89">
        <v>1</v>
      </c>
      <c r="H72" s="73">
        <f t="shared" si="2"/>
        <v>72</v>
      </c>
      <c r="I72" s="89">
        <v>2</v>
      </c>
      <c r="J72" s="89">
        <v>0</v>
      </c>
      <c r="K72" s="89">
        <v>0</v>
      </c>
      <c r="L72" s="89">
        <v>0</v>
      </c>
      <c r="M72" s="89">
        <v>13</v>
      </c>
      <c r="N72" s="89">
        <v>51</v>
      </c>
      <c r="O72" s="89">
        <v>45</v>
      </c>
      <c r="P72" s="89">
        <v>2</v>
      </c>
      <c r="Q72" s="89">
        <v>19</v>
      </c>
      <c r="R72" s="73">
        <f t="shared" si="3"/>
        <v>204</v>
      </c>
      <c r="S72" s="74"/>
      <c r="T72" s="82"/>
      <c r="U72" s="82"/>
      <c r="V72" s="82"/>
    </row>
    <row r="73" spans="1:22" ht="12.75" customHeight="1">
      <c r="A73" s="62"/>
      <c r="B73" s="60"/>
      <c r="C73" s="68" t="s">
        <v>215</v>
      </c>
      <c r="D73" s="89">
        <v>40</v>
      </c>
      <c r="E73" s="89">
        <v>14</v>
      </c>
      <c r="F73" s="89">
        <v>4</v>
      </c>
      <c r="G73" s="89">
        <v>1</v>
      </c>
      <c r="H73" s="73">
        <f t="shared" si="2"/>
        <v>59</v>
      </c>
      <c r="I73" s="89">
        <v>0</v>
      </c>
      <c r="J73" s="89">
        <v>0</v>
      </c>
      <c r="K73" s="89">
        <v>0</v>
      </c>
      <c r="L73" s="89">
        <v>3</v>
      </c>
      <c r="M73" s="89">
        <v>32</v>
      </c>
      <c r="N73" s="89">
        <v>71</v>
      </c>
      <c r="O73" s="89">
        <v>43</v>
      </c>
      <c r="P73" s="89">
        <v>0</v>
      </c>
      <c r="Q73" s="89">
        <v>6</v>
      </c>
      <c r="R73" s="73">
        <f t="shared" si="3"/>
        <v>214</v>
      </c>
      <c r="S73" s="74"/>
      <c r="T73" s="82"/>
      <c r="U73" s="82"/>
      <c r="V73" s="82"/>
    </row>
    <row r="74" spans="1:22" ht="12.75" customHeight="1">
      <c r="A74" s="62"/>
      <c r="B74" s="60"/>
      <c r="C74" s="68" t="s">
        <v>216</v>
      </c>
      <c r="D74" s="89">
        <v>0</v>
      </c>
      <c r="E74" s="89">
        <v>2</v>
      </c>
      <c r="F74" s="89">
        <v>6</v>
      </c>
      <c r="G74" s="89">
        <v>0</v>
      </c>
      <c r="H74" s="73">
        <f t="shared" si="2"/>
        <v>8</v>
      </c>
      <c r="I74" s="89">
        <v>1</v>
      </c>
      <c r="J74" s="89">
        <v>0</v>
      </c>
      <c r="K74" s="89">
        <v>0</v>
      </c>
      <c r="L74" s="89">
        <v>67</v>
      </c>
      <c r="M74" s="89">
        <v>39</v>
      </c>
      <c r="N74" s="89">
        <v>0</v>
      </c>
      <c r="O74" s="89">
        <v>1</v>
      </c>
      <c r="P74" s="89">
        <v>0</v>
      </c>
      <c r="Q74" s="89">
        <v>3</v>
      </c>
      <c r="R74" s="73">
        <f t="shared" si="3"/>
        <v>119</v>
      </c>
      <c r="S74" s="74"/>
      <c r="T74" s="82"/>
      <c r="U74" s="82"/>
      <c r="V74" s="82"/>
    </row>
    <row r="75" spans="1:22" ht="12.75" customHeight="1">
      <c r="A75" s="62"/>
      <c r="B75" s="60"/>
      <c r="C75" s="68" t="s">
        <v>217</v>
      </c>
      <c r="D75" s="89">
        <v>64</v>
      </c>
      <c r="E75" s="89">
        <v>6</v>
      </c>
      <c r="F75" s="89">
        <v>4</v>
      </c>
      <c r="G75" s="89">
        <v>0</v>
      </c>
      <c r="H75" s="73">
        <f t="shared" si="2"/>
        <v>74</v>
      </c>
      <c r="I75" s="89">
        <v>1</v>
      </c>
      <c r="J75" s="89">
        <v>0</v>
      </c>
      <c r="K75" s="89">
        <v>4</v>
      </c>
      <c r="L75" s="89">
        <v>0</v>
      </c>
      <c r="M75" s="89">
        <v>20</v>
      </c>
      <c r="N75" s="89">
        <v>8</v>
      </c>
      <c r="O75" s="89">
        <v>14</v>
      </c>
      <c r="P75" s="89">
        <v>2</v>
      </c>
      <c r="Q75" s="89">
        <v>42</v>
      </c>
      <c r="R75" s="73">
        <f t="shared" si="3"/>
        <v>165</v>
      </c>
      <c r="S75" s="74"/>
      <c r="T75" s="82"/>
      <c r="U75" s="82"/>
      <c r="V75" s="82"/>
    </row>
    <row r="76" spans="1:22" ht="12.75" customHeight="1">
      <c r="A76" s="62"/>
      <c r="B76" s="60"/>
      <c r="C76" s="68" t="s">
        <v>218</v>
      </c>
      <c r="D76" s="89">
        <v>10</v>
      </c>
      <c r="E76" s="89">
        <v>0</v>
      </c>
      <c r="F76" s="89">
        <v>9</v>
      </c>
      <c r="G76" s="89">
        <v>9</v>
      </c>
      <c r="H76" s="73">
        <f t="shared" si="2"/>
        <v>28</v>
      </c>
      <c r="I76" s="89">
        <v>1</v>
      </c>
      <c r="J76" s="89">
        <v>0</v>
      </c>
      <c r="K76" s="89">
        <v>1</v>
      </c>
      <c r="L76" s="89">
        <v>0</v>
      </c>
      <c r="M76" s="89">
        <v>2</v>
      </c>
      <c r="N76" s="89">
        <v>0</v>
      </c>
      <c r="O76" s="89">
        <v>1</v>
      </c>
      <c r="P76" s="89">
        <v>47</v>
      </c>
      <c r="Q76" s="89">
        <v>3</v>
      </c>
      <c r="R76" s="73">
        <f t="shared" si="3"/>
        <v>83</v>
      </c>
      <c r="S76" s="74"/>
      <c r="T76" s="82"/>
      <c r="U76" s="82"/>
      <c r="V76" s="82"/>
    </row>
    <row r="77" spans="1:22" ht="12.75" customHeight="1">
      <c r="A77" s="62"/>
      <c r="B77" s="60"/>
      <c r="C77" s="68" t="s">
        <v>219</v>
      </c>
      <c r="D77" s="89">
        <v>24</v>
      </c>
      <c r="E77" s="89">
        <v>3</v>
      </c>
      <c r="F77" s="89">
        <v>14</v>
      </c>
      <c r="G77" s="89">
        <v>0</v>
      </c>
      <c r="H77" s="73">
        <f t="shared" si="2"/>
        <v>41</v>
      </c>
      <c r="I77" s="89">
        <v>1</v>
      </c>
      <c r="J77" s="89">
        <v>0</v>
      </c>
      <c r="K77" s="89">
        <v>53</v>
      </c>
      <c r="L77" s="89">
        <v>4</v>
      </c>
      <c r="M77" s="89">
        <v>26</v>
      </c>
      <c r="N77" s="89">
        <v>1</v>
      </c>
      <c r="O77" s="89">
        <v>0</v>
      </c>
      <c r="P77" s="89">
        <v>2</v>
      </c>
      <c r="Q77" s="89">
        <v>2</v>
      </c>
      <c r="R77" s="73">
        <f t="shared" si="3"/>
        <v>130</v>
      </c>
      <c r="S77" s="74"/>
      <c r="T77" s="82"/>
      <c r="U77" s="82"/>
      <c r="V77" s="82"/>
    </row>
    <row r="78" spans="1:22" ht="12.75" customHeight="1">
      <c r="A78" s="62"/>
      <c r="B78" s="60"/>
      <c r="C78" s="68" t="s">
        <v>220</v>
      </c>
      <c r="D78" s="89">
        <v>103</v>
      </c>
      <c r="E78" s="89">
        <v>7</v>
      </c>
      <c r="F78" s="89">
        <v>20</v>
      </c>
      <c r="G78" s="89">
        <v>6</v>
      </c>
      <c r="H78" s="73">
        <f t="shared" si="2"/>
        <v>136</v>
      </c>
      <c r="I78" s="89">
        <v>0</v>
      </c>
      <c r="J78" s="89">
        <v>1</v>
      </c>
      <c r="K78" s="89">
        <v>0</v>
      </c>
      <c r="L78" s="89">
        <v>0</v>
      </c>
      <c r="M78" s="89">
        <v>24</v>
      </c>
      <c r="N78" s="89">
        <v>9</v>
      </c>
      <c r="O78" s="89">
        <v>29</v>
      </c>
      <c r="P78" s="89">
        <v>11</v>
      </c>
      <c r="Q78" s="89">
        <v>21</v>
      </c>
      <c r="R78" s="73">
        <f t="shared" si="3"/>
        <v>231</v>
      </c>
      <c r="S78" s="74"/>
      <c r="T78" s="82"/>
      <c r="U78" s="82"/>
      <c r="V78" s="82"/>
    </row>
    <row r="79" spans="1:22" ht="12.75" customHeight="1">
      <c r="A79" s="62"/>
      <c r="B79" s="60"/>
      <c r="C79" s="68" t="s">
        <v>221</v>
      </c>
      <c r="D79" s="89">
        <v>4</v>
      </c>
      <c r="E79" s="89">
        <v>1</v>
      </c>
      <c r="F79" s="89">
        <v>0</v>
      </c>
      <c r="G79" s="89">
        <v>0</v>
      </c>
      <c r="H79" s="73">
        <f t="shared" si="2"/>
        <v>5</v>
      </c>
      <c r="I79" s="89">
        <v>0</v>
      </c>
      <c r="J79" s="89">
        <v>0</v>
      </c>
      <c r="K79" s="89">
        <v>0</v>
      </c>
      <c r="L79" s="89">
        <v>0</v>
      </c>
      <c r="M79" s="89">
        <v>4</v>
      </c>
      <c r="N79" s="89">
        <v>4</v>
      </c>
      <c r="O79" s="89">
        <v>16</v>
      </c>
      <c r="P79" s="89">
        <v>0</v>
      </c>
      <c r="Q79" s="89">
        <v>5</v>
      </c>
      <c r="R79" s="73">
        <f t="shared" si="3"/>
        <v>34</v>
      </c>
      <c r="S79" s="74"/>
      <c r="T79" s="82"/>
      <c r="U79" s="82"/>
      <c r="V79" s="82"/>
    </row>
    <row r="80" spans="1:22" ht="12.75" customHeight="1">
      <c r="A80" s="62"/>
      <c r="B80" s="60"/>
      <c r="C80" s="68" t="s">
        <v>222</v>
      </c>
      <c r="D80" s="89">
        <v>57</v>
      </c>
      <c r="E80" s="89">
        <v>7</v>
      </c>
      <c r="F80" s="89">
        <v>22</v>
      </c>
      <c r="G80" s="89">
        <v>3</v>
      </c>
      <c r="H80" s="73">
        <f t="shared" si="2"/>
        <v>89</v>
      </c>
      <c r="I80" s="89">
        <v>0</v>
      </c>
      <c r="J80" s="89">
        <v>0</v>
      </c>
      <c r="K80" s="89">
        <v>59</v>
      </c>
      <c r="L80" s="89">
        <v>4</v>
      </c>
      <c r="M80" s="89">
        <v>47</v>
      </c>
      <c r="N80" s="89">
        <v>3</v>
      </c>
      <c r="O80" s="89">
        <v>6</v>
      </c>
      <c r="P80" s="89">
        <v>4</v>
      </c>
      <c r="Q80" s="89">
        <v>7</v>
      </c>
      <c r="R80" s="73">
        <f t="shared" si="3"/>
        <v>219</v>
      </c>
      <c r="S80" s="74"/>
      <c r="T80" s="82"/>
      <c r="U80" s="82"/>
      <c r="V80" s="82"/>
    </row>
    <row r="81" spans="1:22" ht="14.25" customHeight="1">
      <c r="A81" s="62"/>
      <c r="B81" s="60"/>
      <c r="C81" s="68" t="s">
        <v>223</v>
      </c>
      <c r="D81" s="89">
        <v>11</v>
      </c>
      <c r="E81" s="89">
        <v>1</v>
      </c>
      <c r="F81" s="89">
        <v>3</v>
      </c>
      <c r="G81" s="89">
        <v>2</v>
      </c>
      <c r="H81" s="73">
        <f t="shared" si="2"/>
        <v>17</v>
      </c>
      <c r="I81" s="89">
        <v>0</v>
      </c>
      <c r="J81" s="89">
        <v>0</v>
      </c>
      <c r="K81" s="89">
        <v>1</v>
      </c>
      <c r="L81" s="89">
        <v>0</v>
      </c>
      <c r="M81" s="89">
        <v>9</v>
      </c>
      <c r="N81" s="89">
        <v>0</v>
      </c>
      <c r="O81" s="89">
        <v>1</v>
      </c>
      <c r="P81" s="89">
        <v>185</v>
      </c>
      <c r="Q81" s="89">
        <v>0</v>
      </c>
      <c r="R81" s="73">
        <f t="shared" si="3"/>
        <v>213</v>
      </c>
      <c r="S81" s="74"/>
      <c r="T81" s="82"/>
      <c r="U81" s="82"/>
      <c r="V81" s="82"/>
    </row>
    <row r="82" spans="1:22" ht="12.75" customHeight="1">
      <c r="A82" s="62"/>
      <c r="B82" s="60"/>
      <c r="C82" s="68" t="s">
        <v>224</v>
      </c>
      <c r="D82" s="89">
        <v>56</v>
      </c>
      <c r="E82" s="89">
        <v>2</v>
      </c>
      <c r="F82" s="89">
        <v>5</v>
      </c>
      <c r="G82" s="89">
        <v>2</v>
      </c>
      <c r="H82" s="73">
        <f t="shared" si="2"/>
        <v>65</v>
      </c>
      <c r="I82" s="89">
        <v>0</v>
      </c>
      <c r="J82" s="89">
        <v>0</v>
      </c>
      <c r="K82" s="89">
        <v>57</v>
      </c>
      <c r="L82" s="89">
        <v>0</v>
      </c>
      <c r="M82" s="89">
        <v>42</v>
      </c>
      <c r="N82" s="89">
        <v>3</v>
      </c>
      <c r="O82" s="89">
        <v>4</v>
      </c>
      <c r="P82" s="89">
        <v>3</v>
      </c>
      <c r="Q82" s="89">
        <v>5</v>
      </c>
      <c r="R82" s="73">
        <f t="shared" si="3"/>
        <v>179</v>
      </c>
      <c r="S82" s="74"/>
      <c r="T82" s="82"/>
      <c r="U82" s="82"/>
      <c r="V82" s="82"/>
    </row>
    <row r="83" spans="1:22" ht="12.75" customHeight="1">
      <c r="A83" s="62"/>
      <c r="B83" s="60"/>
      <c r="C83" s="68" t="s">
        <v>225</v>
      </c>
      <c r="D83" s="89">
        <v>47</v>
      </c>
      <c r="E83" s="89">
        <v>1</v>
      </c>
      <c r="F83" s="89">
        <v>4</v>
      </c>
      <c r="G83" s="89">
        <v>0</v>
      </c>
      <c r="H83" s="73">
        <f t="shared" si="2"/>
        <v>52</v>
      </c>
      <c r="I83" s="89">
        <v>0</v>
      </c>
      <c r="J83" s="89">
        <v>0</v>
      </c>
      <c r="K83" s="89">
        <v>2</v>
      </c>
      <c r="L83" s="89">
        <v>0</v>
      </c>
      <c r="M83" s="89">
        <v>6</v>
      </c>
      <c r="N83" s="89">
        <v>4</v>
      </c>
      <c r="O83" s="89">
        <v>8</v>
      </c>
      <c r="P83" s="89">
        <v>0</v>
      </c>
      <c r="Q83" s="89">
        <v>4</v>
      </c>
      <c r="R83" s="73">
        <f t="shared" si="3"/>
        <v>76</v>
      </c>
      <c r="S83" s="74"/>
      <c r="T83" s="82"/>
      <c r="U83" s="82"/>
      <c r="V83" s="82"/>
    </row>
    <row r="84" spans="1:22" ht="12.75" customHeight="1">
      <c r="A84" s="62"/>
      <c r="B84" s="60"/>
      <c r="C84" s="68" t="s">
        <v>226</v>
      </c>
      <c r="D84" s="89">
        <v>57</v>
      </c>
      <c r="E84" s="89">
        <v>2</v>
      </c>
      <c r="F84" s="89">
        <v>14</v>
      </c>
      <c r="G84" s="89">
        <v>3</v>
      </c>
      <c r="H84" s="73">
        <f t="shared" si="2"/>
        <v>76</v>
      </c>
      <c r="I84" s="89">
        <v>0</v>
      </c>
      <c r="J84" s="89">
        <v>0</v>
      </c>
      <c r="K84" s="89">
        <v>3</v>
      </c>
      <c r="L84" s="89">
        <v>0</v>
      </c>
      <c r="M84" s="89">
        <v>20</v>
      </c>
      <c r="N84" s="89">
        <v>2</v>
      </c>
      <c r="O84" s="89">
        <v>8</v>
      </c>
      <c r="P84" s="89">
        <v>1</v>
      </c>
      <c r="Q84" s="89">
        <v>6</v>
      </c>
      <c r="R84" s="73">
        <f t="shared" si="3"/>
        <v>116</v>
      </c>
      <c r="S84" s="74"/>
      <c r="T84" s="82"/>
      <c r="U84" s="82"/>
      <c r="V84" s="82"/>
    </row>
    <row r="85" spans="1:22" ht="12.75" customHeight="1">
      <c r="A85" s="62"/>
      <c r="B85" s="60"/>
      <c r="C85" s="68" t="s">
        <v>227</v>
      </c>
      <c r="D85" s="89">
        <v>27</v>
      </c>
      <c r="E85" s="89">
        <v>5</v>
      </c>
      <c r="F85" s="89">
        <v>10</v>
      </c>
      <c r="G85" s="89">
        <v>2</v>
      </c>
      <c r="H85" s="73">
        <f t="shared" si="2"/>
        <v>44</v>
      </c>
      <c r="I85" s="89">
        <v>0</v>
      </c>
      <c r="J85" s="89">
        <v>0</v>
      </c>
      <c r="K85" s="89">
        <v>10</v>
      </c>
      <c r="L85" s="89">
        <v>0</v>
      </c>
      <c r="M85" s="89">
        <v>31</v>
      </c>
      <c r="N85" s="89">
        <v>3</v>
      </c>
      <c r="O85" s="89">
        <v>5</v>
      </c>
      <c r="P85" s="89">
        <v>0</v>
      </c>
      <c r="Q85" s="89">
        <v>2</v>
      </c>
      <c r="R85" s="73">
        <f t="shared" si="3"/>
        <v>95</v>
      </c>
      <c r="S85" s="74"/>
      <c r="T85" s="82"/>
      <c r="U85" s="82"/>
      <c r="V85" s="82"/>
    </row>
    <row r="86" spans="1:22" ht="14.25" customHeight="1">
      <c r="A86" s="62"/>
      <c r="B86" s="60"/>
      <c r="C86" s="68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4"/>
      <c r="T86" s="82"/>
      <c r="U86" s="82"/>
      <c r="V86" s="82"/>
    </row>
    <row r="87" spans="1:22" ht="13.5" customHeight="1">
      <c r="A87" s="62"/>
      <c r="B87" s="60"/>
      <c r="C87" s="93" t="s">
        <v>2</v>
      </c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82"/>
      <c r="U87" s="82"/>
      <c r="V87" s="82"/>
    </row>
    <row r="88" spans="1:19" ht="12.75" customHeight="1">
      <c r="A88" s="62"/>
      <c r="B88" s="60"/>
      <c r="C88" s="68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4"/>
    </row>
    <row r="89" spans="1:19" ht="12.75" customHeight="1">
      <c r="A89" s="62"/>
      <c r="B89" s="60"/>
      <c r="C89" s="52"/>
      <c r="D89" s="51" t="s">
        <v>304</v>
      </c>
      <c r="E89" s="58"/>
      <c r="F89" s="58"/>
      <c r="G89" s="58"/>
      <c r="H89" s="58"/>
      <c r="I89" s="58"/>
      <c r="J89" s="58"/>
      <c r="K89" s="58"/>
      <c r="L89" s="58"/>
      <c r="M89" s="58"/>
      <c r="N89" s="59"/>
      <c r="O89" s="59"/>
      <c r="P89" s="59"/>
      <c r="Q89" s="58"/>
      <c r="R89" s="58"/>
      <c r="S89" s="54"/>
    </row>
    <row r="90" spans="1:22" ht="12.75" customHeight="1">
      <c r="A90" s="62"/>
      <c r="B90" s="60"/>
      <c r="C90" s="52"/>
      <c r="D90" s="49"/>
      <c r="E90" s="52"/>
      <c r="F90" s="52"/>
      <c r="G90" s="52"/>
      <c r="H90" s="52"/>
      <c r="I90" s="52"/>
      <c r="J90" s="52"/>
      <c r="K90" s="52"/>
      <c r="L90" s="52"/>
      <c r="M90" s="52"/>
      <c r="N90" s="57"/>
      <c r="O90" s="57"/>
      <c r="P90" s="57"/>
      <c r="Q90" s="52"/>
      <c r="R90" s="52"/>
      <c r="S90" s="54"/>
      <c r="T90" s="82"/>
      <c r="U90" s="82"/>
      <c r="V90" s="82"/>
    </row>
    <row r="91" spans="1:22" ht="12.75" customHeight="1">
      <c r="A91" s="62"/>
      <c r="B91" s="60"/>
      <c r="C91" s="68"/>
      <c r="D91" s="68"/>
      <c r="E91" s="68"/>
      <c r="F91" s="76"/>
      <c r="G91" s="68"/>
      <c r="H91" s="68"/>
      <c r="I91" s="68"/>
      <c r="J91" s="76" t="s">
        <v>145</v>
      </c>
      <c r="K91" s="68"/>
      <c r="L91" s="68"/>
      <c r="M91" s="76" t="s">
        <v>295</v>
      </c>
      <c r="N91" s="68"/>
      <c r="O91" s="77" t="s">
        <v>146</v>
      </c>
      <c r="P91" s="77" t="s">
        <v>147</v>
      </c>
      <c r="Q91" s="62"/>
      <c r="R91" s="62"/>
      <c r="S91" s="67"/>
      <c r="T91" s="82"/>
      <c r="U91" s="82"/>
      <c r="V91" s="82"/>
    </row>
    <row r="92" spans="1:22" ht="12.75" customHeight="1">
      <c r="A92" s="62"/>
      <c r="B92" s="60"/>
      <c r="C92" s="68"/>
      <c r="D92" s="70" t="s">
        <v>13</v>
      </c>
      <c r="E92" s="70" t="s">
        <v>14</v>
      </c>
      <c r="F92" s="70" t="s">
        <v>306</v>
      </c>
      <c r="G92" s="70" t="s">
        <v>16</v>
      </c>
      <c r="H92" s="70" t="s">
        <v>17</v>
      </c>
      <c r="I92" s="70" t="s">
        <v>149</v>
      </c>
      <c r="J92" s="70" t="s">
        <v>150</v>
      </c>
      <c r="K92" s="70" t="s">
        <v>151</v>
      </c>
      <c r="L92" s="70" t="s">
        <v>152</v>
      </c>
      <c r="M92" s="70" t="s">
        <v>294</v>
      </c>
      <c r="N92" s="70" t="s">
        <v>153</v>
      </c>
      <c r="O92" s="70" t="s">
        <v>148</v>
      </c>
      <c r="P92" s="70" t="s">
        <v>155</v>
      </c>
      <c r="Q92" s="70" t="s">
        <v>154</v>
      </c>
      <c r="R92" s="70" t="s">
        <v>157</v>
      </c>
      <c r="S92" s="67"/>
      <c r="T92" s="82"/>
      <c r="U92" s="82"/>
      <c r="V92" s="82"/>
    </row>
    <row r="93" spans="1:22" ht="12.75" customHeight="1">
      <c r="A93" s="62"/>
      <c r="B93" s="60"/>
      <c r="C93" s="68" t="s">
        <v>228</v>
      </c>
      <c r="D93" s="89">
        <v>20</v>
      </c>
      <c r="E93" s="89">
        <v>4</v>
      </c>
      <c r="F93" s="89">
        <v>4</v>
      </c>
      <c r="G93" s="89">
        <v>0</v>
      </c>
      <c r="H93" s="73">
        <f aca="true" t="shared" si="4" ref="H93:H126">SUM(D93:G93)</f>
        <v>28</v>
      </c>
      <c r="I93" s="89">
        <v>0</v>
      </c>
      <c r="J93" s="89">
        <v>0</v>
      </c>
      <c r="K93" s="89">
        <v>3</v>
      </c>
      <c r="L93" s="89">
        <v>4</v>
      </c>
      <c r="M93" s="89">
        <v>22</v>
      </c>
      <c r="N93" s="89">
        <v>0</v>
      </c>
      <c r="O93" s="89">
        <v>0</v>
      </c>
      <c r="P93" s="89">
        <v>233</v>
      </c>
      <c r="Q93" s="89">
        <v>2</v>
      </c>
      <c r="R93" s="73">
        <f aca="true" t="shared" si="5" ref="R93:R126">SUM(H93:Q93)</f>
        <v>292</v>
      </c>
      <c r="S93" s="74"/>
      <c r="T93" s="82"/>
      <c r="U93" s="82"/>
      <c r="V93" s="82"/>
    </row>
    <row r="94" spans="1:22" ht="12.75" customHeight="1">
      <c r="A94" s="62"/>
      <c r="B94" s="60"/>
      <c r="C94" s="68" t="s">
        <v>229</v>
      </c>
      <c r="D94" s="89">
        <v>47</v>
      </c>
      <c r="E94" s="89">
        <v>30</v>
      </c>
      <c r="F94" s="89">
        <v>18</v>
      </c>
      <c r="G94" s="89">
        <v>1</v>
      </c>
      <c r="H94" s="73">
        <f t="shared" si="4"/>
        <v>96</v>
      </c>
      <c r="I94" s="89">
        <v>0</v>
      </c>
      <c r="J94" s="89">
        <v>0</v>
      </c>
      <c r="K94" s="89">
        <v>0</v>
      </c>
      <c r="L94" s="89">
        <v>564</v>
      </c>
      <c r="M94" s="89">
        <v>96</v>
      </c>
      <c r="N94" s="89">
        <v>0</v>
      </c>
      <c r="O94" s="89">
        <v>1</v>
      </c>
      <c r="P94" s="89">
        <v>2</v>
      </c>
      <c r="Q94" s="89">
        <v>4</v>
      </c>
      <c r="R94" s="73">
        <f t="shared" si="5"/>
        <v>763</v>
      </c>
      <c r="S94" s="74"/>
      <c r="T94" s="82"/>
      <c r="U94" s="82"/>
      <c r="V94" s="82"/>
    </row>
    <row r="95" spans="1:22" ht="12.75" customHeight="1">
      <c r="A95" s="62"/>
      <c r="B95" s="60"/>
      <c r="C95" s="68" t="s">
        <v>230</v>
      </c>
      <c r="D95" s="89">
        <v>38</v>
      </c>
      <c r="E95" s="89">
        <v>14</v>
      </c>
      <c r="F95" s="89">
        <v>6</v>
      </c>
      <c r="G95" s="89">
        <v>1</v>
      </c>
      <c r="H95" s="73">
        <f t="shared" si="4"/>
        <v>59</v>
      </c>
      <c r="I95" s="89">
        <v>0</v>
      </c>
      <c r="J95" s="89">
        <v>0</v>
      </c>
      <c r="K95" s="89">
        <v>2</v>
      </c>
      <c r="L95" s="89">
        <v>3</v>
      </c>
      <c r="M95" s="89">
        <v>13</v>
      </c>
      <c r="N95" s="89">
        <v>34</v>
      </c>
      <c r="O95" s="89">
        <v>573</v>
      </c>
      <c r="P95" s="89">
        <v>1</v>
      </c>
      <c r="Q95" s="89">
        <v>9</v>
      </c>
      <c r="R95" s="73">
        <f t="shared" si="5"/>
        <v>694</v>
      </c>
      <c r="S95" s="74"/>
      <c r="T95" s="82"/>
      <c r="U95" s="82"/>
      <c r="V95" s="82"/>
    </row>
    <row r="96" spans="1:22" ht="12.75" customHeight="1">
      <c r="A96" s="62"/>
      <c r="B96" s="60"/>
      <c r="C96" s="68" t="s">
        <v>231</v>
      </c>
      <c r="D96" s="89">
        <v>10</v>
      </c>
      <c r="E96" s="89">
        <v>2</v>
      </c>
      <c r="F96" s="89">
        <v>0</v>
      </c>
      <c r="G96" s="89">
        <v>0</v>
      </c>
      <c r="H96" s="73">
        <f t="shared" si="4"/>
        <v>12</v>
      </c>
      <c r="I96" s="89">
        <v>0</v>
      </c>
      <c r="J96" s="89">
        <v>0</v>
      </c>
      <c r="K96" s="89">
        <v>0</v>
      </c>
      <c r="L96" s="89">
        <v>1</v>
      </c>
      <c r="M96" s="89">
        <v>42</v>
      </c>
      <c r="N96" s="89">
        <v>0</v>
      </c>
      <c r="O96" s="89">
        <v>0</v>
      </c>
      <c r="P96" s="89">
        <v>1</v>
      </c>
      <c r="Q96" s="89">
        <v>2</v>
      </c>
      <c r="R96" s="73">
        <f t="shared" si="5"/>
        <v>58</v>
      </c>
      <c r="S96" s="74"/>
      <c r="T96" s="82"/>
      <c r="U96" s="82"/>
      <c r="V96" s="82"/>
    </row>
    <row r="97" spans="1:22" ht="12.75" customHeight="1">
      <c r="A97" s="62"/>
      <c r="B97" s="60"/>
      <c r="C97" s="68" t="s">
        <v>232</v>
      </c>
      <c r="D97" s="89">
        <v>71</v>
      </c>
      <c r="E97" s="89">
        <v>2</v>
      </c>
      <c r="F97" s="89">
        <v>11</v>
      </c>
      <c r="G97" s="89">
        <v>0</v>
      </c>
      <c r="H97" s="73">
        <f t="shared" si="4"/>
        <v>84</v>
      </c>
      <c r="I97" s="89">
        <v>0</v>
      </c>
      <c r="J97" s="89">
        <v>0</v>
      </c>
      <c r="K97" s="89">
        <v>241</v>
      </c>
      <c r="L97" s="89">
        <v>3</v>
      </c>
      <c r="M97" s="89">
        <v>34</v>
      </c>
      <c r="N97" s="89">
        <v>3</v>
      </c>
      <c r="O97" s="89">
        <v>5</v>
      </c>
      <c r="P97" s="89">
        <v>3</v>
      </c>
      <c r="Q97" s="89">
        <v>8</v>
      </c>
      <c r="R97" s="73">
        <f t="shared" si="5"/>
        <v>381</v>
      </c>
      <c r="S97" s="74"/>
      <c r="T97" s="82"/>
      <c r="U97" s="82"/>
      <c r="V97" s="82"/>
    </row>
    <row r="98" spans="1:22" ht="12.75" customHeight="1">
      <c r="A98" s="62"/>
      <c r="B98" s="60"/>
      <c r="C98" s="68" t="s">
        <v>233</v>
      </c>
      <c r="D98" s="89">
        <v>4</v>
      </c>
      <c r="E98" s="89">
        <v>0</v>
      </c>
      <c r="F98" s="89">
        <v>7</v>
      </c>
      <c r="G98" s="89">
        <v>0</v>
      </c>
      <c r="H98" s="73">
        <f t="shared" si="4"/>
        <v>11</v>
      </c>
      <c r="I98" s="89">
        <v>0</v>
      </c>
      <c r="J98" s="89">
        <v>0</v>
      </c>
      <c r="K98" s="89">
        <v>0</v>
      </c>
      <c r="L98" s="89">
        <v>1</v>
      </c>
      <c r="M98" s="89">
        <v>40</v>
      </c>
      <c r="N98" s="89">
        <v>0</v>
      </c>
      <c r="O98" s="89">
        <v>1</v>
      </c>
      <c r="P98" s="89">
        <v>2</v>
      </c>
      <c r="Q98" s="89">
        <v>2</v>
      </c>
      <c r="R98" s="73">
        <f t="shared" si="5"/>
        <v>57</v>
      </c>
      <c r="S98" s="74"/>
      <c r="T98" s="82"/>
      <c r="U98" s="82"/>
      <c r="V98" s="82"/>
    </row>
    <row r="99" spans="1:22" ht="12.75" customHeight="1">
      <c r="A99" s="62"/>
      <c r="B99" s="60"/>
      <c r="C99" s="68" t="s">
        <v>234</v>
      </c>
      <c r="D99" s="89">
        <v>19</v>
      </c>
      <c r="E99" s="89">
        <v>3</v>
      </c>
      <c r="F99" s="89">
        <v>6</v>
      </c>
      <c r="G99" s="89">
        <v>8</v>
      </c>
      <c r="H99" s="73">
        <f t="shared" si="4"/>
        <v>36</v>
      </c>
      <c r="I99" s="89">
        <v>0</v>
      </c>
      <c r="J99" s="89">
        <v>0</v>
      </c>
      <c r="K99" s="89">
        <v>15</v>
      </c>
      <c r="L99" s="89">
        <v>0</v>
      </c>
      <c r="M99" s="89">
        <v>13</v>
      </c>
      <c r="N99" s="89">
        <v>0</v>
      </c>
      <c r="O99" s="89">
        <v>2</v>
      </c>
      <c r="P99" s="89">
        <v>128</v>
      </c>
      <c r="Q99" s="89">
        <v>1</v>
      </c>
      <c r="R99" s="73">
        <f t="shared" si="5"/>
        <v>195</v>
      </c>
      <c r="S99" s="74"/>
      <c r="T99" s="82"/>
      <c r="U99" s="82"/>
      <c r="V99" s="82"/>
    </row>
    <row r="100" spans="1:22" ht="12.75" customHeight="1">
      <c r="A100" s="62"/>
      <c r="B100" s="60"/>
      <c r="C100" s="68" t="s">
        <v>235</v>
      </c>
      <c r="D100" s="89">
        <v>48</v>
      </c>
      <c r="E100" s="89">
        <v>2</v>
      </c>
      <c r="F100" s="89">
        <v>7</v>
      </c>
      <c r="G100" s="89">
        <v>9</v>
      </c>
      <c r="H100" s="73">
        <f t="shared" si="4"/>
        <v>66</v>
      </c>
      <c r="I100" s="89">
        <v>0</v>
      </c>
      <c r="J100" s="89">
        <v>1</v>
      </c>
      <c r="K100" s="89">
        <v>0</v>
      </c>
      <c r="L100" s="89">
        <v>2</v>
      </c>
      <c r="M100" s="89">
        <v>32</v>
      </c>
      <c r="N100" s="89">
        <v>1</v>
      </c>
      <c r="O100" s="89">
        <v>1</v>
      </c>
      <c r="P100" s="89">
        <v>250</v>
      </c>
      <c r="Q100" s="89">
        <v>6</v>
      </c>
      <c r="R100" s="73">
        <f t="shared" si="5"/>
        <v>359</v>
      </c>
      <c r="S100" s="74"/>
      <c r="T100" s="82"/>
      <c r="U100" s="82"/>
      <c r="V100" s="82"/>
    </row>
    <row r="101" spans="1:22" ht="12.75" customHeight="1">
      <c r="A101" s="62"/>
      <c r="B101" s="60"/>
      <c r="C101" s="68" t="s">
        <v>236</v>
      </c>
      <c r="D101" s="89">
        <v>121</v>
      </c>
      <c r="E101" s="89">
        <v>23</v>
      </c>
      <c r="F101" s="89">
        <v>19</v>
      </c>
      <c r="G101" s="89">
        <v>3</v>
      </c>
      <c r="H101" s="73">
        <f t="shared" si="4"/>
        <v>166</v>
      </c>
      <c r="I101" s="89">
        <v>0</v>
      </c>
      <c r="J101" s="89">
        <v>0</v>
      </c>
      <c r="K101" s="89">
        <v>3</v>
      </c>
      <c r="L101" s="89">
        <v>5</v>
      </c>
      <c r="M101" s="89">
        <v>59</v>
      </c>
      <c r="N101" s="89">
        <v>1</v>
      </c>
      <c r="O101" s="89">
        <v>3</v>
      </c>
      <c r="P101" s="89">
        <v>7</v>
      </c>
      <c r="Q101" s="89">
        <v>10</v>
      </c>
      <c r="R101" s="73">
        <f t="shared" si="5"/>
        <v>254</v>
      </c>
      <c r="S101" s="74"/>
      <c r="T101" s="82"/>
      <c r="U101" s="82"/>
      <c r="V101" s="82"/>
    </row>
    <row r="102" spans="1:22" ht="12.75" customHeight="1">
      <c r="A102" s="62"/>
      <c r="B102" s="60"/>
      <c r="C102" s="68" t="s">
        <v>237</v>
      </c>
      <c r="D102" s="89">
        <v>105</v>
      </c>
      <c r="E102" s="89">
        <v>30</v>
      </c>
      <c r="F102" s="89">
        <v>222</v>
      </c>
      <c r="G102" s="89">
        <v>11</v>
      </c>
      <c r="H102" s="73">
        <f t="shared" si="4"/>
        <v>368</v>
      </c>
      <c r="I102" s="89">
        <v>0</v>
      </c>
      <c r="J102" s="89">
        <v>0</v>
      </c>
      <c r="K102" s="89">
        <v>47</v>
      </c>
      <c r="L102" s="89">
        <v>22</v>
      </c>
      <c r="M102" s="89">
        <v>125</v>
      </c>
      <c r="N102" s="89">
        <v>10</v>
      </c>
      <c r="O102" s="89">
        <v>6</v>
      </c>
      <c r="P102" s="89">
        <v>8</v>
      </c>
      <c r="Q102" s="89">
        <v>28</v>
      </c>
      <c r="R102" s="73">
        <f t="shared" si="5"/>
        <v>614</v>
      </c>
      <c r="S102" s="74"/>
      <c r="T102" s="82"/>
      <c r="U102" s="82"/>
      <c r="V102" s="82"/>
    </row>
    <row r="103" spans="1:22" ht="12.75" customHeight="1">
      <c r="A103" s="62"/>
      <c r="B103" s="60"/>
      <c r="C103" s="68" t="s">
        <v>238</v>
      </c>
      <c r="D103" s="89">
        <v>45</v>
      </c>
      <c r="E103" s="89">
        <v>5</v>
      </c>
      <c r="F103" s="89">
        <v>11</v>
      </c>
      <c r="G103" s="89">
        <v>7</v>
      </c>
      <c r="H103" s="73">
        <f t="shared" si="4"/>
        <v>68</v>
      </c>
      <c r="I103" s="89">
        <v>0</v>
      </c>
      <c r="J103" s="89">
        <v>0</v>
      </c>
      <c r="K103" s="89">
        <v>2</v>
      </c>
      <c r="L103" s="89">
        <v>0</v>
      </c>
      <c r="M103" s="89">
        <v>23</v>
      </c>
      <c r="N103" s="89">
        <v>3</v>
      </c>
      <c r="O103" s="89">
        <v>8</v>
      </c>
      <c r="P103" s="89">
        <v>6</v>
      </c>
      <c r="Q103" s="89">
        <v>22</v>
      </c>
      <c r="R103" s="73">
        <f t="shared" si="5"/>
        <v>132</v>
      </c>
      <c r="S103" s="74"/>
      <c r="T103" s="82"/>
      <c r="U103" s="82"/>
      <c r="V103" s="82"/>
    </row>
    <row r="104" spans="1:22" ht="12.75" customHeight="1">
      <c r="A104" s="62"/>
      <c r="B104" s="60"/>
      <c r="C104" s="68" t="s">
        <v>239</v>
      </c>
      <c r="D104" s="89">
        <v>330</v>
      </c>
      <c r="E104" s="89">
        <v>337</v>
      </c>
      <c r="F104" s="89">
        <v>50</v>
      </c>
      <c r="G104" s="89">
        <v>3</v>
      </c>
      <c r="H104" s="73">
        <f t="shared" si="4"/>
        <v>720</v>
      </c>
      <c r="I104" s="89">
        <v>0</v>
      </c>
      <c r="J104" s="89">
        <v>0</v>
      </c>
      <c r="K104" s="89">
        <v>0</v>
      </c>
      <c r="L104" s="89">
        <v>5</v>
      </c>
      <c r="M104" s="89">
        <v>150</v>
      </c>
      <c r="N104" s="89">
        <v>240</v>
      </c>
      <c r="O104" s="89">
        <v>271</v>
      </c>
      <c r="P104" s="89">
        <v>7</v>
      </c>
      <c r="Q104" s="89">
        <v>82</v>
      </c>
      <c r="R104" s="73">
        <f t="shared" si="5"/>
        <v>1475</v>
      </c>
      <c r="S104" s="74"/>
      <c r="T104" s="82"/>
      <c r="U104" s="82"/>
      <c r="V104" s="82"/>
    </row>
    <row r="105" spans="1:22" ht="12.75" customHeight="1">
      <c r="A105" s="62"/>
      <c r="B105" s="60"/>
      <c r="C105" s="68" t="s">
        <v>240</v>
      </c>
      <c r="D105" s="89">
        <v>26</v>
      </c>
      <c r="E105" s="89">
        <v>4</v>
      </c>
      <c r="F105" s="89">
        <v>11</v>
      </c>
      <c r="G105" s="89">
        <v>0</v>
      </c>
      <c r="H105" s="73">
        <f t="shared" si="4"/>
        <v>41</v>
      </c>
      <c r="I105" s="89">
        <v>0</v>
      </c>
      <c r="J105" s="89">
        <v>0</v>
      </c>
      <c r="K105" s="89">
        <v>0</v>
      </c>
      <c r="L105" s="89">
        <v>7</v>
      </c>
      <c r="M105" s="89">
        <v>303</v>
      </c>
      <c r="N105" s="89">
        <v>1</v>
      </c>
      <c r="O105" s="89">
        <v>8</v>
      </c>
      <c r="P105" s="89">
        <v>1</v>
      </c>
      <c r="Q105" s="89">
        <v>3</v>
      </c>
      <c r="R105" s="73">
        <f t="shared" si="5"/>
        <v>364</v>
      </c>
      <c r="S105" s="74"/>
      <c r="T105" s="82"/>
      <c r="U105" s="82"/>
      <c r="V105" s="82"/>
    </row>
    <row r="106" spans="1:22" ht="12.75" customHeight="1">
      <c r="A106" s="62"/>
      <c r="B106" s="60"/>
      <c r="C106" s="68" t="s">
        <v>241</v>
      </c>
      <c r="D106" s="89">
        <v>84</v>
      </c>
      <c r="E106" s="89">
        <v>7</v>
      </c>
      <c r="F106" s="89">
        <v>85</v>
      </c>
      <c r="G106" s="89">
        <v>6</v>
      </c>
      <c r="H106" s="73">
        <f t="shared" si="4"/>
        <v>182</v>
      </c>
      <c r="I106" s="89">
        <v>0</v>
      </c>
      <c r="J106" s="89">
        <v>0</v>
      </c>
      <c r="K106" s="89">
        <v>140</v>
      </c>
      <c r="L106" s="89">
        <v>15</v>
      </c>
      <c r="M106" s="89">
        <v>114</v>
      </c>
      <c r="N106" s="89">
        <v>15</v>
      </c>
      <c r="O106" s="89">
        <v>20</v>
      </c>
      <c r="P106" s="89">
        <v>8</v>
      </c>
      <c r="Q106" s="89">
        <v>30</v>
      </c>
      <c r="R106" s="73">
        <f t="shared" si="5"/>
        <v>524</v>
      </c>
      <c r="S106" s="74"/>
      <c r="T106" s="82"/>
      <c r="U106" s="82"/>
      <c r="V106" s="82"/>
    </row>
    <row r="107" spans="1:22" ht="12.75" customHeight="1">
      <c r="A107" s="62"/>
      <c r="B107" s="60"/>
      <c r="C107" s="68" t="s">
        <v>242</v>
      </c>
      <c r="D107" s="89">
        <v>17</v>
      </c>
      <c r="E107" s="89">
        <v>0</v>
      </c>
      <c r="F107" s="89">
        <v>1</v>
      </c>
      <c r="G107" s="89">
        <v>0</v>
      </c>
      <c r="H107" s="73">
        <f t="shared" si="4"/>
        <v>18</v>
      </c>
      <c r="I107" s="89">
        <v>0</v>
      </c>
      <c r="J107" s="89">
        <v>0</v>
      </c>
      <c r="K107" s="89">
        <v>0</v>
      </c>
      <c r="L107" s="89">
        <v>1</v>
      </c>
      <c r="M107" s="89">
        <v>1</v>
      </c>
      <c r="N107" s="89">
        <v>12</v>
      </c>
      <c r="O107" s="89">
        <v>32</v>
      </c>
      <c r="P107" s="89">
        <v>4</v>
      </c>
      <c r="Q107" s="89">
        <v>7</v>
      </c>
      <c r="R107" s="73">
        <f t="shared" si="5"/>
        <v>75</v>
      </c>
      <c r="S107" s="74"/>
      <c r="T107" s="82"/>
      <c r="U107" s="82"/>
      <c r="V107" s="82"/>
    </row>
    <row r="108" spans="1:22" ht="12.75" customHeight="1">
      <c r="A108" s="62"/>
      <c r="B108" s="60"/>
      <c r="C108" s="68" t="s">
        <v>243</v>
      </c>
      <c r="D108" s="89">
        <v>31</v>
      </c>
      <c r="E108" s="89">
        <v>3</v>
      </c>
      <c r="F108" s="89">
        <v>8</v>
      </c>
      <c r="G108" s="89">
        <v>3</v>
      </c>
      <c r="H108" s="73">
        <f t="shared" si="4"/>
        <v>45</v>
      </c>
      <c r="I108" s="89">
        <v>0</v>
      </c>
      <c r="J108" s="89">
        <v>0</v>
      </c>
      <c r="K108" s="89">
        <v>1</v>
      </c>
      <c r="L108" s="89">
        <v>1</v>
      </c>
      <c r="M108" s="89">
        <v>7</v>
      </c>
      <c r="N108" s="89">
        <v>0</v>
      </c>
      <c r="O108" s="89">
        <v>10</v>
      </c>
      <c r="P108" s="89">
        <v>2</v>
      </c>
      <c r="Q108" s="89">
        <v>13</v>
      </c>
      <c r="R108" s="73">
        <f t="shared" si="5"/>
        <v>79</v>
      </c>
      <c r="S108" s="74"/>
      <c r="T108" s="82"/>
      <c r="U108" s="82"/>
      <c r="V108" s="82"/>
    </row>
    <row r="109" spans="1:22" ht="12.75" customHeight="1">
      <c r="A109" s="62"/>
      <c r="B109" s="60"/>
      <c r="C109" s="68" t="s">
        <v>244</v>
      </c>
      <c r="D109" s="89">
        <v>72</v>
      </c>
      <c r="E109" s="89">
        <v>10</v>
      </c>
      <c r="F109" s="89">
        <v>12</v>
      </c>
      <c r="G109" s="89">
        <v>0</v>
      </c>
      <c r="H109" s="73">
        <f t="shared" si="4"/>
        <v>94</v>
      </c>
      <c r="I109" s="89">
        <v>0</v>
      </c>
      <c r="J109" s="89">
        <v>0</v>
      </c>
      <c r="K109" s="89">
        <v>0</v>
      </c>
      <c r="L109" s="89">
        <v>3</v>
      </c>
      <c r="M109" s="89">
        <v>21</v>
      </c>
      <c r="N109" s="89">
        <v>4</v>
      </c>
      <c r="O109" s="89">
        <v>11</v>
      </c>
      <c r="P109" s="89">
        <v>0</v>
      </c>
      <c r="Q109" s="89">
        <v>16</v>
      </c>
      <c r="R109" s="73">
        <f t="shared" si="5"/>
        <v>149</v>
      </c>
      <c r="S109" s="74"/>
      <c r="T109" s="82"/>
      <c r="U109" s="82"/>
      <c r="V109" s="82"/>
    </row>
    <row r="110" spans="1:22" ht="12.75" customHeight="1">
      <c r="A110" s="62"/>
      <c r="B110" s="60"/>
      <c r="C110" s="68" t="s">
        <v>245</v>
      </c>
      <c r="D110" s="89">
        <v>39</v>
      </c>
      <c r="E110" s="89">
        <v>64</v>
      </c>
      <c r="F110" s="89">
        <v>9</v>
      </c>
      <c r="G110" s="89">
        <v>0</v>
      </c>
      <c r="H110" s="73">
        <f t="shared" si="4"/>
        <v>112</v>
      </c>
      <c r="I110" s="89">
        <v>0</v>
      </c>
      <c r="J110" s="89">
        <v>0</v>
      </c>
      <c r="K110" s="89">
        <v>1</v>
      </c>
      <c r="L110" s="89">
        <v>2</v>
      </c>
      <c r="M110" s="89">
        <v>34</v>
      </c>
      <c r="N110" s="89">
        <v>55</v>
      </c>
      <c r="O110" s="89">
        <v>67</v>
      </c>
      <c r="P110" s="89">
        <v>0</v>
      </c>
      <c r="Q110" s="89">
        <v>8</v>
      </c>
      <c r="R110" s="73">
        <f t="shared" si="5"/>
        <v>279</v>
      </c>
      <c r="S110" s="74"/>
      <c r="T110" s="82"/>
      <c r="U110" s="82"/>
      <c r="V110" s="82"/>
    </row>
    <row r="111" spans="1:22" ht="12.75" customHeight="1">
      <c r="A111" s="62"/>
      <c r="B111" s="60"/>
      <c r="C111" s="68" t="s">
        <v>246</v>
      </c>
      <c r="D111" s="89">
        <v>4</v>
      </c>
      <c r="E111" s="89">
        <v>0</v>
      </c>
      <c r="F111" s="89">
        <v>6</v>
      </c>
      <c r="G111" s="89">
        <v>2</v>
      </c>
      <c r="H111" s="73">
        <f t="shared" si="4"/>
        <v>12</v>
      </c>
      <c r="I111" s="89">
        <v>0</v>
      </c>
      <c r="J111" s="89">
        <v>0</v>
      </c>
      <c r="K111" s="89">
        <v>0</v>
      </c>
      <c r="L111" s="89">
        <v>0</v>
      </c>
      <c r="M111" s="89">
        <v>11</v>
      </c>
      <c r="N111" s="89">
        <v>0</v>
      </c>
      <c r="O111" s="89">
        <v>0</v>
      </c>
      <c r="P111" s="89">
        <v>12</v>
      </c>
      <c r="Q111" s="89">
        <v>1</v>
      </c>
      <c r="R111" s="73">
        <f t="shared" si="5"/>
        <v>36</v>
      </c>
      <c r="S111" s="74"/>
      <c r="T111" s="82"/>
      <c r="U111" s="82"/>
      <c r="V111" s="82"/>
    </row>
    <row r="112" spans="1:22" ht="12.75" customHeight="1">
      <c r="A112" s="62"/>
      <c r="B112" s="60"/>
      <c r="C112" s="68" t="s">
        <v>247</v>
      </c>
      <c r="D112" s="89">
        <v>11</v>
      </c>
      <c r="E112" s="89">
        <v>1</v>
      </c>
      <c r="F112" s="89">
        <v>11</v>
      </c>
      <c r="G112" s="89">
        <v>3</v>
      </c>
      <c r="H112" s="73">
        <f t="shared" si="4"/>
        <v>26</v>
      </c>
      <c r="I112" s="89">
        <v>0</v>
      </c>
      <c r="J112" s="89">
        <v>0</v>
      </c>
      <c r="K112" s="89">
        <v>0</v>
      </c>
      <c r="L112" s="89">
        <v>0</v>
      </c>
      <c r="M112" s="89">
        <v>19</v>
      </c>
      <c r="N112" s="89">
        <v>0</v>
      </c>
      <c r="O112" s="89">
        <v>1</v>
      </c>
      <c r="P112" s="89">
        <v>18</v>
      </c>
      <c r="Q112" s="89">
        <v>1</v>
      </c>
      <c r="R112" s="73">
        <f t="shared" si="5"/>
        <v>65</v>
      </c>
      <c r="S112" s="74"/>
      <c r="T112" s="82"/>
      <c r="U112" s="82"/>
      <c r="V112" s="82"/>
    </row>
    <row r="113" spans="1:22" ht="12.75" customHeight="1">
      <c r="A113" s="62"/>
      <c r="B113" s="60"/>
      <c r="C113" s="68" t="s">
        <v>248</v>
      </c>
      <c r="D113" s="89">
        <v>1659</v>
      </c>
      <c r="E113" s="89">
        <v>90</v>
      </c>
      <c r="F113" s="89">
        <v>369</v>
      </c>
      <c r="G113" s="89">
        <v>1916</v>
      </c>
      <c r="H113" s="73">
        <f t="shared" si="4"/>
        <v>4034</v>
      </c>
      <c r="I113" s="89">
        <v>0</v>
      </c>
      <c r="J113" s="89">
        <v>25</v>
      </c>
      <c r="K113" s="89">
        <v>5</v>
      </c>
      <c r="L113" s="89">
        <v>17</v>
      </c>
      <c r="M113" s="89">
        <v>848</v>
      </c>
      <c r="N113" s="89">
        <v>25</v>
      </c>
      <c r="O113" s="89">
        <v>62</v>
      </c>
      <c r="P113" s="89">
        <v>504</v>
      </c>
      <c r="Q113" s="89">
        <v>490</v>
      </c>
      <c r="R113" s="73">
        <f t="shared" si="5"/>
        <v>6010</v>
      </c>
      <c r="S113" s="74"/>
      <c r="T113" s="82"/>
      <c r="U113" s="82"/>
      <c r="V113" s="82"/>
    </row>
    <row r="114" spans="1:22" ht="12.75" customHeight="1">
      <c r="A114" s="62"/>
      <c r="B114" s="60"/>
      <c r="C114" s="68" t="s">
        <v>249</v>
      </c>
      <c r="D114" s="89">
        <v>11</v>
      </c>
      <c r="E114" s="89">
        <v>15</v>
      </c>
      <c r="F114" s="89">
        <v>1</v>
      </c>
      <c r="G114" s="89">
        <v>0</v>
      </c>
      <c r="H114" s="73">
        <f t="shared" si="4"/>
        <v>27</v>
      </c>
      <c r="I114" s="89">
        <v>0</v>
      </c>
      <c r="J114" s="89">
        <v>0</v>
      </c>
      <c r="K114" s="89">
        <v>0</v>
      </c>
      <c r="L114" s="89">
        <v>2</v>
      </c>
      <c r="M114" s="89">
        <v>61</v>
      </c>
      <c r="N114" s="89">
        <v>1</v>
      </c>
      <c r="O114" s="89">
        <v>6</v>
      </c>
      <c r="P114" s="89">
        <v>1</v>
      </c>
      <c r="Q114" s="89">
        <v>3</v>
      </c>
      <c r="R114" s="73">
        <f t="shared" si="5"/>
        <v>101</v>
      </c>
      <c r="S114" s="74"/>
      <c r="T114" s="82"/>
      <c r="U114" s="82"/>
      <c r="V114" s="82"/>
    </row>
    <row r="115" spans="1:22" ht="12.75" customHeight="1">
      <c r="A115" s="62"/>
      <c r="B115" s="60"/>
      <c r="C115" s="68" t="s">
        <v>250</v>
      </c>
      <c r="D115" s="89">
        <v>62</v>
      </c>
      <c r="E115" s="89">
        <v>6</v>
      </c>
      <c r="F115" s="89">
        <v>40</v>
      </c>
      <c r="G115" s="89">
        <v>48</v>
      </c>
      <c r="H115" s="73">
        <f t="shared" si="4"/>
        <v>156</v>
      </c>
      <c r="I115" s="89">
        <v>0</v>
      </c>
      <c r="J115" s="89">
        <v>1</v>
      </c>
      <c r="K115" s="89">
        <v>1</v>
      </c>
      <c r="L115" s="89">
        <v>1</v>
      </c>
      <c r="M115" s="89">
        <v>52</v>
      </c>
      <c r="N115" s="89">
        <v>1</v>
      </c>
      <c r="O115" s="89">
        <v>2</v>
      </c>
      <c r="P115" s="89">
        <v>126</v>
      </c>
      <c r="Q115" s="89">
        <v>29</v>
      </c>
      <c r="R115" s="73">
        <f t="shared" si="5"/>
        <v>369</v>
      </c>
      <c r="S115" s="74"/>
      <c r="T115" s="82"/>
      <c r="U115" s="82"/>
      <c r="V115" s="82"/>
    </row>
    <row r="116" spans="1:22" ht="12.75" customHeight="1">
      <c r="A116" s="62"/>
      <c r="B116" s="60"/>
      <c r="C116" s="68" t="s">
        <v>251</v>
      </c>
      <c r="D116" s="89">
        <v>5502</v>
      </c>
      <c r="E116" s="89">
        <v>382</v>
      </c>
      <c r="F116" s="89">
        <v>913</v>
      </c>
      <c r="G116" s="89">
        <v>7009</v>
      </c>
      <c r="H116" s="73">
        <f t="shared" si="4"/>
        <v>13806</v>
      </c>
      <c r="I116" s="89">
        <v>0</v>
      </c>
      <c r="J116" s="89">
        <v>840</v>
      </c>
      <c r="K116" s="89">
        <v>0</v>
      </c>
      <c r="L116" s="89">
        <v>46</v>
      </c>
      <c r="M116" s="89">
        <v>2042</v>
      </c>
      <c r="N116" s="89">
        <v>156</v>
      </c>
      <c r="O116" s="89">
        <v>90</v>
      </c>
      <c r="P116" s="89">
        <v>1197</v>
      </c>
      <c r="Q116" s="89">
        <v>1019</v>
      </c>
      <c r="R116" s="73">
        <f t="shared" si="5"/>
        <v>19196</v>
      </c>
      <c r="S116" s="74"/>
      <c r="T116" s="82"/>
      <c r="U116" s="82"/>
      <c r="V116" s="82"/>
    </row>
    <row r="117" spans="1:22" ht="12.75" customHeight="1">
      <c r="A117" s="62"/>
      <c r="B117" s="60"/>
      <c r="C117" s="68" t="s">
        <v>252</v>
      </c>
      <c r="D117" s="89">
        <v>47</v>
      </c>
      <c r="E117" s="89">
        <v>2</v>
      </c>
      <c r="F117" s="89">
        <v>21</v>
      </c>
      <c r="G117" s="89">
        <v>16</v>
      </c>
      <c r="H117" s="73">
        <f t="shared" si="4"/>
        <v>86</v>
      </c>
      <c r="I117" s="89">
        <v>0</v>
      </c>
      <c r="J117" s="89">
        <v>0</v>
      </c>
      <c r="K117" s="89">
        <v>164</v>
      </c>
      <c r="L117" s="89">
        <v>2</v>
      </c>
      <c r="M117" s="89">
        <v>23</v>
      </c>
      <c r="N117" s="89">
        <v>0</v>
      </c>
      <c r="O117" s="89">
        <v>4</v>
      </c>
      <c r="P117" s="89">
        <v>103</v>
      </c>
      <c r="Q117" s="89">
        <v>10</v>
      </c>
      <c r="R117" s="73">
        <f t="shared" si="5"/>
        <v>392</v>
      </c>
      <c r="S117" s="74"/>
      <c r="T117" s="82"/>
      <c r="U117" s="82"/>
      <c r="V117" s="82"/>
    </row>
    <row r="118" spans="1:22" ht="12.75" customHeight="1">
      <c r="A118" s="62"/>
      <c r="B118" s="60"/>
      <c r="C118" s="68" t="s">
        <v>253</v>
      </c>
      <c r="D118" s="89">
        <v>70</v>
      </c>
      <c r="E118" s="89">
        <v>13</v>
      </c>
      <c r="F118" s="89">
        <v>4</v>
      </c>
      <c r="G118" s="89">
        <v>0</v>
      </c>
      <c r="H118" s="73">
        <f t="shared" si="4"/>
        <v>87</v>
      </c>
      <c r="I118" s="89">
        <v>0</v>
      </c>
      <c r="J118" s="89">
        <v>0</v>
      </c>
      <c r="K118" s="89">
        <v>0</v>
      </c>
      <c r="L118" s="89">
        <v>1</v>
      </c>
      <c r="M118" s="89">
        <v>34</v>
      </c>
      <c r="N118" s="89">
        <v>5</v>
      </c>
      <c r="O118" s="89">
        <v>23</v>
      </c>
      <c r="P118" s="89">
        <v>0</v>
      </c>
      <c r="Q118" s="89">
        <v>5</v>
      </c>
      <c r="R118" s="73">
        <f t="shared" si="5"/>
        <v>155</v>
      </c>
      <c r="S118" s="74"/>
      <c r="T118" s="82"/>
      <c r="U118" s="82"/>
      <c r="V118" s="82"/>
    </row>
    <row r="119" spans="1:22" ht="13.5" customHeight="1">
      <c r="A119" s="62"/>
      <c r="B119" s="60"/>
      <c r="C119" s="68" t="s">
        <v>254</v>
      </c>
      <c r="D119" s="89">
        <v>11</v>
      </c>
      <c r="E119" s="89">
        <v>2</v>
      </c>
      <c r="F119" s="89">
        <v>1</v>
      </c>
      <c r="G119" s="89">
        <v>1</v>
      </c>
      <c r="H119" s="73">
        <f t="shared" si="4"/>
        <v>15</v>
      </c>
      <c r="I119" s="89">
        <v>0</v>
      </c>
      <c r="J119" s="89">
        <v>0</v>
      </c>
      <c r="K119" s="89">
        <v>0</v>
      </c>
      <c r="L119" s="89">
        <v>0</v>
      </c>
      <c r="M119" s="89">
        <v>0</v>
      </c>
      <c r="N119" s="89">
        <v>4</v>
      </c>
      <c r="O119" s="89">
        <v>11</v>
      </c>
      <c r="P119" s="89">
        <v>0</v>
      </c>
      <c r="Q119" s="89">
        <v>7</v>
      </c>
      <c r="R119" s="73">
        <f t="shared" si="5"/>
        <v>37</v>
      </c>
      <c r="S119" s="74"/>
      <c r="T119" s="82"/>
      <c r="U119" s="82"/>
      <c r="V119" s="82"/>
    </row>
    <row r="120" spans="1:22" ht="12.75" customHeight="1">
      <c r="A120" s="62"/>
      <c r="B120" s="60"/>
      <c r="C120" s="68" t="s">
        <v>255</v>
      </c>
      <c r="D120" s="89">
        <v>4</v>
      </c>
      <c r="E120" s="89">
        <v>3</v>
      </c>
      <c r="F120" s="89">
        <v>3</v>
      </c>
      <c r="G120" s="89">
        <v>0</v>
      </c>
      <c r="H120" s="73">
        <f t="shared" si="4"/>
        <v>10</v>
      </c>
      <c r="I120" s="89">
        <v>0</v>
      </c>
      <c r="J120" s="89">
        <v>0</v>
      </c>
      <c r="K120" s="89">
        <v>0</v>
      </c>
      <c r="L120" s="89">
        <v>1</v>
      </c>
      <c r="M120" s="89">
        <v>1</v>
      </c>
      <c r="N120" s="89">
        <v>2</v>
      </c>
      <c r="O120" s="89">
        <v>9</v>
      </c>
      <c r="P120" s="89">
        <v>0</v>
      </c>
      <c r="Q120" s="89">
        <v>8</v>
      </c>
      <c r="R120" s="73">
        <f t="shared" si="5"/>
        <v>31</v>
      </c>
      <c r="S120" s="74"/>
      <c r="T120" s="82"/>
      <c r="U120" s="82"/>
      <c r="V120" s="82"/>
    </row>
    <row r="121" spans="1:22" ht="12.75" customHeight="1">
      <c r="A121" s="62"/>
      <c r="B121" s="60"/>
      <c r="C121" s="68" t="s">
        <v>256</v>
      </c>
      <c r="D121" s="89">
        <v>71</v>
      </c>
      <c r="E121" s="89">
        <v>3</v>
      </c>
      <c r="F121" s="89">
        <v>11</v>
      </c>
      <c r="G121" s="89">
        <v>7</v>
      </c>
      <c r="H121" s="73">
        <f t="shared" si="4"/>
        <v>92</v>
      </c>
      <c r="I121" s="89">
        <v>1</v>
      </c>
      <c r="J121" s="89">
        <v>0</v>
      </c>
      <c r="K121" s="89">
        <v>3</v>
      </c>
      <c r="L121" s="89">
        <v>0</v>
      </c>
      <c r="M121" s="89">
        <v>55</v>
      </c>
      <c r="N121" s="89">
        <v>0</v>
      </c>
      <c r="O121" s="89">
        <v>4</v>
      </c>
      <c r="P121" s="89">
        <v>967</v>
      </c>
      <c r="Q121" s="89">
        <v>7</v>
      </c>
      <c r="R121" s="73">
        <f t="shared" si="5"/>
        <v>1129</v>
      </c>
      <c r="S121" s="74"/>
      <c r="T121" s="82"/>
      <c r="U121" s="82"/>
      <c r="V121" s="82"/>
    </row>
    <row r="122" spans="1:22" ht="12.75" customHeight="1">
      <c r="A122" s="62"/>
      <c r="B122" s="60"/>
      <c r="C122" s="68" t="s">
        <v>257</v>
      </c>
      <c r="D122" s="89">
        <v>6</v>
      </c>
      <c r="E122" s="89">
        <v>2</v>
      </c>
      <c r="F122" s="89">
        <v>10</v>
      </c>
      <c r="G122" s="89">
        <v>0</v>
      </c>
      <c r="H122" s="73">
        <f t="shared" si="4"/>
        <v>18</v>
      </c>
      <c r="I122" s="89">
        <v>2</v>
      </c>
      <c r="J122" s="89">
        <v>0</v>
      </c>
      <c r="K122" s="89">
        <v>0</v>
      </c>
      <c r="L122" s="89">
        <v>0</v>
      </c>
      <c r="M122" s="89">
        <v>20</v>
      </c>
      <c r="N122" s="89">
        <v>1</v>
      </c>
      <c r="O122" s="89">
        <v>0</v>
      </c>
      <c r="P122" s="89">
        <v>4</v>
      </c>
      <c r="Q122" s="89">
        <v>1</v>
      </c>
      <c r="R122" s="73">
        <f t="shared" si="5"/>
        <v>46</v>
      </c>
      <c r="S122" s="74"/>
      <c r="T122" s="82"/>
      <c r="U122" s="82"/>
      <c r="V122" s="82"/>
    </row>
    <row r="123" spans="1:22" ht="12.75" customHeight="1">
      <c r="A123" s="62"/>
      <c r="B123" s="60"/>
      <c r="C123" s="68" t="s">
        <v>258</v>
      </c>
      <c r="D123" s="89">
        <v>31</v>
      </c>
      <c r="E123" s="89">
        <v>1</v>
      </c>
      <c r="F123" s="89">
        <v>6</v>
      </c>
      <c r="G123" s="89">
        <v>0</v>
      </c>
      <c r="H123" s="73">
        <f t="shared" si="4"/>
        <v>38</v>
      </c>
      <c r="I123" s="89">
        <v>1</v>
      </c>
      <c r="J123" s="89">
        <v>0</v>
      </c>
      <c r="K123" s="89">
        <v>0</v>
      </c>
      <c r="L123" s="89">
        <v>0</v>
      </c>
      <c r="M123" s="89">
        <v>8</v>
      </c>
      <c r="N123" s="89">
        <v>7</v>
      </c>
      <c r="O123" s="89">
        <v>6</v>
      </c>
      <c r="P123" s="89">
        <v>1</v>
      </c>
      <c r="Q123" s="89">
        <v>8</v>
      </c>
      <c r="R123" s="73">
        <f t="shared" si="5"/>
        <v>69</v>
      </c>
      <c r="S123" s="74"/>
      <c r="T123" s="82"/>
      <c r="U123" s="82"/>
      <c r="V123" s="82"/>
    </row>
    <row r="124" spans="1:22" ht="12.75" customHeight="1">
      <c r="A124" s="62"/>
      <c r="B124" s="60"/>
      <c r="C124" s="68" t="s">
        <v>259</v>
      </c>
      <c r="D124" s="89">
        <v>21</v>
      </c>
      <c r="E124" s="89">
        <v>0</v>
      </c>
      <c r="F124" s="89">
        <v>11</v>
      </c>
      <c r="G124" s="89">
        <v>3</v>
      </c>
      <c r="H124" s="73">
        <f t="shared" si="4"/>
        <v>35</v>
      </c>
      <c r="I124" s="89">
        <v>0</v>
      </c>
      <c r="J124" s="89">
        <v>0</v>
      </c>
      <c r="K124" s="89">
        <v>0</v>
      </c>
      <c r="L124" s="89">
        <v>6</v>
      </c>
      <c r="M124" s="89">
        <v>46</v>
      </c>
      <c r="N124" s="89">
        <v>1</v>
      </c>
      <c r="O124" s="89">
        <v>0</v>
      </c>
      <c r="P124" s="89">
        <v>379</v>
      </c>
      <c r="Q124" s="89">
        <v>3</v>
      </c>
      <c r="R124" s="73">
        <f t="shared" si="5"/>
        <v>470</v>
      </c>
      <c r="S124" s="74"/>
      <c r="T124" s="82"/>
      <c r="U124" s="82"/>
      <c r="V124" s="82"/>
    </row>
    <row r="125" spans="1:22" ht="12.75" customHeight="1">
      <c r="A125" s="62"/>
      <c r="B125" s="60"/>
      <c r="C125" s="68" t="s">
        <v>260</v>
      </c>
      <c r="D125" s="89">
        <v>6</v>
      </c>
      <c r="E125" s="89">
        <v>6</v>
      </c>
      <c r="F125" s="89">
        <v>10</v>
      </c>
      <c r="G125" s="89">
        <v>3</v>
      </c>
      <c r="H125" s="73">
        <f t="shared" si="4"/>
        <v>25</v>
      </c>
      <c r="I125" s="89">
        <v>0</v>
      </c>
      <c r="J125" s="89">
        <v>0</v>
      </c>
      <c r="K125" s="89">
        <v>0</v>
      </c>
      <c r="L125" s="89">
        <v>20</v>
      </c>
      <c r="M125" s="89">
        <v>250</v>
      </c>
      <c r="N125" s="89">
        <v>0</v>
      </c>
      <c r="O125" s="89">
        <v>5</v>
      </c>
      <c r="P125" s="89">
        <v>2</v>
      </c>
      <c r="Q125" s="89">
        <v>4</v>
      </c>
      <c r="R125" s="73">
        <f t="shared" si="5"/>
        <v>306</v>
      </c>
      <c r="S125" s="74"/>
      <c r="T125" s="82"/>
      <c r="U125" s="82"/>
      <c r="V125" s="82"/>
    </row>
    <row r="126" spans="1:22" ht="12.75" customHeight="1">
      <c r="A126" s="62"/>
      <c r="B126" s="60"/>
      <c r="C126" s="68" t="s">
        <v>261</v>
      </c>
      <c r="D126" s="89">
        <v>9</v>
      </c>
      <c r="E126" s="89">
        <v>1</v>
      </c>
      <c r="F126" s="89">
        <v>5</v>
      </c>
      <c r="G126" s="89">
        <v>0</v>
      </c>
      <c r="H126" s="73">
        <f t="shared" si="4"/>
        <v>15</v>
      </c>
      <c r="I126" s="89">
        <v>0</v>
      </c>
      <c r="J126" s="89">
        <v>0</v>
      </c>
      <c r="K126" s="89">
        <v>0</v>
      </c>
      <c r="L126" s="89">
        <v>0</v>
      </c>
      <c r="M126" s="89">
        <v>3</v>
      </c>
      <c r="N126" s="89">
        <v>13</v>
      </c>
      <c r="O126" s="89">
        <v>35</v>
      </c>
      <c r="P126" s="89">
        <v>1</v>
      </c>
      <c r="Q126" s="89">
        <v>6</v>
      </c>
      <c r="R126" s="73">
        <f t="shared" si="5"/>
        <v>73</v>
      </c>
      <c r="S126" s="74"/>
      <c r="T126" s="82"/>
      <c r="U126" s="82"/>
      <c r="V126" s="82"/>
    </row>
    <row r="127" spans="1:22" ht="14.25" customHeight="1">
      <c r="A127" s="62"/>
      <c r="B127" s="60"/>
      <c r="C127" s="68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4"/>
      <c r="T127" s="82"/>
      <c r="U127" s="82"/>
      <c r="V127" s="82"/>
    </row>
    <row r="128" spans="1:22" ht="13.5" customHeight="1">
      <c r="A128" s="62"/>
      <c r="B128" s="60"/>
      <c r="C128" s="93" t="s">
        <v>2</v>
      </c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4"/>
      <c r="T128" s="82"/>
      <c r="U128" s="82"/>
      <c r="V128" s="82"/>
    </row>
    <row r="129" spans="1:19" ht="12.75" customHeight="1">
      <c r="A129" s="62"/>
      <c r="B129" s="60"/>
      <c r="C129" s="68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4"/>
    </row>
    <row r="130" spans="1:19" ht="12.75" customHeight="1">
      <c r="A130" s="62"/>
      <c r="B130" s="60"/>
      <c r="C130" s="52"/>
      <c r="D130" s="51" t="s">
        <v>304</v>
      </c>
      <c r="E130" s="58"/>
      <c r="F130" s="58"/>
      <c r="G130" s="58"/>
      <c r="H130" s="58"/>
      <c r="I130" s="58"/>
      <c r="J130" s="58"/>
      <c r="K130" s="58"/>
      <c r="L130" s="58"/>
      <c r="M130" s="58"/>
      <c r="N130" s="59"/>
      <c r="O130" s="59"/>
      <c r="P130" s="59"/>
      <c r="Q130" s="58"/>
      <c r="R130" s="58"/>
      <c r="S130" s="54"/>
    </row>
    <row r="131" spans="1:22" ht="12.75" customHeight="1">
      <c r="A131" s="62"/>
      <c r="B131" s="60"/>
      <c r="C131" s="52"/>
      <c r="D131" s="49"/>
      <c r="E131" s="52"/>
      <c r="F131" s="52"/>
      <c r="G131" s="52"/>
      <c r="H131" s="52"/>
      <c r="I131" s="52"/>
      <c r="J131" s="52"/>
      <c r="K131" s="52"/>
      <c r="L131" s="52"/>
      <c r="M131" s="52"/>
      <c r="N131" s="57"/>
      <c r="O131" s="57"/>
      <c r="P131" s="57"/>
      <c r="Q131" s="52"/>
      <c r="R131" s="52"/>
      <c r="S131" s="54"/>
      <c r="T131" s="82"/>
      <c r="U131" s="82"/>
      <c r="V131" s="82"/>
    </row>
    <row r="132" spans="1:22" ht="12.75" customHeight="1">
      <c r="A132" s="62"/>
      <c r="B132" s="60"/>
      <c r="C132" s="68"/>
      <c r="D132" s="68"/>
      <c r="E132" s="68"/>
      <c r="F132" s="76"/>
      <c r="G132" s="68"/>
      <c r="H132" s="68"/>
      <c r="I132" s="68"/>
      <c r="J132" s="76" t="s">
        <v>145</v>
      </c>
      <c r="K132" s="68"/>
      <c r="L132" s="68"/>
      <c r="M132" s="76" t="s">
        <v>295</v>
      </c>
      <c r="N132" s="68"/>
      <c r="O132" s="77" t="s">
        <v>146</v>
      </c>
      <c r="P132" s="77" t="s">
        <v>147</v>
      </c>
      <c r="Q132" s="62"/>
      <c r="R132" s="62"/>
      <c r="S132" s="67"/>
      <c r="T132" s="82"/>
      <c r="U132" s="82"/>
      <c r="V132" s="82"/>
    </row>
    <row r="133" spans="1:22" ht="12.75" customHeight="1">
      <c r="A133" s="62"/>
      <c r="B133" s="60"/>
      <c r="C133" s="68"/>
      <c r="D133" s="70" t="s">
        <v>13</v>
      </c>
      <c r="E133" s="70" t="s">
        <v>14</v>
      </c>
      <c r="F133" s="70" t="s">
        <v>306</v>
      </c>
      <c r="G133" s="70" t="s">
        <v>16</v>
      </c>
      <c r="H133" s="70" t="s">
        <v>17</v>
      </c>
      <c r="I133" s="70" t="s">
        <v>149</v>
      </c>
      <c r="J133" s="70" t="s">
        <v>150</v>
      </c>
      <c r="K133" s="70" t="s">
        <v>151</v>
      </c>
      <c r="L133" s="70" t="s">
        <v>152</v>
      </c>
      <c r="M133" s="70" t="s">
        <v>294</v>
      </c>
      <c r="N133" s="70" t="s">
        <v>153</v>
      </c>
      <c r="O133" s="70" t="s">
        <v>148</v>
      </c>
      <c r="P133" s="70" t="s">
        <v>155</v>
      </c>
      <c r="Q133" s="70" t="s">
        <v>154</v>
      </c>
      <c r="R133" s="70" t="s">
        <v>157</v>
      </c>
      <c r="S133" s="67"/>
      <c r="T133" s="82"/>
      <c r="U133" s="82"/>
      <c r="V133" s="82"/>
    </row>
    <row r="134" spans="1:22" ht="12.75" customHeight="1">
      <c r="A134" s="62"/>
      <c r="B134" s="60"/>
      <c r="C134" s="68" t="s">
        <v>262</v>
      </c>
      <c r="D134" s="89">
        <v>34</v>
      </c>
      <c r="E134" s="89">
        <v>3</v>
      </c>
      <c r="F134" s="89">
        <v>18</v>
      </c>
      <c r="G134" s="89">
        <v>3</v>
      </c>
      <c r="H134" s="73">
        <f aca="true" t="shared" si="6" ref="H134:H143">SUM(D134:G134)</f>
        <v>58</v>
      </c>
      <c r="I134" s="89">
        <v>0</v>
      </c>
      <c r="J134" s="89">
        <v>0</v>
      </c>
      <c r="K134" s="89">
        <v>0</v>
      </c>
      <c r="L134" s="89">
        <v>10</v>
      </c>
      <c r="M134" s="89">
        <v>402</v>
      </c>
      <c r="N134" s="89">
        <v>0</v>
      </c>
      <c r="O134" s="89">
        <v>7</v>
      </c>
      <c r="P134" s="89">
        <v>5</v>
      </c>
      <c r="Q134" s="89">
        <v>9</v>
      </c>
      <c r="R134" s="73">
        <f aca="true" t="shared" si="7" ref="R134:R145">SUM(H134:Q134)</f>
        <v>491</v>
      </c>
      <c r="S134" s="74"/>
      <c r="T134" s="82"/>
      <c r="U134" s="82"/>
      <c r="V134" s="82"/>
    </row>
    <row r="135" spans="1:22" ht="12.75" customHeight="1">
      <c r="A135" s="62"/>
      <c r="B135" s="60"/>
      <c r="C135" s="68" t="s">
        <v>263</v>
      </c>
      <c r="D135" s="89">
        <v>18</v>
      </c>
      <c r="E135" s="89">
        <v>2</v>
      </c>
      <c r="F135" s="89">
        <v>18</v>
      </c>
      <c r="G135" s="89">
        <v>1</v>
      </c>
      <c r="H135" s="73">
        <f t="shared" si="6"/>
        <v>39</v>
      </c>
      <c r="I135" s="89">
        <v>0</v>
      </c>
      <c r="J135" s="89">
        <v>0</v>
      </c>
      <c r="K135" s="89">
        <v>10</v>
      </c>
      <c r="L135" s="89">
        <v>5</v>
      </c>
      <c r="M135" s="89">
        <v>76</v>
      </c>
      <c r="N135" s="89">
        <v>1</v>
      </c>
      <c r="O135" s="89">
        <v>3</v>
      </c>
      <c r="P135" s="89">
        <v>5</v>
      </c>
      <c r="Q135" s="89">
        <v>6</v>
      </c>
      <c r="R135" s="73">
        <f t="shared" si="7"/>
        <v>145</v>
      </c>
      <c r="S135" s="74"/>
      <c r="T135" s="82"/>
      <c r="U135" s="82"/>
      <c r="V135" s="82"/>
    </row>
    <row r="136" spans="1:22" ht="12.75" customHeight="1">
      <c r="A136" s="62"/>
      <c r="B136" s="60"/>
      <c r="C136" s="68" t="s">
        <v>264</v>
      </c>
      <c r="D136" s="89">
        <v>28</v>
      </c>
      <c r="E136" s="89">
        <v>55</v>
      </c>
      <c r="F136" s="89">
        <v>9</v>
      </c>
      <c r="G136" s="89">
        <v>0</v>
      </c>
      <c r="H136" s="73">
        <f t="shared" si="6"/>
        <v>92</v>
      </c>
      <c r="I136" s="89">
        <v>0</v>
      </c>
      <c r="J136" s="89">
        <v>0</v>
      </c>
      <c r="K136" s="89">
        <v>1</v>
      </c>
      <c r="L136" s="89">
        <v>69</v>
      </c>
      <c r="M136" s="89">
        <v>76</v>
      </c>
      <c r="N136" s="89">
        <v>0</v>
      </c>
      <c r="O136" s="89">
        <v>8</v>
      </c>
      <c r="P136" s="89">
        <v>0</v>
      </c>
      <c r="Q136" s="89">
        <v>3</v>
      </c>
      <c r="R136" s="73">
        <f t="shared" si="7"/>
        <v>249</v>
      </c>
      <c r="S136" s="74"/>
      <c r="T136" s="82"/>
      <c r="U136" s="82"/>
      <c r="V136" s="82"/>
    </row>
    <row r="137" spans="1:19" ht="12.75" customHeight="1">
      <c r="A137" s="62"/>
      <c r="B137" s="60"/>
      <c r="C137" s="68" t="s">
        <v>265</v>
      </c>
      <c r="D137" s="89">
        <v>103</v>
      </c>
      <c r="E137" s="89">
        <v>5</v>
      </c>
      <c r="F137" s="89">
        <v>37</v>
      </c>
      <c r="G137" s="89">
        <v>63</v>
      </c>
      <c r="H137" s="73">
        <f t="shared" si="6"/>
        <v>208</v>
      </c>
      <c r="I137" s="89">
        <v>0</v>
      </c>
      <c r="J137" s="89">
        <v>0</v>
      </c>
      <c r="K137" s="89">
        <v>1</v>
      </c>
      <c r="L137" s="89">
        <v>1</v>
      </c>
      <c r="M137" s="89">
        <v>56</v>
      </c>
      <c r="N137" s="89">
        <v>3</v>
      </c>
      <c r="O137" s="89">
        <v>4</v>
      </c>
      <c r="P137" s="89">
        <v>15</v>
      </c>
      <c r="Q137" s="89">
        <v>24</v>
      </c>
      <c r="R137" s="73">
        <f t="shared" si="7"/>
        <v>312</v>
      </c>
      <c r="S137" s="74"/>
    </row>
    <row r="138" spans="1:19" ht="12.75" customHeight="1">
      <c r="A138" s="62"/>
      <c r="B138" s="60"/>
      <c r="C138" s="68" t="s">
        <v>266</v>
      </c>
      <c r="D138" s="89">
        <v>27</v>
      </c>
      <c r="E138" s="89">
        <v>0</v>
      </c>
      <c r="F138" s="89">
        <v>10</v>
      </c>
      <c r="G138" s="89">
        <v>8</v>
      </c>
      <c r="H138" s="73">
        <f t="shared" si="6"/>
        <v>45</v>
      </c>
      <c r="I138" s="89">
        <v>0</v>
      </c>
      <c r="J138" s="89">
        <v>1</v>
      </c>
      <c r="K138" s="89">
        <v>2</v>
      </c>
      <c r="L138" s="89">
        <v>2</v>
      </c>
      <c r="M138" s="89">
        <v>8</v>
      </c>
      <c r="N138" s="89">
        <v>0</v>
      </c>
      <c r="O138" s="89">
        <v>1</v>
      </c>
      <c r="P138" s="89">
        <v>28</v>
      </c>
      <c r="Q138" s="89">
        <v>3</v>
      </c>
      <c r="R138" s="73">
        <f t="shared" si="7"/>
        <v>90</v>
      </c>
      <c r="S138" s="74"/>
    </row>
    <row r="139" spans="1:19" ht="12.75" customHeight="1">
      <c r="A139" s="62"/>
      <c r="B139" s="60"/>
      <c r="C139" s="68" t="s">
        <v>267</v>
      </c>
      <c r="D139" s="89">
        <v>6</v>
      </c>
      <c r="E139" s="89">
        <v>2</v>
      </c>
      <c r="F139" s="89">
        <v>3</v>
      </c>
      <c r="G139" s="89">
        <v>1</v>
      </c>
      <c r="H139" s="73">
        <f t="shared" si="6"/>
        <v>12</v>
      </c>
      <c r="I139" s="89">
        <v>0</v>
      </c>
      <c r="J139" s="89">
        <v>0</v>
      </c>
      <c r="K139" s="89">
        <v>0</v>
      </c>
      <c r="L139" s="89">
        <v>1</v>
      </c>
      <c r="M139" s="89">
        <v>21</v>
      </c>
      <c r="N139" s="89">
        <v>0</v>
      </c>
      <c r="O139" s="89">
        <v>0</v>
      </c>
      <c r="P139" s="89">
        <v>29</v>
      </c>
      <c r="Q139" s="89">
        <v>2</v>
      </c>
      <c r="R139" s="73">
        <f t="shared" si="7"/>
        <v>65</v>
      </c>
      <c r="S139" s="74"/>
    </row>
    <row r="140" spans="1:19" ht="12.75" customHeight="1">
      <c r="A140" s="62"/>
      <c r="B140" s="60"/>
      <c r="C140" s="68" t="s">
        <v>268</v>
      </c>
      <c r="D140" s="89">
        <v>30</v>
      </c>
      <c r="E140" s="89">
        <v>5</v>
      </c>
      <c r="F140" s="89">
        <v>19</v>
      </c>
      <c r="G140" s="89">
        <v>6</v>
      </c>
      <c r="H140" s="73">
        <f t="shared" si="6"/>
        <v>60</v>
      </c>
      <c r="I140" s="89">
        <v>0</v>
      </c>
      <c r="J140" s="89">
        <v>0</v>
      </c>
      <c r="K140" s="89">
        <v>0</v>
      </c>
      <c r="L140" s="89">
        <v>7</v>
      </c>
      <c r="M140" s="89">
        <v>278</v>
      </c>
      <c r="N140" s="89">
        <v>2</v>
      </c>
      <c r="O140" s="89">
        <v>5</v>
      </c>
      <c r="P140" s="89">
        <v>2</v>
      </c>
      <c r="Q140" s="89">
        <v>2</v>
      </c>
      <c r="R140" s="73">
        <f t="shared" si="7"/>
        <v>356</v>
      </c>
      <c r="S140" s="74"/>
    </row>
    <row r="141" spans="1:19" ht="12.75" customHeight="1">
      <c r="A141" s="62"/>
      <c r="B141" s="60"/>
      <c r="C141" s="68" t="s">
        <v>269</v>
      </c>
      <c r="D141" s="89">
        <v>1</v>
      </c>
      <c r="E141" s="89">
        <v>2</v>
      </c>
      <c r="F141" s="89">
        <v>1</v>
      </c>
      <c r="G141" s="89">
        <v>0</v>
      </c>
      <c r="H141" s="73">
        <f t="shared" si="6"/>
        <v>4</v>
      </c>
      <c r="I141" s="89">
        <v>0</v>
      </c>
      <c r="J141" s="89">
        <v>0</v>
      </c>
      <c r="K141" s="89">
        <v>0</v>
      </c>
      <c r="L141" s="89">
        <v>0</v>
      </c>
      <c r="M141" s="89">
        <v>1</v>
      </c>
      <c r="N141" s="89">
        <v>10</v>
      </c>
      <c r="O141" s="89">
        <v>48</v>
      </c>
      <c r="P141" s="89">
        <v>0</v>
      </c>
      <c r="Q141" s="89">
        <v>0</v>
      </c>
      <c r="R141" s="73">
        <f t="shared" si="7"/>
        <v>63</v>
      </c>
      <c r="S141" s="74"/>
    </row>
    <row r="142" spans="1:19" ht="12.75" customHeight="1">
      <c r="A142" s="62"/>
      <c r="B142" s="60"/>
      <c r="C142" s="68" t="s">
        <v>270</v>
      </c>
      <c r="D142" s="89">
        <v>14</v>
      </c>
      <c r="E142" s="89">
        <v>6</v>
      </c>
      <c r="F142" s="89">
        <v>6</v>
      </c>
      <c r="G142" s="89">
        <v>0</v>
      </c>
      <c r="H142" s="73">
        <f t="shared" si="6"/>
        <v>26</v>
      </c>
      <c r="I142" s="89">
        <v>0</v>
      </c>
      <c r="J142" s="89">
        <v>0</v>
      </c>
      <c r="K142" s="89">
        <v>0</v>
      </c>
      <c r="L142" s="89">
        <v>4</v>
      </c>
      <c r="M142" s="89">
        <v>99</v>
      </c>
      <c r="N142" s="89">
        <v>0</v>
      </c>
      <c r="O142" s="89">
        <v>1</v>
      </c>
      <c r="P142" s="89">
        <v>0</v>
      </c>
      <c r="Q142" s="89">
        <v>3</v>
      </c>
      <c r="R142" s="73">
        <f t="shared" si="7"/>
        <v>133</v>
      </c>
      <c r="S142" s="74"/>
    </row>
    <row r="143" spans="1:19" ht="12.75" customHeight="1">
      <c r="A143" s="62"/>
      <c r="B143" s="60"/>
      <c r="C143" s="68" t="s">
        <v>271</v>
      </c>
      <c r="D143" s="89">
        <v>368</v>
      </c>
      <c r="E143" s="89">
        <v>54</v>
      </c>
      <c r="F143" s="89">
        <v>97</v>
      </c>
      <c r="G143" s="89">
        <v>1009</v>
      </c>
      <c r="H143" s="73">
        <f t="shared" si="6"/>
        <v>1528</v>
      </c>
      <c r="I143" s="89">
        <v>0</v>
      </c>
      <c r="J143" s="89">
        <v>762</v>
      </c>
      <c r="K143" s="89">
        <v>182</v>
      </c>
      <c r="L143" s="89">
        <v>0</v>
      </c>
      <c r="M143" s="89">
        <v>134</v>
      </c>
      <c r="N143" s="89">
        <v>54</v>
      </c>
      <c r="O143" s="89">
        <v>15</v>
      </c>
      <c r="P143" s="89">
        <v>209</v>
      </c>
      <c r="Q143" s="89">
        <v>523</v>
      </c>
      <c r="R143" s="73">
        <f t="shared" si="7"/>
        <v>3407</v>
      </c>
      <c r="S143" s="74"/>
    </row>
    <row r="144" spans="1:19" ht="12.75" customHeight="1">
      <c r="A144" s="62"/>
      <c r="B144" s="60"/>
      <c r="C144" s="68" t="s">
        <v>302</v>
      </c>
      <c r="D144" s="89"/>
      <c r="E144" s="89"/>
      <c r="F144" s="89"/>
      <c r="G144" s="89"/>
      <c r="H144" s="73"/>
      <c r="I144" s="89">
        <v>68</v>
      </c>
      <c r="J144" s="89"/>
      <c r="K144" s="89"/>
      <c r="L144" s="89"/>
      <c r="M144" s="89"/>
      <c r="N144" s="89"/>
      <c r="O144" s="89">
        <v>2</v>
      </c>
      <c r="P144" s="89">
        <v>3</v>
      </c>
      <c r="Q144" s="89">
        <v>41</v>
      </c>
      <c r="R144" s="73">
        <f t="shared" si="7"/>
        <v>114</v>
      </c>
      <c r="S144" s="74"/>
    </row>
    <row r="145" spans="1:19" ht="12.75" customHeight="1">
      <c r="A145" s="62"/>
      <c r="B145" s="60"/>
      <c r="C145" s="68" t="s">
        <v>272</v>
      </c>
      <c r="D145" s="73">
        <f>SUM(D8:D144)</f>
        <v>18330</v>
      </c>
      <c r="E145" s="73">
        <f aca="true" t="shared" si="8" ref="E145:Q145">SUM(E8:E144)</f>
        <v>7105</v>
      </c>
      <c r="F145" s="73">
        <f t="shared" si="8"/>
        <v>3851</v>
      </c>
      <c r="G145" s="73">
        <f t="shared" si="8"/>
        <v>11209</v>
      </c>
      <c r="H145" s="73">
        <f t="shared" si="8"/>
        <v>40495</v>
      </c>
      <c r="I145" s="73">
        <f t="shared" si="8"/>
        <v>307</v>
      </c>
      <c r="J145" s="73">
        <f t="shared" si="8"/>
        <v>1658</v>
      </c>
      <c r="K145" s="73">
        <f t="shared" si="8"/>
        <v>2403</v>
      </c>
      <c r="L145" s="73">
        <f t="shared" si="8"/>
        <v>3845</v>
      </c>
      <c r="M145" s="73">
        <f t="shared" si="8"/>
        <v>14771</v>
      </c>
      <c r="N145" s="73">
        <f t="shared" si="8"/>
        <v>5029</v>
      </c>
      <c r="O145" s="73">
        <f t="shared" si="8"/>
        <v>4170</v>
      </c>
      <c r="P145" s="73">
        <f t="shared" si="8"/>
        <v>7948</v>
      </c>
      <c r="Q145" s="73">
        <f t="shared" si="8"/>
        <v>4158</v>
      </c>
      <c r="R145" s="73">
        <f t="shared" si="7"/>
        <v>84784</v>
      </c>
      <c r="S145" s="74"/>
    </row>
    <row r="146" spans="1:19" ht="12.75" customHeight="1" thickBot="1">
      <c r="A146" s="62"/>
      <c r="B146" s="60"/>
      <c r="C146" s="8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74"/>
    </row>
    <row r="147" spans="1:19" ht="12.75" customHeight="1" thickTop="1">
      <c r="A147" s="62"/>
      <c r="B147" s="60"/>
      <c r="C147" s="68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4"/>
    </row>
    <row r="148" spans="1:19" ht="12.75" customHeight="1">
      <c r="A148" s="62"/>
      <c r="B148" s="78"/>
      <c r="C148" s="80" t="s">
        <v>273</v>
      </c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 t="s">
        <v>305</v>
      </c>
      <c r="R148" s="80"/>
      <c r="S148" s="79"/>
    </row>
    <row r="149" spans="1:2" ht="12.75" customHeight="1">
      <c r="A149" s="62"/>
      <c r="B149" s="62"/>
    </row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4">
    <mergeCell ref="C46:S46"/>
    <mergeCell ref="B2:S2"/>
    <mergeCell ref="C87:S87"/>
    <mergeCell ref="C128:S128"/>
  </mergeCells>
  <printOptions/>
  <pageMargins left="0.5" right="0.5" top="0.75" bottom="0.75" header="0.5" footer="0.5"/>
  <pageSetup horizontalDpi="600" verticalDpi="600" orientation="landscape" scale="84" r:id="rId1"/>
  <rowBreaks count="3" manualBreakCount="3">
    <brk id="45" max="255" man="1"/>
    <brk id="86" max="255" man="1"/>
    <brk id="127" min="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49"/>
  <sheetViews>
    <sheetView showOutlineSymbols="0" zoomScalePageLayoutView="0" workbookViewId="0" topLeftCell="A1">
      <selection activeCell="C1" sqref="C1"/>
    </sheetView>
  </sheetViews>
  <sheetFormatPr defaultColWidth="15.8515625" defaultRowHeight="12"/>
  <cols>
    <col min="1" max="1" width="1.1484375" style="61" customWidth="1"/>
    <col min="2" max="2" width="2.8515625" style="61" customWidth="1"/>
    <col min="3" max="3" width="25.57421875" style="61" customWidth="1"/>
    <col min="4" max="4" width="8.8515625" style="61" customWidth="1"/>
    <col min="5" max="5" width="10.140625" style="61" customWidth="1"/>
    <col min="6" max="7" width="8.8515625" style="61" customWidth="1"/>
    <col min="8" max="8" width="14.00390625" style="61" customWidth="1"/>
    <col min="9" max="9" width="13.8515625" style="61" customWidth="1"/>
    <col min="10" max="10" width="10.57421875" style="61" customWidth="1"/>
    <col min="11" max="11" width="12.140625" style="61" customWidth="1"/>
    <col min="12" max="12" width="15.140625" style="61" customWidth="1"/>
    <col min="13" max="14" width="13.00390625" style="61" customWidth="1"/>
    <col min="15" max="15" width="9.421875" style="61" customWidth="1"/>
    <col min="16" max="16" width="11.421875" style="61" customWidth="1"/>
    <col min="17" max="17" width="11.57421875" style="61" customWidth="1"/>
    <col min="18" max="18" width="9.57421875" style="61" customWidth="1"/>
    <col min="19" max="19" width="2.57421875" style="61" customWidth="1"/>
    <col min="20" max="16384" width="15.8515625" style="61" customWidth="1"/>
  </cols>
  <sheetData>
    <row r="1" spans="2:19" s="62" customFormat="1" ht="12.75">
      <c r="B1" s="80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81"/>
      <c r="O1" s="81"/>
      <c r="P1" s="81"/>
      <c r="Q1" s="53"/>
      <c r="R1" s="53"/>
      <c r="S1" s="53"/>
    </row>
    <row r="2" spans="1:19" ht="12.75" customHeight="1">
      <c r="A2" s="62"/>
      <c r="B2" s="90" t="s">
        <v>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2"/>
    </row>
    <row r="3" spans="1:19" ht="12.75" customHeight="1">
      <c r="A3" s="62"/>
      <c r="B3" s="60"/>
      <c r="C3" s="52"/>
      <c r="D3" s="53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4"/>
    </row>
    <row r="4" spans="1:19" ht="12.75" customHeight="1">
      <c r="A4" s="62"/>
      <c r="B4" s="60"/>
      <c r="C4" s="20" t="s">
        <v>299</v>
      </c>
      <c r="E4" s="55"/>
      <c r="F4" s="55"/>
      <c r="G4" s="55"/>
      <c r="H4" s="55"/>
      <c r="I4" s="55"/>
      <c r="J4" s="55"/>
      <c r="K4" s="55"/>
      <c r="L4" s="55"/>
      <c r="M4" s="55"/>
      <c r="N4" s="56"/>
      <c r="O4" s="56"/>
      <c r="P4" s="56"/>
      <c r="Q4" s="55"/>
      <c r="R4" s="55"/>
      <c r="S4" s="54"/>
    </row>
    <row r="5" spans="2:19" s="62" customFormat="1" ht="12.75" customHeight="1" thickBot="1">
      <c r="B5" s="60"/>
      <c r="C5" s="49" t="s">
        <v>3</v>
      </c>
      <c r="E5" s="52"/>
      <c r="F5" s="52"/>
      <c r="G5" s="52"/>
      <c r="H5" s="52"/>
      <c r="I5" s="52"/>
      <c r="J5" s="52"/>
      <c r="K5" s="52"/>
      <c r="L5" s="52"/>
      <c r="M5" s="52"/>
      <c r="N5" s="57"/>
      <c r="O5" s="57"/>
      <c r="P5" s="57"/>
      <c r="Q5" s="52"/>
      <c r="R5" s="52"/>
      <c r="S5" s="54"/>
    </row>
    <row r="6" spans="1:22" ht="12.75" customHeight="1" thickTop="1">
      <c r="A6" s="62"/>
      <c r="B6" s="60"/>
      <c r="C6" s="63"/>
      <c r="D6" s="63"/>
      <c r="E6" s="63"/>
      <c r="F6" s="64"/>
      <c r="G6" s="63"/>
      <c r="H6" s="63"/>
      <c r="I6" s="63"/>
      <c r="J6" s="64" t="s">
        <v>145</v>
      </c>
      <c r="K6" s="63"/>
      <c r="L6" s="63"/>
      <c r="M6" s="64" t="s">
        <v>295</v>
      </c>
      <c r="N6" s="63"/>
      <c r="O6" s="66" t="s">
        <v>146</v>
      </c>
      <c r="P6" s="66" t="s">
        <v>147</v>
      </c>
      <c r="Q6" s="65"/>
      <c r="R6" s="65"/>
      <c r="S6" s="67"/>
      <c r="T6" s="82"/>
      <c r="U6" s="82"/>
      <c r="V6" s="82"/>
    </row>
    <row r="7" spans="1:22" ht="12.75" customHeight="1">
      <c r="A7" s="62"/>
      <c r="B7" s="60"/>
      <c r="C7" s="68"/>
      <c r="D7" s="70" t="s">
        <v>13</v>
      </c>
      <c r="E7" s="70" t="s">
        <v>14</v>
      </c>
      <c r="F7" s="70" t="s">
        <v>15</v>
      </c>
      <c r="G7" s="70" t="s">
        <v>16</v>
      </c>
      <c r="H7" s="70" t="s">
        <v>17</v>
      </c>
      <c r="I7" s="70" t="s">
        <v>149</v>
      </c>
      <c r="J7" s="70" t="s">
        <v>150</v>
      </c>
      <c r="K7" s="70" t="s">
        <v>151</v>
      </c>
      <c r="L7" s="70" t="s">
        <v>152</v>
      </c>
      <c r="M7" s="70" t="s">
        <v>294</v>
      </c>
      <c r="N7" s="70" t="s">
        <v>153</v>
      </c>
      <c r="O7" s="70" t="s">
        <v>148</v>
      </c>
      <c r="P7" s="70" t="s">
        <v>155</v>
      </c>
      <c r="Q7" s="70" t="s">
        <v>154</v>
      </c>
      <c r="R7" s="70" t="s">
        <v>157</v>
      </c>
      <c r="S7" s="67"/>
      <c r="T7" s="82"/>
      <c r="U7" s="82"/>
      <c r="V7" s="82"/>
    </row>
    <row r="8" spans="1:22" ht="12.75" customHeight="1">
      <c r="A8" s="62"/>
      <c r="B8" s="60"/>
      <c r="C8" s="71" t="s">
        <v>158</v>
      </c>
      <c r="D8" s="89">
        <v>97</v>
      </c>
      <c r="E8" s="89">
        <v>8</v>
      </c>
      <c r="F8" s="89">
        <v>8</v>
      </c>
      <c r="G8" s="89">
        <v>6</v>
      </c>
      <c r="H8" s="73">
        <f aca="true" t="shared" si="0" ref="H8:H43">SUM(D8:G8)</f>
        <v>119</v>
      </c>
      <c r="I8" s="89">
        <v>14</v>
      </c>
      <c r="J8" s="89">
        <v>0</v>
      </c>
      <c r="K8" s="89">
        <v>1</v>
      </c>
      <c r="L8" s="89">
        <v>6</v>
      </c>
      <c r="M8" s="89">
        <v>23</v>
      </c>
      <c r="N8" s="89">
        <v>7</v>
      </c>
      <c r="O8" s="89">
        <v>38</v>
      </c>
      <c r="P8" s="89">
        <v>3</v>
      </c>
      <c r="Q8" s="89">
        <v>156</v>
      </c>
      <c r="R8" s="73">
        <f aca="true" t="shared" si="1" ref="R8:R43">SUM(H8:Q8)</f>
        <v>367</v>
      </c>
      <c r="S8" s="74"/>
      <c r="T8" s="82"/>
      <c r="U8" s="82"/>
      <c r="V8" s="82"/>
    </row>
    <row r="9" spans="1:22" ht="12.75" customHeight="1">
      <c r="A9" s="62"/>
      <c r="B9" s="60"/>
      <c r="C9" s="68" t="s">
        <v>159</v>
      </c>
      <c r="D9" s="89">
        <v>53</v>
      </c>
      <c r="E9" s="89">
        <v>12</v>
      </c>
      <c r="F9" s="89">
        <v>6</v>
      </c>
      <c r="G9" s="89">
        <v>1</v>
      </c>
      <c r="H9" s="73">
        <f t="shared" si="0"/>
        <v>72</v>
      </c>
      <c r="I9" s="89">
        <v>14</v>
      </c>
      <c r="J9" s="89">
        <v>0</v>
      </c>
      <c r="K9" s="89">
        <v>0</v>
      </c>
      <c r="L9" s="89">
        <v>0</v>
      </c>
      <c r="M9" s="89">
        <v>20</v>
      </c>
      <c r="N9" s="89">
        <v>372</v>
      </c>
      <c r="O9" s="89">
        <v>89</v>
      </c>
      <c r="P9" s="89">
        <v>2</v>
      </c>
      <c r="Q9" s="89">
        <v>7</v>
      </c>
      <c r="R9" s="73">
        <f t="shared" si="1"/>
        <v>576</v>
      </c>
      <c r="S9" s="74"/>
      <c r="T9" s="82"/>
      <c r="U9" s="82"/>
      <c r="V9" s="82"/>
    </row>
    <row r="10" spans="1:22" ht="12.75" customHeight="1">
      <c r="A10" s="62"/>
      <c r="B10" s="60"/>
      <c r="C10" s="68" t="s">
        <v>160</v>
      </c>
      <c r="D10" s="89">
        <v>15</v>
      </c>
      <c r="E10" s="89">
        <v>13</v>
      </c>
      <c r="F10" s="89">
        <v>0</v>
      </c>
      <c r="G10" s="89">
        <v>0</v>
      </c>
      <c r="H10" s="73">
        <f t="shared" si="0"/>
        <v>28</v>
      </c>
      <c r="I10" s="89">
        <v>3</v>
      </c>
      <c r="J10" s="89">
        <v>0</v>
      </c>
      <c r="K10" s="89">
        <v>0</v>
      </c>
      <c r="L10" s="89">
        <v>0</v>
      </c>
      <c r="M10" s="89">
        <v>3</v>
      </c>
      <c r="N10" s="89">
        <v>20</v>
      </c>
      <c r="O10" s="89">
        <v>97</v>
      </c>
      <c r="P10" s="89">
        <v>0</v>
      </c>
      <c r="Q10" s="89">
        <v>1</v>
      </c>
      <c r="R10" s="73">
        <f t="shared" si="1"/>
        <v>152</v>
      </c>
      <c r="S10" s="74"/>
      <c r="T10" s="82"/>
      <c r="U10" s="82"/>
      <c r="V10" s="82"/>
    </row>
    <row r="11" spans="1:22" ht="12.75" customHeight="1">
      <c r="A11" s="62"/>
      <c r="B11" s="60"/>
      <c r="C11" s="68" t="s">
        <v>161</v>
      </c>
      <c r="D11" s="89">
        <v>127</v>
      </c>
      <c r="E11" s="89">
        <v>4</v>
      </c>
      <c r="F11" s="89">
        <v>14</v>
      </c>
      <c r="G11" s="89">
        <v>6</v>
      </c>
      <c r="H11" s="73">
        <f t="shared" si="0"/>
        <v>151</v>
      </c>
      <c r="I11" s="89">
        <v>32</v>
      </c>
      <c r="J11" s="89">
        <v>0</v>
      </c>
      <c r="K11" s="89">
        <v>10</v>
      </c>
      <c r="L11" s="89">
        <v>2</v>
      </c>
      <c r="M11" s="89">
        <v>22</v>
      </c>
      <c r="N11" s="89">
        <v>1</v>
      </c>
      <c r="O11" s="89">
        <v>24</v>
      </c>
      <c r="P11" s="89">
        <v>0</v>
      </c>
      <c r="Q11" s="89">
        <v>25</v>
      </c>
      <c r="R11" s="73">
        <f t="shared" si="1"/>
        <v>267</v>
      </c>
      <c r="S11" s="74"/>
      <c r="T11" s="82"/>
      <c r="U11" s="82"/>
      <c r="V11" s="82"/>
    </row>
    <row r="12" spans="1:22" ht="12.75" customHeight="1">
      <c r="A12" s="62"/>
      <c r="B12" s="60"/>
      <c r="C12" s="68" t="s">
        <v>162</v>
      </c>
      <c r="D12" s="89">
        <v>26</v>
      </c>
      <c r="E12" s="89">
        <v>72</v>
      </c>
      <c r="F12" s="89">
        <v>9</v>
      </c>
      <c r="G12" s="89">
        <v>2</v>
      </c>
      <c r="H12" s="73">
        <f t="shared" si="0"/>
        <v>109</v>
      </c>
      <c r="I12" s="89">
        <v>4</v>
      </c>
      <c r="J12" s="89">
        <v>0</v>
      </c>
      <c r="K12" s="89">
        <v>0</v>
      </c>
      <c r="L12" s="89">
        <v>131</v>
      </c>
      <c r="M12" s="89">
        <v>143</v>
      </c>
      <c r="N12" s="89">
        <v>3</v>
      </c>
      <c r="O12" s="89">
        <v>6</v>
      </c>
      <c r="P12" s="89">
        <v>1</v>
      </c>
      <c r="Q12" s="89">
        <v>3</v>
      </c>
      <c r="R12" s="73">
        <f t="shared" si="1"/>
        <v>400</v>
      </c>
      <c r="S12" s="74"/>
      <c r="T12" s="82"/>
      <c r="U12" s="82"/>
      <c r="V12" s="82"/>
    </row>
    <row r="13" spans="1:22" ht="12.75" customHeight="1">
      <c r="A13" s="62"/>
      <c r="B13" s="60"/>
      <c r="C13" s="68" t="s">
        <v>163</v>
      </c>
      <c r="D13" s="89">
        <v>9</v>
      </c>
      <c r="E13" s="89">
        <v>1</v>
      </c>
      <c r="F13" s="89">
        <v>8</v>
      </c>
      <c r="G13" s="89">
        <v>1</v>
      </c>
      <c r="H13" s="73">
        <f t="shared" si="0"/>
        <v>19</v>
      </c>
      <c r="I13" s="89">
        <v>2</v>
      </c>
      <c r="J13" s="89">
        <v>0</v>
      </c>
      <c r="K13" s="89">
        <v>0</v>
      </c>
      <c r="L13" s="89">
        <v>137</v>
      </c>
      <c r="M13" s="89">
        <v>46</v>
      </c>
      <c r="N13" s="89">
        <v>2</v>
      </c>
      <c r="O13" s="89">
        <v>2</v>
      </c>
      <c r="P13" s="89">
        <v>0</v>
      </c>
      <c r="Q13" s="89">
        <v>0</v>
      </c>
      <c r="R13" s="73">
        <f t="shared" si="1"/>
        <v>208</v>
      </c>
      <c r="S13" s="74"/>
      <c r="T13" s="82"/>
      <c r="U13" s="82"/>
      <c r="V13" s="82"/>
    </row>
    <row r="14" spans="1:22" ht="12.75" customHeight="1">
      <c r="A14" s="62"/>
      <c r="B14" s="60"/>
      <c r="C14" s="68" t="s">
        <v>164</v>
      </c>
      <c r="D14" s="89">
        <v>29</v>
      </c>
      <c r="E14" s="89">
        <v>22</v>
      </c>
      <c r="F14" s="89">
        <v>3</v>
      </c>
      <c r="G14" s="89">
        <v>0</v>
      </c>
      <c r="H14" s="73">
        <f t="shared" si="0"/>
        <v>54</v>
      </c>
      <c r="I14" s="89">
        <v>58</v>
      </c>
      <c r="J14" s="89">
        <v>0</v>
      </c>
      <c r="K14" s="89">
        <v>0</v>
      </c>
      <c r="L14" s="89">
        <v>39</v>
      </c>
      <c r="M14" s="89">
        <v>40</v>
      </c>
      <c r="N14" s="89">
        <v>6</v>
      </c>
      <c r="O14" s="89">
        <v>14</v>
      </c>
      <c r="P14" s="89">
        <v>1</v>
      </c>
      <c r="Q14" s="89">
        <v>4</v>
      </c>
      <c r="R14" s="73">
        <f t="shared" si="1"/>
        <v>216</v>
      </c>
      <c r="S14" s="74"/>
      <c r="T14" s="82"/>
      <c r="U14" s="82"/>
      <c r="V14" s="82"/>
    </row>
    <row r="15" spans="1:22" ht="12.75" customHeight="1">
      <c r="A15" s="62"/>
      <c r="B15" s="60"/>
      <c r="C15" s="68" t="s">
        <v>165</v>
      </c>
      <c r="D15" s="89">
        <v>16</v>
      </c>
      <c r="E15" s="89">
        <v>6</v>
      </c>
      <c r="F15" s="89">
        <v>7</v>
      </c>
      <c r="G15" s="89">
        <v>0</v>
      </c>
      <c r="H15" s="73">
        <f t="shared" si="0"/>
        <v>29</v>
      </c>
      <c r="I15" s="89">
        <v>63</v>
      </c>
      <c r="J15" s="89">
        <v>0</v>
      </c>
      <c r="K15" s="89">
        <v>0</v>
      </c>
      <c r="L15" s="89">
        <v>3</v>
      </c>
      <c r="M15" s="89">
        <v>33</v>
      </c>
      <c r="N15" s="89">
        <v>1</v>
      </c>
      <c r="O15" s="89">
        <v>6</v>
      </c>
      <c r="P15" s="89">
        <v>1</v>
      </c>
      <c r="Q15" s="89">
        <v>2</v>
      </c>
      <c r="R15" s="73">
        <f t="shared" si="1"/>
        <v>138</v>
      </c>
      <c r="S15" s="74"/>
      <c r="T15" s="82"/>
      <c r="U15" s="82"/>
      <c r="V15" s="82"/>
    </row>
    <row r="16" spans="1:22" ht="12.75" customHeight="1">
      <c r="A16" s="62"/>
      <c r="B16" s="60"/>
      <c r="C16" s="68" t="s">
        <v>166</v>
      </c>
      <c r="D16" s="89">
        <v>6</v>
      </c>
      <c r="E16" s="89">
        <v>1</v>
      </c>
      <c r="F16" s="89">
        <v>5</v>
      </c>
      <c r="G16" s="89">
        <v>0</v>
      </c>
      <c r="H16" s="73">
        <f t="shared" si="0"/>
        <v>12</v>
      </c>
      <c r="I16" s="89">
        <v>1</v>
      </c>
      <c r="J16" s="89">
        <v>0</v>
      </c>
      <c r="K16" s="89">
        <v>0</v>
      </c>
      <c r="L16" s="89">
        <v>0</v>
      </c>
      <c r="M16" s="89">
        <v>7</v>
      </c>
      <c r="N16" s="89">
        <v>1</v>
      </c>
      <c r="O16" s="89">
        <v>0</v>
      </c>
      <c r="P16" s="89">
        <v>203</v>
      </c>
      <c r="Q16" s="89">
        <v>0</v>
      </c>
      <c r="R16" s="73">
        <f t="shared" si="1"/>
        <v>224</v>
      </c>
      <c r="S16" s="74"/>
      <c r="T16" s="82"/>
      <c r="U16" s="82"/>
      <c r="V16" s="82"/>
    </row>
    <row r="17" spans="1:22" ht="12.75" customHeight="1">
      <c r="A17" s="62"/>
      <c r="B17" s="60"/>
      <c r="C17" s="68" t="s">
        <v>167</v>
      </c>
      <c r="D17" s="89">
        <v>1944</v>
      </c>
      <c r="E17" s="89">
        <v>57</v>
      </c>
      <c r="F17" s="89">
        <v>60</v>
      </c>
      <c r="G17" s="89">
        <v>42</v>
      </c>
      <c r="H17" s="73">
        <f t="shared" si="0"/>
        <v>2103</v>
      </c>
      <c r="I17" s="89">
        <v>158</v>
      </c>
      <c r="J17" s="89">
        <v>0</v>
      </c>
      <c r="K17" s="89">
        <v>59</v>
      </c>
      <c r="L17" s="89">
        <v>8</v>
      </c>
      <c r="M17" s="89">
        <v>118</v>
      </c>
      <c r="N17" s="89">
        <v>12</v>
      </c>
      <c r="O17" s="89">
        <v>18</v>
      </c>
      <c r="P17" s="89">
        <v>19</v>
      </c>
      <c r="Q17" s="89">
        <v>138</v>
      </c>
      <c r="R17" s="73">
        <f t="shared" si="1"/>
        <v>2633</v>
      </c>
      <c r="S17" s="74"/>
      <c r="T17" s="82"/>
      <c r="U17" s="82"/>
      <c r="V17" s="82"/>
    </row>
    <row r="18" spans="1:22" ht="12.75" customHeight="1">
      <c r="A18" s="62"/>
      <c r="B18" s="60"/>
      <c r="C18" s="68" t="s">
        <v>168</v>
      </c>
      <c r="D18" s="89">
        <v>184</v>
      </c>
      <c r="E18" s="89">
        <v>73</v>
      </c>
      <c r="F18" s="89">
        <v>26</v>
      </c>
      <c r="G18" s="89">
        <v>5</v>
      </c>
      <c r="H18" s="73">
        <f t="shared" si="0"/>
        <v>288</v>
      </c>
      <c r="I18" s="89">
        <v>36</v>
      </c>
      <c r="J18" s="89">
        <v>0</v>
      </c>
      <c r="K18" s="89">
        <v>1</v>
      </c>
      <c r="L18" s="89">
        <v>5</v>
      </c>
      <c r="M18" s="89">
        <v>53</v>
      </c>
      <c r="N18" s="89">
        <v>2153</v>
      </c>
      <c r="O18" s="89">
        <v>241</v>
      </c>
      <c r="P18" s="89">
        <v>4</v>
      </c>
      <c r="Q18" s="89">
        <v>36</v>
      </c>
      <c r="R18" s="73">
        <f t="shared" si="1"/>
        <v>2817</v>
      </c>
      <c r="S18" s="74"/>
      <c r="T18" s="82"/>
      <c r="U18" s="82"/>
      <c r="V18" s="82"/>
    </row>
    <row r="19" spans="1:22" ht="12.75" customHeight="1">
      <c r="A19" s="62"/>
      <c r="B19" s="60"/>
      <c r="C19" s="68" t="s">
        <v>169</v>
      </c>
      <c r="D19" s="89">
        <v>59</v>
      </c>
      <c r="E19" s="89">
        <v>6</v>
      </c>
      <c r="F19" s="89">
        <v>19</v>
      </c>
      <c r="G19" s="89">
        <v>8</v>
      </c>
      <c r="H19" s="73">
        <f t="shared" si="0"/>
        <v>92</v>
      </c>
      <c r="I19" s="89">
        <v>0</v>
      </c>
      <c r="J19" s="89">
        <v>0</v>
      </c>
      <c r="K19" s="89">
        <v>2</v>
      </c>
      <c r="L19" s="89">
        <v>5</v>
      </c>
      <c r="M19" s="89">
        <v>59</v>
      </c>
      <c r="N19" s="89">
        <v>0</v>
      </c>
      <c r="O19" s="89">
        <v>2</v>
      </c>
      <c r="P19" s="89">
        <v>129</v>
      </c>
      <c r="Q19" s="89">
        <v>5</v>
      </c>
      <c r="R19" s="73">
        <f t="shared" si="1"/>
        <v>294</v>
      </c>
      <c r="S19" s="74"/>
      <c r="T19" s="82"/>
      <c r="U19" s="82"/>
      <c r="V19" s="82"/>
    </row>
    <row r="20" spans="1:22" ht="12.75" customHeight="1">
      <c r="A20" s="62"/>
      <c r="B20" s="60"/>
      <c r="C20" s="68" t="s">
        <v>170</v>
      </c>
      <c r="D20" s="89">
        <v>26</v>
      </c>
      <c r="E20" s="89">
        <v>10</v>
      </c>
      <c r="F20" s="89">
        <v>2</v>
      </c>
      <c r="G20" s="89">
        <v>0</v>
      </c>
      <c r="H20" s="73">
        <f t="shared" si="0"/>
        <v>38</v>
      </c>
      <c r="I20" s="89">
        <v>22</v>
      </c>
      <c r="J20" s="89">
        <v>0</v>
      </c>
      <c r="K20" s="89">
        <v>0</v>
      </c>
      <c r="L20" s="89">
        <v>0</v>
      </c>
      <c r="M20" s="89">
        <v>18</v>
      </c>
      <c r="N20" s="89">
        <v>87</v>
      </c>
      <c r="O20" s="89">
        <v>32</v>
      </c>
      <c r="P20" s="89">
        <v>0</v>
      </c>
      <c r="Q20" s="89">
        <v>4</v>
      </c>
      <c r="R20" s="73">
        <f t="shared" si="1"/>
        <v>201</v>
      </c>
      <c r="S20" s="74"/>
      <c r="T20" s="82"/>
      <c r="U20" s="82"/>
      <c r="V20" s="82"/>
    </row>
    <row r="21" spans="1:22" ht="12.75" customHeight="1">
      <c r="A21" s="62"/>
      <c r="B21" s="60"/>
      <c r="C21" s="68" t="s">
        <v>171</v>
      </c>
      <c r="D21" s="89">
        <v>197</v>
      </c>
      <c r="E21" s="89">
        <v>11</v>
      </c>
      <c r="F21" s="89">
        <v>21</v>
      </c>
      <c r="G21" s="89">
        <v>5</v>
      </c>
      <c r="H21" s="73">
        <f t="shared" si="0"/>
        <v>234</v>
      </c>
      <c r="I21" s="89">
        <v>58</v>
      </c>
      <c r="J21" s="89">
        <v>0</v>
      </c>
      <c r="K21" s="89">
        <v>158</v>
      </c>
      <c r="L21" s="89">
        <v>6</v>
      </c>
      <c r="M21" s="89">
        <v>72</v>
      </c>
      <c r="N21" s="89">
        <v>12</v>
      </c>
      <c r="O21" s="89">
        <v>13</v>
      </c>
      <c r="P21" s="89">
        <v>8</v>
      </c>
      <c r="Q21" s="89">
        <v>31</v>
      </c>
      <c r="R21" s="73">
        <f t="shared" si="1"/>
        <v>592</v>
      </c>
      <c r="S21" s="74"/>
      <c r="T21" s="82"/>
      <c r="U21" s="82"/>
      <c r="V21" s="82"/>
    </row>
    <row r="22" spans="1:22" ht="12.75" customHeight="1">
      <c r="A22" s="62"/>
      <c r="B22" s="60"/>
      <c r="C22" s="68" t="s">
        <v>172</v>
      </c>
      <c r="D22" s="89">
        <v>95</v>
      </c>
      <c r="E22" s="89">
        <v>13</v>
      </c>
      <c r="F22" s="89">
        <v>20</v>
      </c>
      <c r="G22" s="89">
        <v>4</v>
      </c>
      <c r="H22" s="73">
        <f t="shared" si="0"/>
        <v>132</v>
      </c>
      <c r="I22" s="89">
        <v>33</v>
      </c>
      <c r="J22" s="89">
        <v>0</v>
      </c>
      <c r="K22" s="89">
        <v>14</v>
      </c>
      <c r="L22" s="89">
        <v>2</v>
      </c>
      <c r="M22" s="89">
        <v>119</v>
      </c>
      <c r="N22" s="89">
        <v>1</v>
      </c>
      <c r="O22" s="89">
        <v>5</v>
      </c>
      <c r="P22" s="89">
        <v>4</v>
      </c>
      <c r="Q22" s="89">
        <v>15</v>
      </c>
      <c r="R22" s="73">
        <f t="shared" si="1"/>
        <v>325</v>
      </c>
      <c r="S22" s="74"/>
      <c r="T22" s="82"/>
      <c r="U22" s="82"/>
      <c r="V22" s="82"/>
    </row>
    <row r="23" spans="1:22" ht="12.75" customHeight="1">
      <c r="A23" s="62"/>
      <c r="B23" s="60"/>
      <c r="C23" s="68" t="s">
        <v>173</v>
      </c>
      <c r="D23" s="89">
        <v>228</v>
      </c>
      <c r="E23" s="89">
        <v>18</v>
      </c>
      <c r="F23" s="89">
        <v>53</v>
      </c>
      <c r="G23" s="89">
        <v>16</v>
      </c>
      <c r="H23" s="73">
        <f t="shared" si="0"/>
        <v>315</v>
      </c>
      <c r="I23" s="89">
        <v>4</v>
      </c>
      <c r="J23" s="89">
        <v>0</v>
      </c>
      <c r="K23" s="89">
        <v>1</v>
      </c>
      <c r="L23" s="89">
        <v>2</v>
      </c>
      <c r="M23" s="89">
        <v>49</v>
      </c>
      <c r="N23" s="89">
        <v>0</v>
      </c>
      <c r="O23" s="89">
        <v>0</v>
      </c>
      <c r="P23" s="89">
        <v>1966</v>
      </c>
      <c r="Q23" s="89">
        <v>38</v>
      </c>
      <c r="R23" s="73">
        <f t="shared" si="1"/>
        <v>2375</v>
      </c>
      <c r="S23" s="74"/>
      <c r="T23" s="82"/>
      <c r="U23" s="82"/>
      <c r="V23" s="82"/>
    </row>
    <row r="24" spans="1:22" ht="12.75" customHeight="1">
      <c r="A24" s="62"/>
      <c r="B24" s="60"/>
      <c r="C24" s="68" t="s">
        <v>174</v>
      </c>
      <c r="D24" s="89">
        <v>37</v>
      </c>
      <c r="E24" s="89">
        <v>2</v>
      </c>
      <c r="F24" s="89">
        <v>1</v>
      </c>
      <c r="G24" s="89">
        <v>1</v>
      </c>
      <c r="H24" s="73">
        <f t="shared" si="0"/>
        <v>41</v>
      </c>
      <c r="I24" s="89">
        <v>41</v>
      </c>
      <c r="J24" s="89">
        <v>0</v>
      </c>
      <c r="K24" s="89">
        <v>0</v>
      </c>
      <c r="L24" s="89">
        <v>0</v>
      </c>
      <c r="M24" s="89">
        <v>11</v>
      </c>
      <c r="N24" s="89">
        <v>11</v>
      </c>
      <c r="O24" s="89">
        <v>18</v>
      </c>
      <c r="P24" s="89">
        <v>0</v>
      </c>
      <c r="Q24" s="89">
        <v>6</v>
      </c>
      <c r="R24" s="73">
        <f t="shared" si="1"/>
        <v>128</v>
      </c>
      <c r="S24" s="74"/>
      <c r="T24" s="82"/>
      <c r="U24" s="82"/>
      <c r="V24" s="82"/>
    </row>
    <row r="25" spans="1:22" ht="12.75" customHeight="1">
      <c r="A25" s="62"/>
      <c r="B25" s="60"/>
      <c r="C25" s="68" t="s">
        <v>175</v>
      </c>
      <c r="D25" s="89">
        <v>3</v>
      </c>
      <c r="E25" s="89">
        <v>0</v>
      </c>
      <c r="F25" s="89">
        <v>8</v>
      </c>
      <c r="G25" s="89">
        <v>1</v>
      </c>
      <c r="H25" s="73">
        <f t="shared" si="0"/>
        <v>12</v>
      </c>
      <c r="I25" s="89">
        <v>0</v>
      </c>
      <c r="J25" s="89">
        <v>0</v>
      </c>
      <c r="K25" s="89">
        <v>0</v>
      </c>
      <c r="L25" s="89">
        <v>3</v>
      </c>
      <c r="M25" s="89">
        <v>16</v>
      </c>
      <c r="N25" s="89">
        <v>0</v>
      </c>
      <c r="O25" s="89">
        <v>0</v>
      </c>
      <c r="P25" s="89">
        <v>14</v>
      </c>
      <c r="Q25" s="89">
        <v>0</v>
      </c>
      <c r="R25" s="73">
        <f t="shared" si="1"/>
        <v>45</v>
      </c>
      <c r="S25" s="74"/>
      <c r="T25" s="82"/>
      <c r="U25" s="82"/>
      <c r="V25" s="82"/>
    </row>
    <row r="26" spans="1:22" ht="12.75" customHeight="1">
      <c r="A26" s="62"/>
      <c r="B26" s="60"/>
      <c r="C26" s="68" t="s">
        <v>176</v>
      </c>
      <c r="D26" s="89">
        <v>168</v>
      </c>
      <c r="E26" s="89">
        <v>487</v>
      </c>
      <c r="F26" s="89">
        <v>47</v>
      </c>
      <c r="G26" s="89">
        <v>2</v>
      </c>
      <c r="H26" s="73">
        <f t="shared" si="0"/>
        <v>704</v>
      </c>
      <c r="I26" s="89">
        <v>313</v>
      </c>
      <c r="J26" s="89">
        <v>0</v>
      </c>
      <c r="K26" s="89">
        <v>3</v>
      </c>
      <c r="L26" s="89">
        <v>23</v>
      </c>
      <c r="M26" s="89">
        <v>182</v>
      </c>
      <c r="N26" s="89">
        <v>26</v>
      </c>
      <c r="O26" s="89">
        <v>98</v>
      </c>
      <c r="P26" s="89">
        <v>4</v>
      </c>
      <c r="Q26" s="89">
        <v>39</v>
      </c>
      <c r="R26" s="73">
        <f t="shared" si="1"/>
        <v>1392</v>
      </c>
      <c r="S26" s="74"/>
      <c r="T26" s="82"/>
      <c r="U26" s="82"/>
      <c r="V26" s="82"/>
    </row>
    <row r="27" spans="1:22" ht="12.75" customHeight="1">
      <c r="A27" s="62"/>
      <c r="B27" s="60"/>
      <c r="C27" s="68" t="s">
        <v>177</v>
      </c>
      <c r="D27" s="89">
        <v>15</v>
      </c>
      <c r="E27" s="89">
        <v>2</v>
      </c>
      <c r="F27" s="89">
        <v>7</v>
      </c>
      <c r="G27" s="89">
        <v>1</v>
      </c>
      <c r="H27" s="73">
        <f t="shared" si="0"/>
        <v>25</v>
      </c>
      <c r="I27" s="89">
        <v>6</v>
      </c>
      <c r="J27" s="89">
        <v>0</v>
      </c>
      <c r="K27" s="89">
        <v>0</v>
      </c>
      <c r="L27" s="89">
        <v>34</v>
      </c>
      <c r="M27" s="89">
        <v>94</v>
      </c>
      <c r="N27" s="89">
        <v>6</v>
      </c>
      <c r="O27" s="89">
        <v>5</v>
      </c>
      <c r="P27" s="89">
        <v>0</v>
      </c>
      <c r="Q27" s="89">
        <v>1</v>
      </c>
      <c r="R27" s="73">
        <f t="shared" si="1"/>
        <v>171</v>
      </c>
      <c r="S27" s="74"/>
      <c r="T27" s="82"/>
      <c r="U27" s="82"/>
      <c r="V27" s="82"/>
    </row>
    <row r="28" spans="1:22" ht="12.75" customHeight="1">
      <c r="A28" s="62"/>
      <c r="B28" s="60"/>
      <c r="C28" s="68" t="s">
        <v>178</v>
      </c>
      <c r="D28" s="89">
        <v>53</v>
      </c>
      <c r="E28" s="89">
        <v>2</v>
      </c>
      <c r="F28" s="89">
        <v>0</v>
      </c>
      <c r="G28" s="89">
        <v>1</v>
      </c>
      <c r="H28" s="73">
        <f t="shared" si="0"/>
        <v>56</v>
      </c>
      <c r="I28" s="89">
        <v>16</v>
      </c>
      <c r="J28" s="89">
        <v>0</v>
      </c>
      <c r="K28" s="89">
        <v>1</v>
      </c>
      <c r="L28" s="89">
        <v>1</v>
      </c>
      <c r="M28" s="89">
        <v>11</v>
      </c>
      <c r="N28" s="89">
        <v>2</v>
      </c>
      <c r="O28" s="89">
        <v>22</v>
      </c>
      <c r="P28" s="89">
        <v>0</v>
      </c>
      <c r="Q28" s="89">
        <v>6</v>
      </c>
      <c r="R28" s="73">
        <f t="shared" si="1"/>
        <v>115</v>
      </c>
      <c r="S28" s="74"/>
      <c r="T28" s="82"/>
      <c r="U28" s="82"/>
      <c r="V28" s="82"/>
    </row>
    <row r="29" spans="1:22" ht="12.75" customHeight="1">
      <c r="A29" s="62"/>
      <c r="B29" s="60"/>
      <c r="C29" s="68" t="s">
        <v>179</v>
      </c>
      <c r="D29" s="89">
        <v>65</v>
      </c>
      <c r="E29" s="89">
        <v>16</v>
      </c>
      <c r="F29" s="89">
        <v>48</v>
      </c>
      <c r="G29" s="89">
        <v>3</v>
      </c>
      <c r="H29" s="73">
        <f t="shared" si="0"/>
        <v>132</v>
      </c>
      <c r="I29" s="89">
        <v>21</v>
      </c>
      <c r="J29" s="89">
        <v>0</v>
      </c>
      <c r="K29" s="89">
        <v>0</v>
      </c>
      <c r="L29" s="89">
        <v>24</v>
      </c>
      <c r="M29" s="89">
        <v>772</v>
      </c>
      <c r="N29" s="89">
        <v>1</v>
      </c>
      <c r="O29" s="89">
        <v>5</v>
      </c>
      <c r="P29" s="89">
        <v>3</v>
      </c>
      <c r="Q29" s="89">
        <v>11</v>
      </c>
      <c r="R29" s="73">
        <f t="shared" si="1"/>
        <v>969</v>
      </c>
      <c r="S29" s="74"/>
      <c r="T29" s="82"/>
      <c r="U29" s="82"/>
      <c r="V29" s="82"/>
    </row>
    <row r="30" spans="1:22" ht="12.75" customHeight="1">
      <c r="A30" s="62"/>
      <c r="B30" s="60"/>
      <c r="C30" s="68" t="s">
        <v>180</v>
      </c>
      <c r="D30" s="89">
        <v>24</v>
      </c>
      <c r="E30" s="89">
        <v>2</v>
      </c>
      <c r="F30" s="89">
        <v>4</v>
      </c>
      <c r="G30" s="89">
        <v>0</v>
      </c>
      <c r="H30" s="73">
        <f t="shared" si="0"/>
        <v>30</v>
      </c>
      <c r="I30" s="89">
        <v>12</v>
      </c>
      <c r="J30" s="89">
        <v>0</v>
      </c>
      <c r="K30" s="89">
        <v>0</v>
      </c>
      <c r="L30" s="89">
        <v>0</v>
      </c>
      <c r="M30" s="89">
        <v>4</v>
      </c>
      <c r="N30" s="89">
        <v>1</v>
      </c>
      <c r="O30" s="89">
        <v>14</v>
      </c>
      <c r="P30" s="89">
        <v>1</v>
      </c>
      <c r="Q30" s="89">
        <v>12</v>
      </c>
      <c r="R30" s="73">
        <f t="shared" si="1"/>
        <v>74</v>
      </c>
      <c r="S30" s="74"/>
      <c r="T30" s="82"/>
      <c r="U30" s="82"/>
      <c r="V30" s="82"/>
    </row>
    <row r="31" spans="1:22" ht="12.75" customHeight="1">
      <c r="A31" s="62"/>
      <c r="B31" s="60"/>
      <c r="C31" s="68" t="s">
        <v>181</v>
      </c>
      <c r="D31" s="89">
        <v>518</v>
      </c>
      <c r="E31" s="89">
        <v>1017</v>
      </c>
      <c r="F31" s="89">
        <v>85</v>
      </c>
      <c r="G31" s="89">
        <v>5</v>
      </c>
      <c r="H31" s="73">
        <f t="shared" si="0"/>
        <v>1625</v>
      </c>
      <c r="I31" s="89">
        <v>265</v>
      </c>
      <c r="J31" s="89">
        <v>0</v>
      </c>
      <c r="K31" s="89">
        <v>2</v>
      </c>
      <c r="L31" s="89">
        <v>16</v>
      </c>
      <c r="M31" s="89">
        <v>319</v>
      </c>
      <c r="N31" s="89">
        <v>264</v>
      </c>
      <c r="O31" s="89">
        <v>525</v>
      </c>
      <c r="P31" s="89">
        <v>7</v>
      </c>
      <c r="Q31" s="89">
        <v>162</v>
      </c>
      <c r="R31" s="73">
        <f t="shared" si="1"/>
        <v>3185</v>
      </c>
      <c r="S31" s="74"/>
      <c r="T31" s="82"/>
      <c r="U31" s="82"/>
      <c r="V31" s="82"/>
    </row>
    <row r="32" spans="1:22" ht="12.75" customHeight="1">
      <c r="A32" s="62"/>
      <c r="B32" s="60"/>
      <c r="C32" s="68" t="s">
        <v>182</v>
      </c>
      <c r="D32" s="89">
        <v>47</v>
      </c>
      <c r="E32" s="89">
        <v>26</v>
      </c>
      <c r="F32" s="89">
        <v>10</v>
      </c>
      <c r="G32" s="89">
        <v>0</v>
      </c>
      <c r="H32" s="73">
        <f t="shared" si="0"/>
        <v>83</v>
      </c>
      <c r="I32" s="89">
        <v>39</v>
      </c>
      <c r="J32" s="89">
        <v>0</v>
      </c>
      <c r="K32" s="89">
        <v>0</v>
      </c>
      <c r="L32" s="89">
        <v>0</v>
      </c>
      <c r="M32" s="89">
        <v>19</v>
      </c>
      <c r="N32" s="89">
        <v>229</v>
      </c>
      <c r="O32" s="89">
        <v>89</v>
      </c>
      <c r="P32" s="89">
        <v>2</v>
      </c>
      <c r="Q32" s="89">
        <v>14</v>
      </c>
      <c r="R32" s="73">
        <f t="shared" si="1"/>
        <v>475</v>
      </c>
      <c r="S32" s="74"/>
      <c r="T32" s="82"/>
      <c r="U32" s="82"/>
      <c r="V32" s="82"/>
    </row>
    <row r="33" spans="1:22" ht="12.75" customHeight="1">
      <c r="A33" s="62"/>
      <c r="B33" s="60"/>
      <c r="C33" s="68" t="s">
        <v>183</v>
      </c>
      <c r="D33" s="89">
        <v>397</v>
      </c>
      <c r="E33" s="89">
        <v>27</v>
      </c>
      <c r="F33" s="89">
        <v>82</v>
      </c>
      <c r="G33" s="89">
        <v>10</v>
      </c>
      <c r="H33" s="73">
        <f t="shared" si="0"/>
        <v>516</v>
      </c>
      <c r="I33" s="89">
        <v>168</v>
      </c>
      <c r="J33" s="89">
        <v>0</v>
      </c>
      <c r="K33" s="89">
        <v>899</v>
      </c>
      <c r="L33" s="89">
        <v>11</v>
      </c>
      <c r="M33" s="89">
        <v>208</v>
      </c>
      <c r="N33" s="89">
        <v>17</v>
      </c>
      <c r="O33" s="89">
        <v>20</v>
      </c>
      <c r="P33" s="89">
        <v>21</v>
      </c>
      <c r="Q33" s="89">
        <v>97</v>
      </c>
      <c r="R33" s="73">
        <f t="shared" si="1"/>
        <v>1957</v>
      </c>
      <c r="S33" s="74"/>
      <c r="T33" s="82"/>
      <c r="U33" s="82"/>
      <c r="V33" s="82"/>
    </row>
    <row r="34" spans="1:22" ht="12.75" customHeight="1">
      <c r="A34" s="62"/>
      <c r="B34" s="60"/>
      <c r="C34" s="68" t="s">
        <v>184</v>
      </c>
      <c r="D34" s="89">
        <v>115</v>
      </c>
      <c r="E34" s="89">
        <v>10</v>
      </c>
      <c r="F34" s="89">
        <v>3</v>
      </c>
      <c r="G34" s="89">
        <v>0</v>
      </c>
      <c r="H34" s="73">
        <f t="shared" si="0"/>
        <v>128</v>
      </c>
      <c r="I34" s="89">
        <v>83</v>
      </c>
      <c r="J34" s="89">
        <v>0</v>
      </c>
      <c r="K34" s="89">
        <v>6</v>
      </c>
      <c r="L34" s="89">
        <v>1</v>
      </c>
      <c r="M34" s="89">
        <v>12</v>
      </c>
      <c r="N34" s="89">
        <v>2</v>
      </c>
      <c r="O34" s="89">
        <v>8</v>
      </c>
      <c r="P34" s="89">
        <v>4</v>
      </c>
      <c r="Q34" s="89">
        <v>6</v>
      </c>
      <c r="R34" s="73">
        <f t="shared" si="1"/>
        <v>250</v>
      </c>
      <c r="S34" s="75"/>
      <c r="T34" s="82"/>
      <c r="U34" s="82"/>
      <c r="V34" s="82"/>
    </row>
    <row r="35" spans="1:22" ht="12.75" customHeight="1">
      <c r="A35" s="62"/>
      <c r="B35" s="60"/>
      <c r="C35" s="68" t="s">
        <v>185</v>
      </c>
      <c r="D35" s="89">
        <v>37</v>
      </c>
      <c r="E35" s="89">
        <v>0</v>
      </c>
      <c r="F35" s="89">
        <v>31</v>
      </c>
      <c r="G35" s="89">
        <v>14</v>
      </c>
      <c r="H35" s="73">
        <f t="shared" si="0"/>
        <v>82</v>
      </c>
      <c r="I35" s="89">
        <v>7</v>
      </c>
      <c r="J35" s="89">
        <v>0</v>
      </c>
      <c r="K35" s="89">
        <v>2</v>
      </c>
      <c r="L35" s="89">
        <v>4</v>
      </c>
      <c r="M35" s="89">
        <v>57</v>
      </c>
      <c r="N35" s="89">
        <v>0</v>
      </c>
      <c r="O35" s="89">
        <v>4</v>
      </c>
      <c r="P35" s="89">
        <v>8</v>
      </c>
      <c r="Q35" s="89">
        <v>5</v>
      </c>
      <c r="R35" s="73">
        <f t="shared" si="1"/>
        <v>169</v>
      </c>
      <c r="S35" s="75"/>
      <c r="T35" s="82"/>
      <c r="U35" s="82"/>
      <c r="V35" s="82"/>
    </row>
    <row r="36" spans="1:22" ht="12.75" customHeight="1">
      <c r="A36" s="62"/>
      <c r="B36" s="60"/>
      <c r="C36" s="68" t="s">
        <v>186</v>
      </c>
      <c r="D36" s="89">
        <v>5</v>
      </c>
      <c r="E36" s="89">
        <v>0</v>
      </c>
      <c r="F36" s="89">
        <v>5</v>
      </c>
      <c r="G36" s="89">
        <v>1</v>
      </c>
      <c r="H36" s="73">
        <f t="shared" si="0"/>
        <v>11</v>
      </c>
      <c r="I36" s="89">
        <v>1</v>
      </c>
      <c r="J36" s="89">
        <v>0</v>
      </c>
      <c r="K36" s="89">
        <v>0</v>
      </c>
      <c r="L36" s="89">
        <v>24</v>
      </c>
      <c r="M36" s="89">
        <v>87</v>
      </c>
      <c r="N36" s="89">
        <v>0</v>
      </c>
      <c r="O36" s="89">
        <v>0</v>
      </c>
      <c r="P36" s="89">
        <v>1</v>
      </c>
      <c r="Q36" s="89">
        <v>0</v>
      </c>
      <c r="R36" s="73">
        <f t="shared" si="1"/>
        <v>124</v>
      </c>
      <c r="S36" s="75"/>
      <c r="T36" s="82"/>
      <c r="U36" s="82"/>
      <c r="V36" s="82"/>
    </row>
    <row r="37" spans="1:22" ht="12.75" customHeight="1">
      <c r="A37" s="62"/>
      <c r="B37" s="60"/>
      <c r="C37" s="68" t="s">
        <v>187</v>
      </c>
      <c r="D37" s="89">
        <v>3</v>
      </c>
      <c r="E37" s="89">
        <v>0</v>
      </c>
      <c r="F37" s="89">
        <v>8</v>
      </c>
      <c r="G37" s="89">
        <v>0</v>
      </c>
      <c r="H37" s="73">
        <f t="shared" si="0"/>
        <v>11</v>
      </c>
      <c r="I37" s="89">
        <v>6</v>
      </c>
      <c r="J37" s="89">
        <v>0</v>
      </c>
      <c r="K37" s="89">
        <v>1</v>
      </c>
      <c r="L37" s="89">
        <v>5</v>
      </c>
      <c r="M37" s="89">
        <v>143</v>
      </c>
      <c r="N37" s="89">
        <v>1</v>
      </c>
      <c r="O37" s="89">
        <v>1</v>
      </c>
      <c r="P37" s="89">
        <v>0</v>
      </c>
      <c r="Q37" s="89">
        <v>1</v>
      </c>
      <c r="R37" s="73">
        <f t="shared" si="1"/>
        <v>169</v>
      </c>
      <c r="S37" s="75"/>
      <c r="T37" s="82"/>
      <c r="U37" s="82"/>
      <c r="V37" s="82"/>
    </row>
    <row r="38" spans="1:22" ht="12.75" customHeight="1">
      <c r="A38" s="62"/>
      <c r="B38" s="60"/>
      <c r="C38" s="68" t="s">
        <v>188</v>
      </c>
      <c r="D38" s="89">
        <v>19</v>
      </c>
      <c r="E38" s="89">
        <v>5</v>
      </c>
      <c r="F38" s="89">
        <v>4</v>
      </c>
      <c r="G38" s="89">
        <v>0</v>
      </c>
      <c r="H38" s="73">
        <f t="shared" si="0"/>
        <v>28</v>
      </c>
      <c r="I38" s="89">
        <v>3</v>
      </c>
      <c r="J38" s="89">
        <v>0</v>
      </c>
      <c r="K38" s="89">
        <v>0</v>
      </c>
      <c r="L38" s="89">
        <v>0</v>
      </c>
      <c r="M38" s="89">
        <v>5</v>
      </c>
      <c r="N38" s="89">
        <v>53</v>
      </c>
      <c r="O38" s="89">
        <v>54</v>
      </c>
      <c r="P38" s="89">
        <v>0</v>
      </c>
      <c r="Q38" s="89">
        <v>3</v>
      </c>
      <c r="R38" s="73">
        <f t="shared" si="1"/>
        <v>146</v>
      </c>
      <c r="S38" s="75"/>
      <c r="T38" s="82"/>
      <c r="U38" s="82"/>
      <c r="V38" s="82"/>
    </row>
    <row r="39" spans="1:22" ht="12.75" customHeight="1">
      <c r="A39" s="62"/>
      <c r="B39" s="60"/>
      <c r="C39" s="68" t="s">
        <v>189</v>
      </c>
      <c r="D39" s="89">
        <v>20</v>
      </c>
      <c r="E39" s="89">
        <v>4</v>
      </c>
      <c r="F39" s="89">
        <v>1</v>
      </c>
      <c r="G39" s="89">
        <v>0</v>
      </c>
      <c r="H39" s="73">
        <f t="shared" si="0"/>
        <v>25</v>
      </c>
      <c r="I39" s="89">
        <v>8</v>
      </c>
      <c r="J39" s="89">
        <v>0</v>
      </c>
      <c r="K39" s="89">
        <v>0</v>
      </c>
      <c r="L39" s="89">
        <v>1</v>
      </c>
      <c r="M39" s="89">
        <v>4</v>
      </c>
      <c r="N39" s="89">
        <v>173</v>
      </c>
      <c r="O39" s="89">
        <v>50</v>
      </c>
      <c r="P39" s="89">
        <v>0</v>
      </c>
      <c r="Q39" s="89">
        <v>4</v>
      </c>
      <c r="R39" s="73">
        <f t="shared" si="1"/>
        <v>265</v>
      </c>
      <c r="S39" s="75"/>
      <c r="T39" s="82"/>
      <c r="U39" s="82"/>
      <c r="V39" s="82"/>
    </row>
    <row r="40" spans="1:22" ht="12.75" customHeight="1">
      <c r="A40" s="62"/>
      <c r="B40" s="60"/>
      <c r="C40" s="68" t="s">
        <v>190</v>
      </c>
      <c r="D40" s="89">
        <v>10</v>
      </c>
      <c r="E40" s="89">
        <v>2</v>
      </c>
      <c r="F40" s="89">
        <v>38</v>
      </c>
      <c r="G40" s="89">
        <v>1</v>
      </c>
      <c r="H40" s="73">
        <f t="shared" si="0"/>
        <v>51</v>
      </c>
      <c r="I40" s="89">
        <v>4</v>
      </c>
      <c r="J40" s="89">
        <v>0</v>
      </c>
      <c r="K40" s="89">
        <v>2</v>
      </c>
      <c r="L40" s="89">
        <v>5</v>
      </c>
      <c r="M40" s="89">
        <v>42</v>
      </c>
      <c r="N40" s="89">
        <v>0</v>
      </c>
      <c r="O40" s="89">
        <v>2</v>
      </c>
      <c r="P40" s="89">
        <v>6</v>
      </c>
      <c r="Q40" s="89">
        <v>6</v>
      </c>
      <c r="R40" s="73">
        <f t="shared" si="1"/>
        <v>118</v>
      </c>
      <c r="S40" s="75"/>
      <c r="T40" s="82"/>
      <c r="U40" s="82"/>
      <c r="V40" s="82"/>
    </row>
    <row r="41" spans="1:22" ht="12.75" customHeight="1">
      <c r="A41" s="62"/>
      <c r="B41" s="60"/>
      <c r="C41" s="68" t="s">
        <v>191</v>
      </c>
      <c r="D41" s="89">
        <v>12</v>
      </c>
      <c r="E41" s="89">
        <v>1</v>
      </c>
      <c r="F41" s="89">
        <v>8</v>
      </c>
      <c r="G41" s="89">
        <v>1</v>
      </c>
      <c r="H41" s="73">
        <f t="shared" si="0"/>
        <v>22</v>
      </c>
      <c r="I41" s="89">
        <v>1</v>
      </c>
      <c r="J41" s="89">
        <v>0</v>
      </c>
      <c r="K41" s="89">
        <v>1</v>
      </c>
      <c r="L41" s="89">
        <v>3</v>
      </c>
      <c r="M41" s="89">
        <v>53</v>
      </c>
      <c r="N41" s="89">
        <v>1</v>
      </c>
      <c r="O41" s="89">
        <v>1</v>
      </c>
      <c r="P41" s="89">
        <v>2</v>
      </c>
      <c r="Q41" s="89">
        <v>1</v>
      </c>
      <c r="R41" s="73">
        <f t="shared" si="1"/>
        <v>85</v>
      </c>
      <c r="S41" s="75"/>
      <c r="T41" s="82"/>
      <c r="U41" s="82"/>
      <c r="V41" s="82"/>
    </row>
    <row r="42" spans="1:22" ht="12.75" customHeight="1">
      <c r="A42" s="62"/>
      <c r="B42" s="60"/>
      <c r="C42" s="68" t="s">
        <v>192</v>
      </c>
      <c r="D42" s="89">
        <v>14</v>
      </c>
      <c r="E42" s="89">
        <v>1</v>
      </c>
      <c r="F42" s="89">
        <v>10</v>
      </c>
      <c r="G42" s="89">
        <v>2</v>
      </c>
      <c r="H42" s="73">
        <f t="shared" si="0"/>
        <v>27</v>
      </c>
      <c r="I42" s="89">
        <v>1</v>
      </c>
      <c r="J42" s="89">
        <v>0</v>
      </c>
      <c r="K42" s="89">
        <v>1</v>
      </c>
      <c r="L42" s="89">
        <v>1</v>
      </c>
      <c r="M42" s="89">
        <v>31</v>
      </c>
      <c r="N42" s="89">
        <v>1</v>
      </c>
      <c r="O42" s="89">
        <v>1</v>
      </c>
      <c r="P42" s="89">
        <v>356</v>
      </c>
      <c r="Q42" s="89">
        <v>1</v>
      </c>
      <c r="R42" s="73">
        <f t="shared" si="1"/>
        <v>420</v>
      </c>
      <c r="S42" s="74"/>
      <c r="T42" s="82"/>
      <c r="U42" s="82"/>
      <c r="V42" s="82"/>
    </row>
    <row r="43" spans="1:22" ht="12.75" customHeight="1">
      <c r="A43" s="62"/>
      <c r="B43" s="60"/>
      <c r="C43" s="68" t="s">
        <v>193</v>
      </c>
      <c r="D43" s="89">
        <v>294</v>
      </c>
      <c r="E43" s="89">
        <v>27</v>
      </c>
      <c r="F43" s="89">
        <v>117</v>
      </c>
      <c r="G43" s="89">
        <v>131</v>
      </c>
      <c r="H43" s="73">
        <f t="shared" si="0"/>
        <v>569</v>
      </c>
      <c r="I43" s="89">
        <v>64</v>
      </c>
      <c r="J43" s="89">
        <v>0</v>
      </c>
      <c r="K43" s="89">
        <v>5</v>
      </c>
      <c r="L43" s="89">
        <v>16</v>
      </c>
      <c r="M43" s="89">
        <v>179</v>
      </c>
      <c r="N43" s="89">
        <v>2</v>
      </c>
      <c r="O43" s="89">
        <v>14</v>
      </c>
      <c r="P43" s="89">
        <v>136</v>
      </c>
      <c r="Q43" s="89">
        <v>67</v>
      </c>
      <c r="R43" s="73">
        <f t="shared" si="1"/>
        <v>1052</v>
      </c>
      <c r="S43" s="74"/>
      <c r="T43" s="82"/>
      <c r="U43" s="82"/>
      <c r="V43" s="82"/>
    </row>
    <row r="44" spans="1:22" ht="12" customHeight="1">
      <c r="A44" s="62"/>
      <c r="B44" s="60"/>
      <c r="C44" s="68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5"/>
      <c r="T44" s="82"/>
      <c r="U44" s="82"/>
      <c r="V44" s="82"/>
    </row>
    <row r="45" spans="1:22" ht="12.75" customHeight="1" hidden="1">
      <c r="A45" s="62"/>
      <c r="B45" s="60"/>
      <c r="C45" s="68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5"/>
      <c r="T45" s="82"/>
      <c r="U45" s="82"/>
      <c r="V45" s="82"/>
    </row>
    <row r="46" spans="1:22" ht="12.75" customHeight="1">
      <c r="A46" s="62"/>
      <c r="B46" s="60"/>
      <c r="C46" s="93" t="s">
        <v>2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4"/>
      <c r="T46" s="82"/>
      <c r="U46" s="82"/>
      <c r="V46" s="82"/>
    </row>
    <row r="47" spans="1:19" ht="12.75" customHeight="1">
      <c r="A47" s="62"/>
      <c r="B47" s="60"/>
      <c r="C47" s="52"/>
      <c r="D47" s="51" t="s">
        <v>300</v>
      </c>
      <c r="E47" s="58"/>
      <c r="F47" s="58"/>
      <c r="G47" s="58"/>
      <c r="H47" s="58"/>
      <c r="I47" s="58"/>
      <c r="J47" s="58"/>
      <c r="K47" s="58"/>
      <c r="L47" s="58"/>
      <c r="M47" s="58"/>
      <c r="N47" s="59"/>
      <c r="O47" s="59"/>
      <c r="P47" s="59"/>
      <c r="Q47" s="58"/>
      <c r="R47" s="58"/>
      <c r="S47" s="54"/>
    </row>
    <row r="48" spans="1:19" ht="12.75" customHeight="1">
      <c r="A48" s="62"/>
      <c r="B48" s="60"/>
      <c r="C48" s="52"/>
      <c r="D48" s="49"/>
      <c r="E48" s="52"/>
      <c r="F48" s="52"/>
      <c r="G48" s="52"/>
      <c r="H48" s="52"/>
      <c r="I48" s="52"/>
      <c r="J48" s="52"/>
      <c r="K48" s="52"/>
      <c r="L48" s="52"/>
      <c r="M48" s="52"/>
      <c r="N48" s="57"/>
      <c r="O48" s="57"/>
      <c r="P48" s="57"/>
      <c r="Q48" s="52"/>
      <c r="R48" s="52"/>
      <c r="S48" s="54"/>
    </row>
    <row r="49" spans="1:22" ht="12.75" customHeight="1">
      <c r="A49" s="62"/>
      <c r="B49" s="60"/>
      <c r="C49" s="68"/>
      <c r="D49" s="68"/>
      <c r="E49" s="68"/>
      <c r="F49" s="76"/>
      <c r="G49" s="68"/>
      <c r="H49" s="68"/>
      <c r="I49" s="68"/>
      <c r="J49" s="76" t="s">
        <v>145</v>
      </c>
      <c r="K49" s="68"/>
      <c r="L49" s="68"/>
      <c r="M49" s="76" t="s">
        <v>295</v>
      </c>
      <c r="N49" s="68"/>
      <c r="O49" s="77" t="s">
        <v>146</v>
      </c>
      <c r="P49" s="77" t="s">
        <v>147</v>
      </c>
      <c r="Q49" s="62"/>
      <c r="R49" s="62"/>
      <c r="S49" s="67"/>
      <c r="T49" s="82"/>
      <c r="U49" s="82"/>
      <c r="V49" s="82"/>
    </row>
    <row r="50" spans="1:22" ht="12.75" customHeight="1">
      <c r="A50" s="62"/>
      <c r="B50" s="60"/>
      <c r="C50" s="68"/>
      <c r="D50" s="70" t="s">
        <v>13</v>
      </c>
      <c r="E50" s="70" t="s">
        <v>14</v>
      </c>
      <c r="F50" s="70" t="s">
        <v>15</v>
      </c>
      <c r="G50" s="70" t="s">
        <v>16</v>
      </c>
      <c r="H50" s="70" t="s">
        <v>17</v>
      </c>
      <c r="I50" s="70" t="s">
        <v>149</v>
      </c>
      <c r="J50" s="70" t="s">
        <v>150</v>
      </c>
      <c r="K50" s="70" t="s">
        <v>151</v>
      </c>
      <c r="L50" s="70" t="s">
        <v>152</v>
      </c>
      <c r="M50" s="70" t="s">
        <v>294</v>
      </c>
      <c r="N50" s="70" t="s">
        <v>153</v>
      </c>
      <c r="O50" s="70" t="s">
        <v>148</v>
      </c>
      <c r="P50" s="70" t="s">
        <v>155</v>
      </c>
      <c r="Q50" s="70" t="s">
        <v>154</v>
      </c>
      <c r="R50" s="70" t="s">
        <v>157</v>
      </c>
      <c r="S50" s="67"/>
      <c r="T50" s="82"/>
      <c r="U50" s="82"/>
      <c r="V50" s="82"/>
    </row>
    <row r="51" spans="1:22" ht="12.75" customHeight="1">
      <c r="A51" s="62"/>
      <c r="B51" s="60"/>
      <c r="C51" s="68" t="s">
        <v>194</v>
      </c>
      <c r="D51" s="89">
        <v>34</v>
      </c>
      <c r="E51" s="89">
        <v>2</v>
      </c>
      <c r="F51" s="89">
        <v>19</v>
      </c>
      <c r="G51" s="89">
        <v>5</v>
      </c>
      <c r="H51" s="73">
        <f aca="true" t="shared" si="2" ref="H51:H85">SUM(D51:G51)</f>
        <v>60</v>
      </c>
      <c r="I51" s="89">
        <v>16</v>
      </c>
      <c r="J51" s="89">
        <v>0</v>
      </c>
      <c r="K51" s="89">
        <v>19</v>
      </c>
      <c r="L51" s="89">
        <v>2</v>
      </c>
      <c r="M51" s="89">
        <v>51</v>
      </c>
      <c r="N51" s="89">
        <v>2</v>
      </c>
      <c r="O51" s="89">
        <v>7</v>
      </c>
      <c r="P51" s="89">
        <v>10</v>
      </c>
      <c r="Q51" s="89">
        <v>7</v>
      </c>
      <c r="R51" s="73">
        <f aca="true" t="shared" si="3" ref="R51:R85">SUM(H51:Q51)</f>
        <v>174</v>
      </c>
      <c r="S51" s="74"/>
      <c r="T51" s="82"/>
      <c r="U51" s="82"/>
      <c r="V51" s="82"/>
    </row>
    <row r="52" spans="1:22" ht="12.75" customHeight="1">
      <c r="A52" s="62"/>
      <c r="B52" s="60"/>
      <c r="C52" s="68" t="s">
        <v>195</v>
      </c>
      <c r="D52" s="89">
        <v>22</v>
      </c>
      <c r="E52" s="89">
        <v>2</v>
      </c>
      <c r="F52" s="89">
        <v>2</v>
      </c>
      <c r="G52" s="89">
        <v>0</v>
      </c>
      <c r="H52" s="73">
        <f t="shared" si="2"/>
        <v>26</v>
      </c>
      <c r="I52" s="89">
        <v>8</v>
      </c>
      <c r="J52" s="89">
        <v>0</v>
      </c>
      <c r="K52" s="89">
        <v>0</v>
      </c>
      <c r="L52" s="89">
        <v>0</v>
      </c>
      <c r="M52" s="89">
        <v>2</v>
      </c>
      <c r="N52" s="89">
        <v>48</v>
      </c>
      <c r="O52" s="89">
        <v>90</v>
      </c>
      <c r="P52" s="89">
        <v>0</v>
      </c>
      <c r="Q52" s="89">
        <v>5</v>
      </c>
      <c r="R52" s="73">
        <f t="shared" si="3"/>
        <v>179</v>
      </c>
      <c r="S52" s="74"/>
      <c r="T52" s="82"/>
      <c r="U52" s="82"/>
      <c r="V52" s="82"/>
    </row>
    <row r="53" spans="1:22" ht="12.75" customHeight="1">
      <c r="A53" s="62"/>
      <c r="B53" s="60"/>
      <c r="C53" s="68" t="s">
        <v>196</v>
      </c>
      <c r="D53" s="89">
        <v>356</v>
      </c>
      <c r="E53" s="89">
        <v>61</v>
      </c>
      <c r="F53" s="89">
        <v>121</v>
      </c>
      <c r="G53" s="89">
        <v>21</v>
      </c>
      <c r="H53" s="73">
        <f t="shared" si="2"/>
        <v>559</v>
      </c>
      <c r="I53" s="89">
        <v>45</v>
      </c>
      <c r="J53" s="89">
        <v>0</v>
      </c>
      <c r="K53" s="89">
        <v>8</v>
      </c>
      <c r="L53" s="89">
        <v>73</v>
      </c>
      <c r="M53" s="89">
        <v>3571</v>
      </c>
      <c r="N53" s="89">
        <v>2</v>
      </c>
      <c r="O53" s="89">
        <v>11</v>
      </c>
      <c r="P53" s="89">
        <v>11</v>
      </c>
      <c r="Q53" s="89">
        <v>43</v>
      </c>
      <c r="R53" s="73">
        <f t="shared" si="3"/>
        <v>4323</v>
      </c>
      <c r="S53" s="74"/>
      <c r="T53" s="82"/>
      <c r="U53" s="82"/>
      <c r="V53" s="82"/>
    </row>
    <row r="54" spans="1:22" ht="12.75" customHeight="1">
      <c r="A54" s="62"/>
      <c r="B54" s="60"/>
      <c r="C54" s="68" t="s">
        <v>197</v>
      </c>
      <c r="D54" s="89">
        <v>25</v>
      </c>
      <c r="E54" s="89">
        <v>3</v>
      </c>
      <c r="F54" s="89">
        <v>0</v>
      </c>
      <c r="G54" s="89">
        <v>0</v>
      </c>
      <c r="H54" s="73">
        <f t="shared" si="2"/>
        <v>28</v>
      </c>
      <c r="I54" s="89">
        <v>8</v>
      </c>
      <c r="J54" s="89">
        <v>0</v>
      </c>
      <c r="K54" s="89">
        <v>0</v>
      </c>
      <c r="L54" s="89">
        <v>0</v>
      </c>
      <c r="M54" s="89">
        <v>4</v>
      </c>
      <c r="N54" s="89">
        <v>42</v>
      </c>
      <c r="O54" s="89">
        <v>25</v>
      </c>
      <c r="P54" s="89">
        <v>0</v>
      </c>
      <c r="Q54" s="89">
        <v>2</v>
      </c>
      <c r="R54" s="73">
        <f t="shared" si="3"/>
        <v>109</v>
      </c>
      <c r="S54" s="74"/>
      <c r="T54" s="82"/>
      <c r="U54" s="82"/>
      <c r="V54" s="82"/>
    </row>
    <row r="55" spans="1:22" ht="12.75" customHeight="1">
      <c r="A55" s="62"/>
      <c r="B55" s="60"/>
      <c r="C55" s="68" t="s">
        <v>198</v>
      </c>
      <c r="D55" s="89">
        <v>22</v>
      </c>
      <c r="E55" s="89">
        <v>3</v>
      </c>
      <c r="F55" s="89">
        <v>2</v>
      </c>
      <c r="G55" s="89">
        <v>0</v>
      </c>
      <c r="H55" s="73">
        <f t="shared" si="2"/>
        <v>27</v>
      </c>
      <c r="I55" s="89">
        <v>10</v>
      </c>
      <c r="J55" s="89">
        <v>0</v>
      </c>
      <c r="K55" s="89">
        <v>1</v>
      </c>
      <c r="L55" s="89">
        <v>0</v>
      </c>
      <c r="M55" s="89">
        <v>4</v>
      </c>
      <c r="N55" s="89">
        <v>37</v>
      </c>
      <c r="O55" s="89">
        <v>51</v>
      </c>
      <c r="P55" s="89">
        <v>0</v>
      </c>
      <c r="Q55" s="89">
        <v>4</v>
      </c>
      <c r="R55" s="73">
        <f t="shared" si="3"/>
        <v>134</v>
      </c>
      <c r="S55" s="74"/>
      <c r="T55" s="82"/>
      <c r="U55" s="82"/>
      <c r="V55" s="82"/>
    </row>
    <row r="56" spans="1:22" ht="12.75" customHeight="1">
      <c r="A56" s="62"/>
      <c r="B56" s="60"/>
      <c r="C56" s="68" t="s">
        <v>199</v>
      </c>
      <c r="D56" s="89">
        <v>35</v>
      </c>
      <c r="E56" s="89">
        <v>10</v>
      </c>
      <c r="F56" s="89">
        <v>10</v>
      </c>
      <c r="G56" s="89">
        <v>0</v>
      </c>
      <c r="H56" s="73">
        <f t="shared" si="2"/>
        <v>55</v>
      </c>
      <c r="I56" s="89">
        <v>189</v>
      </c>
      <c r="J56" s="89">
        <v>0</v>
      </c>
      <c r="K56" s="89">
        <v>0</v>
      </c>
      <c r="L56" s="89">
        <v>5</v>
      </c>
      <c r="M56" s="89">
        <v>36</v>
      </c>
      <c r="N56" s="89">
        <v>2</v>
      </c>
      <c r="O56" s="89">
        <v>15</v>
      </c>
      <c r="P56" s="89">
        <v>3</v>
      </c>
      <c r="Q56" s="89">
        <v>9</v>
      </c>
      <c r="R56" s="73">
        <f t="shared" si="3"/>
        <v>314</v>
      </c>
      <c r="S56" s="74"/>
      <c r="T56" s="82"/>
      <c r="U56" s="82"/>
      <c r="V56" s="82"/>
    </row>
    <row r="57" spans="1:22" ht="12.75" customHeight="1">
      <c r="A57" s="62"/>
      <c r="B57" s="60"/>
      <c r="C57" s="68" t="s">
        <v>200</v>
      </c>
      <c r="D57" s="89">
        <v>6</v>
      </c>
      <c r="E57" s="89">
        <v>3</v>
      </c>
      <c r="F57" s="89">
        <v>2</v>
      </c>
      <c r="G57" s="89">
        <v>0</v>
      </c>
      <c r="H57" s="73">
        <f t="shared" si="2"/>
        <v>11</v>
      </c>
      <c r="I57" s="89">
        <v>6</v>
      </c>
      <c r="J57" s="89">
        <v>0</v>
      </c>
      <c r="K57" s="89">
        <v>0</v>
      </c>
      <c r="L57" s="89">
        <v>2</v>
      </c>
      <c r="M57" s="89">
        <v>50</v>
      </c>
      <c r="N57" s="89">
        <v>0</v>
      </c>
      <c r="O57" s="89">
        <v>0</v>
      </c>
      <c r="P57" s="89">
        <v>0</v>
      </c>
      <c r="Q57" s="89">
        <v>0</v>
      </c>
      <c r="R57" s="73">
        <f t="shared" si="3"/>
        <v>69</v>
      </c>
      <c r="S57" s="74"/>
      <c r="T57" s="82"/>
      <c r="U57" s="82"/>
      <c r="V57" s="82"/>
    </row>
    <row r="58" spans="1:22" ht="12.75" customHeight="1">
      <c r="A58" s="62"/>
      <c r="B58" s="60"/>
      <c r="C58" s="68" t="s">
        <v>201</v>
      </c>
      <c r="D58" s="89">
        <v>10</v>
      </c>
      <c r="E58" s="89">
        <v>1</v>
      </c>
      <c r="F58" s="89">
        <v>1</v>
      </c>
      <c r="G58" s="89">
        <v>0</v>
      </c>
      <c r="H58" s="73">
        <f t="shared" si="2"/>
        <v>12</v>
      </c>
      <c r="I58" s="89">
        <v>5</v>
      </c>
      <c r="J58" s="89">
        <v>0</v>
      </c>
      <c r="K58" s="89">
        <v>0</v>
      </c>
      <c r="L58" s="89">
        <v>1</v>
      </c>
      <c r="M58" s="89">
        <v>5</v>
      </c>
      <c r="N58" s="89">
        <v>59</v>
      </c>
      <c r="O58" s="89">
        <v>63</v>
      </c>
      <c r="P58" s="89">
        <v>1</v>
      </c>
      <c r="Q58" s="89">
        <v>3</v>
      </c>
      <c r="R58" s="73">
        <f t="shared" si="3"/>
        <v>149</v>
      </c>
      <c r="S58" s="74"/>
      <c r="T58" s="82"/>
      <c r="U58" s="82"/>
      <c r="V58" s="82"/>
    </row>
    <row r="59" spans="1:22" ht="12.75" customHeight="1">
      <c r="A59" s="62"/>
      <c r="B59" s="60"/>
      <c r="C59" s="68" t="s">
        <v>202</v>
      </c>
      <c r="D59" s="89">
        <v>56</v>
      </c>
      <c r="E59" s="89">
        <v>1</v>
      </c>
      <c r="F59" s="89">
        <v>8</v>
      </c>
      <c r="G59" s="89">
        <v>0</v>
      </c>
      <c r="H59" s="73">
        <f t="shared" si="2"/>
        <v>65</v>
      </c>
      <c r="I59" s="89">
        <v>16</v>
      </c>
      <c r="J59" s="89">
        <v>0</v>
      </c>
      <c r="K59" s="89">
        <v>1</v>
      </c>
      <c r="L59" s="89">
        <v>0</v>
      </c>
      <c r="M59" s="89">
        <v>23</v>
      </c>
      <c r="N59" s="89">
        <v>5</v>
      </c>
      <c r="O59" s="89">
        <v>8</v>
      </c>
      <c r="P59" s="89">
        <v>1</v>
      </c>
      <c r="Q59" s="89">
        <v>3</v>
      </c>
      <c r="R59" s="73">
        <f t="shared" si="3"/>
        <v>122</v>
      </c>
      <c r="S59" s="74"/>
      <c r="T59" s="82"/>
      <c r="U59" s="82"/>
      <c r="V59" s="82"/>
    </row>
    <row r="60" spans="1:22" ht="12.75" customHeight="1">
      <c r="A60" s="62"/>
      <c r="B60" s="60"/>
      <c r="C60" s="68" t="s">
        <v>203</v>
      </c>
      <c r="D60" s="89">
        <v>32</v>
      </c>
      <c r="E60" s="89">
        <v>6</v>
      </c>
      <c r="F60" s="89">
        <v>16</v>
      </c>
      <c r="G60" s="89">
        <v>1</v>
      </c>
      <c r="H60" s="73">
        <f t="shared" si="2"/>
        <v>55</v>
      </c>
      <c r="I60" s="89">
        <v>3</v>
      </c>
      <c r="J60" s="89">
        <v>0</v>
      </c>
      <c r="K60" s="89">
        <v>0</v>
      </c>
      <c r="L60" s="89">
        <v>15</v>
      </c>
      <c r="M60" s="89">
        <v>202</v>
      </c>
      <c r="N60" s="89">
        <v>2</v>
      </c>
      <c r="O60" s="89">
        <v>4</v>
      </c>
      <c r="P60" s="89">
        <v>8</v>
      </c>
      <c r="Q60" s="89">
        <v>5</v>
      </c>
      <c r="R60" s="73">
        <f t="shared" si="3"/>
        <v>294</v>
      </c>
      <c r="S60" s="74"/>
      <c r="T60" s="82"/>
      <c r="U60" s="82"/>
      <c r="V60" s="82"/>
    </row>
    <row r="61" spans="1:22" ht="12.75" customHeight="1">
      <c r="A61" s="62"/>
      <c r="B61" s="60"/>
      <c r="C61" s="68" t="s">
        <v>204</v>
      </c>
      <c r="D61" s="89">
        <v>12</v>
      </c>
      <c r="E61" s="89">
        <v>1</v>
      </c>
      <c r="F61" s="89">
        <v>7</v>
      </c>
      <c r="G61" s="89">
        <v>3</v>
      </c>
      <c r="H61" s="73">
        <f t="shared" si="2"/>
        <v>23</v>
      </c>
      <c r="I61" s="89">
        <v>5</v>
      </c>
      <c r="J61" s="89">
        <v>0</v>
      </c>
      <c r="K61" s="89">
        <v>0</v>
      </c>
      <c r="L61" s="89">
        <v>0</v>
      </c>
      <c r="M61" s="89">
        <v>8</v>
      </c>
      <c r="N61" s="89">
        <v>1</v>
      </c>
      <c r="O61" s="89">
        <v>0</v>
      </c>
      <c r="P61" s="89">
        <v>36</v>
      </c>
      <c r="Q61" s="89">
        <v>2</v>
      </c>
      <c r="R61" s="73">
        <f t="shared" si="3"/>
        <v>75</v>
      </c>
      <c r="S61" s="74"/>
      <c r="T61" s="82"/>
      <c r="U61" s="82"/>
      <c r="V61" s="82"/>
    </row>
    <row r="62" spans="1:22" ht="12.75" customHeight="1">
      <c r="A62" s="62"/>
      <c r="B62" s="60"/>
      <c r="C62" s="68" t="s">
        <v>205</v>
      </c>
      <c r="D62" s="89">
        <v>1487</v>
      </c>
      <c r="E62" s="89">
        <v>3652</v>
      </c>
      <c r="F62" s="89">
        <v>265</v>
      </c>
      <c r="G62" s="89">
        <v>34</v>
      </c>
      <c r="H62" s="73">
        <f t="shared" si="2"/>
        <v>5438</v>
      </c>
      <c r="I62" s="89">
        <v>1586</v>
      </c>
      <c r="J62" s="89">
        <v>0</v>
      </c>
      <c r="K62" s="89">
        <v>115</v>
      </c>
      <c r="L62" s="89">
        <v>86</v>
      </c>
      <c r="M62" s="89">
        <v>786</v>
      </c>
      <c r="N62" s="89">
        <v>303</v>
      </c>
      <c r="O62" s="89">
        <v>681</v>
      </c>
      <c r="P62" s="89">
        <v>41</v>
      </c>
      <c r="Q62" s="89">
        <v>307</v>
      </c>
      <c r="R62" s="73">
        <f t="shared" si="3"/>
        <v>9343</v>
      </c>
      <c r="S62" s="74"/>
      <c r="T62" s="82"/>
      <c r="U62" s="82"/>
      <c r="V62" s="82"/>
    </row>
    <row r="63" spans="1:22" ht="12.75" customHeight="1">
      <c r="A63" s="62"/>
      <c r="B63" s="60"/>
      <c r="C63" s="68" t="s">
        <v>206</v>
      </c>
      <c r="D63" s="89">
        <v>70</v>
      </c>
      <c r="E63" s="89">
        <v>55</v>
      </c>
      <c r="F63" s="89">
        <v>37</v>
      </c>
      <c r="G63" s="89">
        <v>1</v>
      </c>
      <c r="H63" s="73">
        <f t="shared" si="2"/>
        <v>163</v>
      </c>
      <c r="I63" s="89">
        <v>13</v>
      </c>
      <c r="J63" s="89">
        <v>0</v>
      </c>
      <c r="K63" s="89">
        <v>0</v>
      </c>
      <c r="L63" s="89">
        <v>2553</v>
      </c>
      <c r="M63" s="89">
        <v>253</v>
      </c>
      <c r="N63" s="89">
        <v>5</v>
      </c>
      <c r="O63" s="89">
        <v>5</v>
      </c>
      <c r="P63" s="89">
        <v>7</v>
      </c>
      <c r="Q63" s="89">
        <v>11</v>
      </c>
      <c r="R63" s="73">
        <f t="shared" si="3"/>
        <v>3010</v>
      </c>
      <c r="S63" s="74"/>
      <c r="T63" s="82"/>
      <c r="U63" s="82"/>
      <c r="V63" s="82"/>
    </row>
    <row r="64" spans="1:22" ht="12.75" customHeight="1">
      <c r="A64" s="62"/>
      <c r="B64" s="60"/>
      <c r="C64" s="68" t="s">
        <v>207</v>
      </c>
      <c r="D64" s="89">
        <v>386</v>
      </c>
      <c r="E64" s="89">
        <v>31</v>
      </c>
      <c r="F64" s="89">
        <v>167</v>
      </c>
      <c r="G64" s="89">
        <v>668</v>
      </c>
      <c r="H64" s="73">
        <f t="shared" si="2"/>
        <v>1252</v>
      </c>
      <c r="I64" s="89">
        <v>35</v>
      </c>
      <c r="J64" s="89">
        <v>0</v>
      </c>
      <c r="K64" s="89">
        <v>2</v>
      </c>
      <c r="L64" s="89">
        <v>8</v>
      </c>
      <c r="M64" s="89">
        <v>331</v>
      </c>
      <c r="N64" s="89">
        <v>2</v>
      </c>
      <c r="O64" s="89">
        <v>15</v>
      </c>
      <c r="P64" s="89">
        <v>375</v>
      </c>
      <c r="Q64" s="89">
        <v>133</v>
      </c>
      <c r="R64" s="73">
        <f t="shared" si="3"/>
        <v>2153</v>
      </c>
      <c r="S64" s="74"/>
      <c r="T64" s="82"/>
      <c r="U64" s="82"/>
      <c r="V64" s="82"/>
    </row>
    <row r="65" spans="1:22" ht="12.75" customHeight="1">
      <c r="A65" s="62"/>
      <c r="B65" s="60"/>
      <c r="C65" s="68" t="s">
        <v>208</v>
      </c>
      <c r="D65" s="89">
        <v>72</v>
      </c>
      <c r="E65" s="89">
        <v>38</v>
      </c>
      <c r="F65" s="89">
        <v>25</v>
      </c>
      <c r="G65" s="89">
        <v>2</v>
      </c>
      <c r="H65" s="73">
        <f t="shared" si="2"/>
        <v>137</v>
      </c>
      <c r="I65" s="89">
        <v>829</v>
      </c>
      <c r="J65" s="89">
        <v>0</v>
      </c>
      <c r="K65" s="89">
        <v>2</v>
      </c>
      <c r="L65" s="89">
        <v>3</v>
      </c>
      <c r="M65" s="89">
        <v>48</v>
      </c>
      <c r="N65" s="89">
        <v>10</v>
      </c>
      <c r="O65" s="89">
        <v>21</v>
      </c>
      <c r="P65" s="89">
        <v>1</v>
      </c>
      <c r="Q65" s="89">
        <v>16</v>
      </c>
      <c r="R65" s="73">
        <f t="shared" si="3"/>
        <v>1067</v>
      </c>
      <c r="S65" s="74"/>
      <c r="T65" s="82"/>
      <c r="U65" s="82"/>
      <c r="V65" s="82"/>
    </row>
    <row r="66" spans="1:22" ht="12.75" customHeight="1">
      <c r="A66" s="62"/>
      <c r="B66" s="60"/>
      <c r="C66" s="68" t="s">
        <v>209</v>
      </c>
      <c r="D66" s="89">
        <v>12</v>
      </c>
      <c r="E66" s="89">
        <v>1</v>
      </c>
      <c r="F66" s="89">
        <v>6</v>
      </c>
      <c r="G66" s="89">
        <v>0</v>
      </c>
      <c r="H66" s="73">
        <f t="shared" si="2"/>
        <v>19</v>
      </c>
      <c r="I66" s="89">
        <v>5</v>
      </c>
      <c r="J66" s="89">
        <v>0</v>
      </c>
      <c r="K66" s="89">
        <v>0</v>
      </c>
      <c r="L66" s="89">
        <v>0</v>
      </c>
      <c r="M66" s="89">
        <v>0</v>
      </c>
      <c r="N66" s="89">
        <v>2</v>
      </c>
      <c r="O66" s="89">
        <v>8</v>
      </c>
      <c r="P66" s="89">
        <v>0</v>
      </c>
      <c r="Q66" s="89">
        <v>9</v>
      </c>
      <c r="R66" s="73">
        <f t="shared" si="3"/>
        <v>43</v>
      </c>
      <c r="S66" s="74"/>
      <c r="T66" s="82"/>
      <c r="U66" s="82"/>
      <c r="V66" s="82"/>
    </row>
    <row r="67" spans="1:22" ht="13.5" customHeight="1">
      <c r="A67" s="62"/>
      <c r="B67" s="60"/>
      <c r="C67" s="68" t="s">
        <v>210</v>
      </c>
      <c r="D67" s="89">
        <v>50</v>
      </c>
      <c r="E67" s="89">
        <v>6</v>
      </c>
      <c r="F67" s="89">
        <v>28</v>
      </c>
      <c r="G67" s="89">
        <v>2</v>
      </c>
      <c r="H67" s="73">
        <f t="shared" si="2"/>
        <v>86</v>
      </c>
      <c r="I67" s="89">
        <v>14</v>
      </c>
      <c r="J67" s="89">
        <v>0</v>
      </c>
      <c r="K67" s="89">
        <v>9</v>
      </c>
      <c r="L67" s="89">
        <v>15</v>
      </c>
      <c r="M67" s="89">
        <v>175</v>
      </c>
      <c r="N67" s="89">
        <v>2</v>
      </c>
      <c r="O67" s="89">
        <v>9</v>
      </c>
      <c r="P67" s="89">
        <v>3</v>
      </c>
      <c r="Q67" s="89">
        <v>19</v>
      </c>
      <c r="R67" s="73">
        <f t="shared" si="3"/>
        <v>332</v>
      </c>
      <c r="S67" s="74"/>
      <c r="T67" s="82"/>
      <c r="U67" s="82"/>
      <c r="V67" s="82"/>
    </row>
    <row r="68" spans="1:22" ht="12.75" customHeight="1">
      <c r="A68" s="62"/>
      <c r="B68" s="60"/>
      <c r="C68" s="68" t="s">
        <v>211</v>
      </c>
      <c r="D68" s="89">
        <v>86</v>
      </c>
      <c r="E68" s="89">
        <v>48</v>
      </c>
      <c r="F68" s="89">
        <v>11</v>
      </c>
      <c r="G68" s="89">
        <v>1</v>
      </c>
      <c r="H68" s="73">
        <f t="shared" si="2"/>
        <v>146</v>
      </c>
      <c r="I68" s="89">
        <v>293</v>
      </c>
      <c r="J68" s="89">
        <v>0</v>
      </c>
      <c r="K68" s="89">
        <v>0</v>
      </c>
      <c r="L68" s="89">
        <v>3</v>
      </c>
      <c r="M68" s="89">
        <v>39</v>
      </c>
      <c r="N68" s="89">
        <v>13</v>
      </c>
      <c r="O68" s="89">
        <v>32</v>
      </c>
      <c r="P68" s="89">
        <v>2</v>
      </c>
      <c r="Q68" s="89">
        <v>12</v>
      </c>
      <c r="R68" s="73">
        <f t="shared" si="3"/>
        <v>540</v>
      </c>
      <c r="S68" s="74"/>
      <c r="T68" s="82"/>
      <c r="U68" s="82"/>
      <c r="V68" s="82"/>
    </row>
    <row r="69" spans="1:22" ht="12.75" customHeight="1">
      <c r="A69" s="62"/>
      <c r="B69" s="60"/>
      <c r="C69" s="68" t="s">
        <v>212</v>
      </c>
      <c r="D69" s="89">
        <v>21</v>
      </c>
      <c r="E69" s="89">
        <v>6</v>
      </c>
      <c r="F69" s="89">
        <v>12</v>
      </c>
      <c r="G69" s="89">
        <v>0</v>
      </c>
      <c r="H69" s="73">
        <f t="shared" si="2"/>
        <v>39</v>
      </c>
      <c r="I69" s="89">
        <v>8</v>
      </c>
      <c r="J69" s="89">
        <v>0</v>
      </c>
      <c r="K69" s="89">
        <v>0</v>
      </c>
      <c r="L69" s="89">
        <v>155</v>
      </c>
      <c r="M69" s="89">
        <v>264</v>
      </c>
      <c r="N69" s="89">
        <v>0</v>
      </c>
      <c r="O69" s="89">
        <v>0</v>
      </c>
      <c r="P69" s="89">
        <v>1</v>
      </c>
      <c r="Q69" s="89">
        <v>4</v>
      </c>
      <c r="R69" s="73">
        <f t="shared" si="3"/>
        <v>471</v>
      </c>
      <c r="S69" s="74"/>
      <c r="T69" s="82"/>
      <c r="U69" s="82"/>
      <c r="V69" s="82"/>
    </row>
    <row r="70" spans="1:22" ht="12.75" customHeight="1">
      <c r="A70" s="62"/>
      <c r="B70" s="60"/>
      <c r="C70" s="68" t="s">
        <v>213</v>
      </c>
      <c r="D70" s="89">
        <v>31</v>
      </c>
      <c r="E70" s="89">
        <v>1</v>
      </c>
      <c r="F70" s="89">
        <v>4</v>
      </c>
      <c r="G70" s="89">
        <v>0</v>
      </c>
      <c r="H70" s="73">
        <f t="shared" si="2"/>
        <v>36</v>
      </c>
      <c r="I70" s="89">
        <v>4</v>
      </c>
      <c r="J70" s="89">
        <v>0</v>
      </c>
      <c r="K70" s="89">
        <v>0</v>
      </c>
      <c r="L70" s="89">
        <v>3</v>
      </c>
      <c r="M70" s="89">
        <v>3</v>
      </c>
      <c r="N70" s="89">
        <v>2</v>
      </c>
      <c r="O70" s="89">
        <v>9</v>
      </c>
      <c r="P70" s="89">
        <v>5</v>
      </c>
      <c r="Q70" s="89">
        <v>20</v>
      </c>
      <c r="R70" s="73">
        <f t="shared" si="3"/>
        <v>82</v>
      </c>
      <c r="S70" s="74"/>
      <c r="T70" s="82"/>
      <c r="U70" s="82"/>
      <c r="V70" s="82"/>
    </row>
    <row r="71" spans="1:22" ht="12.75" customHeight="1">
      <c r="A71" s="62"/>
      <c r="B71" s="60"/>
      <c r="C71" s="68" t="s">
        <v>151</v>
      </c>
      <c r="D71" s="89">
        <v>114</v>
      </c>
      <c r="E71" s="89">
        <v>17</v>
      </c>
      <c r="F71" s="89">
        <v>48</v>
      </c>
      <c r="G71" s="89">
        <v>88</v>
      </c>
      <c r="H71" s="73">
        <f t="shared" si="2"/>
        <v>267</v>
      </c>
      <c r="I71" s="89">
        <v>35</v>
      </c>
      <c r="J71" s="89">
        <v>0</v>
      </c>
      <c r="K71" s="89">
        <v>1</v>
      </c>
      <c r="L71" s="89">
        <v>2</v>
      </c>
      <c r="M71" s="89">
        <v>66</v>
      </c>
      <c r="N71" s="89">
        <v>4</v>
      </c>
      <c r="O71" s="89">
        <v>14</v>
      </c>
      <c r="P71" s="89">
        <v>38</v>
      </c>
      <c r="Q71" s="89">
        <v>42</v>
      </c>
      <c r="R71" s="73">
        <f t="shared" si="3"/>
        <v>469</v>
      </c>
      <c r="S71" s="74"/>
      <c r="T71" s="82"/>
      <c r="U71" s="82"/>
      <c r="V71" s="82"/>
    </row>
    <row r="72" spans="1:22" ht="12.75" customHeight="1">
      <c r="A72" s="62"/>
      <c r="B72" s="60"/>
      <c r="C72" s="68" t="s">
        <v>214</v>
      </c>
      <c r="D72" s="89">
        <v>47</v>
      </c>
      <c r="E72" s="89">
        <v>9</v>
      </c>
      <c r="F72" s="89">
        <v>13</v>
      </c>
      <c r="G72" s="89">
        <v>0</v>
      </c>
      <c r="H72" s="73">
        <f t="shared" si="2"/>
        <v>69</v>
      </c>
      <c r="I72" s="89">
        <v>13</v>
      </c>
      <c r="J72" s="89">
        <v>0</v>
      </c>
      <c r="K72" s="89">
        <v>0</v>
      </c>
      <c r="L72" s="89">
        <v>0</v>
      </c>
      <c r="M72" s="89">
        <v>11</v>
      </c>
      <c r="N72" s="89">
        <v>72</v>
      </c>
      <c r="O72" s="89">
        <v>51</v>
      </c>
      <c r="P72" s="89">
        <v>1</v>
      </c>
      <c r="Q72" s="89">
        <v>15</v>
      </c>
      <c r="R72" s="73">
        <f t="shared" si="3"/>
        <v>232</v>
      </c>
      <c r="S72" s="74"/>
      <c r="T72" s="82"/>
      <c r="U72" s="82"/>
      <c r="V72" s="82"/>
    </row>
    <row r="73" spans="1:22" ht="12.75" customHeight="1">
      <c r="A73" s="62"/>
      <c r="B73" s="60"/>
      <c r="C73" s="68" t="s">
        <v>215</v>
      </c>
      <c r="D73" s="89">
        <v>49</v>
      </c>
      <c r="E73" s="89">
        <v>16</v>
      </c>
      <c r="F73" s="89">
        <v>5</v>
      </c>
      <c r="G73" s="89">
        <v>1</v>
      </c>
      <c r="H73" s="73">
        <f t="shared" si="2"/>
        <v>71</v>
      </c>
      <c r="I73" s="89">
        <v>35</v>
      </c>
      <c r="J73" s="89">
        <v>0</v>
      </c>
      <c r="K73" s="89">
        <v>0</v>
      </c>
      <c r="L73" s="89">
        <v>0</v>
      </c>
      <c r="M73" s="89">
        <v>37</v>
      </c>
      <c r="N73" s="89">
        <v>73</v>
      </c>
      <c r="O73" s="89">
        <v>44</v>
      </c>
      <c r="P73" s="89">
        <v>1</v>
      </c>
      <c r="Q73" s="89">
        <v>7</v>
      </c>
      <c r="R73" s="73">
        <f t="shared" si="3"/>
        <v>268</v>
      </c>
      <c r="S73" s="74"/>
      <c r="T73" s="82"/>
      <c r="U73" s="82"/>
      <c r="V73" s="82"/>
    </row>
    <row r="74" spans="1:22" ht="12.75" customHeight="1">
      <c r="A74" s="62"/>
      <c r="B74" s="60"/>
      <c r="C74" s="68" t="s">
        <v>216</v>
      </c>
      <c r="D74" s="89">
        <v>2</v>
      </c>
      <c r="E74" s="89">
        <v>1</v>
      </c>
      <c r="F74" s="89">
        <v>4</v>
      </c>
      <c r="G74" s="89">
        <v>0</v>
      </c>
      <c r="H74" s="73">
        <f t="shared" si="2"/>
        <v>7</v>
      </c>
      <c r="I74" s="89">
        <v>0</v>
      </c>
      <c r="J74" s="89">
        <v>0</v>
      </c>
      <c r="K74" s="89">
        <v>0</v>
      </c>
      <c r="L74" s="89">
        <v>82</v>
      </c>
      <c r="M74" s="89">
        <v>37</v>
      </c>
      <c r="N74" s="89">
        <v>0</v>
      </c>
      <c r="O74" s="89">
        <v>0</v>
      </c>
      <c r="P74" s="89">
        <v>0</v>
      </c>
      <c r="Q74" s="89">
        <v>4</v>
      </c>
      <c r="R74" s="73">
        <f t="shared" si="3"/>
        <v>130</v>
      </c>
      <c r="S74" s="74"/>
      <c r="T74" s="82"/>
      <c r="U74" s="82"/>
      <c r="V74" s="82"/>
    </row>
    <row r="75" spans="1:22" ht="12.75" customHeight="1">
      <c r="A75" s="62"/>
      <c r="B75" s="60"/>
      <c r="C75" s="68" t="s">
        <v>217</v>
      </c>
      <c r="D75" s="89">
        <v>60</v>
      </c>
      <c r="E75" s="89">
        <v>8</v>
      </c>
      <c r="F75" s="89">
        <v>2</v>
      </c>
      <c r="G75" s="89">
        <v>4</v>
      </c>
      <c r="H75" s="73">
        <f t="shared" si="2"/>
        <v>74</v>
      </c>
      <c r="I75" s="89">
        <v>16</v>
      </c>
      <c r="J75" s="89">
        <v>0</v>
      </c>
      <c r="K75" s="89">
        <v>1</v>
      </c>
      <c r="L75" s="89">
        <v>0</v>
      </c>
      <c r="M75" s="89">
        <v>24</v>
      </c>
      <c r="N75" s="89">
        <v>13</v>
      </c>
      <c r="O75" s="89">
        <v>15</v>
      </c>
      <c r="P75" s="89">
        <v>3</v>
      </c>
      <c r="Q75" s="89">
        <v>45</v>
      </c>
      <c r="R75" s="73">
        <f t="shared" si="3"/>
        <v>191</v>
      </c>
      <c r="S75" s="74"/>
      <c r="T75" s="82"/>
      <c r="U75" s="82"/>
      <c r="V75" s="82"/>
    </row>
    <row r="76" spans="1:22" ht="12.75" customHeight="1">
      <c r="A76" s="62"/>
      <c r="B76" s="60"/>
      <c r="C76" s="68" t="s">
        <v>218</v>
      </c>
      <c r="D76" s="89">
        <v>15</v>
      </c>
      <c r="E76" s="89">
        <v>0</v>
      </c>
      <c r="F76" s="89">
        <v>5</v>
      </c>
      <c r="G76" s="89">
        <v>11</v>
      </c>
      <c r="H76" s="73">
        <f t="shared" si="2"/>
        <v>31</v>
      </c>
      <c r="I76" s="89">
        <v>1</v>
      </c>
      <c r="J76" s="89">
        <v>0</v>
      </c>
      <c r="K76" s="89">
        <v>1</v>
      </c>
      <c r="L76" s="89">
        <v>0</v>
      </c>
      <c r="M76" s="89">
        <v>1</v>
      </c>
      <c r="N76" s="89">
        <v>0</v>
      </c>
      <c r="O76" s="89">
        <v>1</v>
      </c>
      <c r="P76" s="89">
        <v>41</v>
      </c>
      <c r="Q76" s="89">
        <v>2</v>
      </c>
      <c r="R76" s="73">
        <f t="shared" si="3"/>
        <v>78</v>
      </c>
      <c r="S76" s="74"/>
      <c r="T76" s="82"/>
      <c r="U76" s="82"/>
      <c r="V76" s="82"/>
    </row>
    <row r="77" spans="1:22" ht="12.75" customHeight="1">
      <c r="A77" s="62"/>
      <c r="B77" s="60"/>
      <c r="C77" s="68" t="s">
        <v>219</v>
      </c>
      <c r="D77" s="89">
        <v>17</v>
      </c>
      <c r="E77" s="89">
        <v>0</v>
      </c>
      <c r="F77" s="89">
        <v>15</v>
      </c>
      <c r="G77" s="89">
        <v>0</v>
      </c>
      <c r="H77" s="73">
        <f t="shared" si="2"/>
        <v>32</v>
      </c>
      <c r="I77" s="89">
        <v>11</v>
      </c>
      <c r="J77" s="89">
        <v>0</v>
      </c>
      <c r="K77" s="89">
        <v>59</v>
      </c>
      <c r="L77" s="89">
        <v>4</v>
      </c>
      <c r="M77" s="89">
        <v>38</v>
      </c>
      <c r="N77" s="89">
        <v>1</v>
      </c>
      <c r="O77" s="89">
        <v>0</v>
      </c>
      <c r="P77" s="89">
        <v>2</v>
      </c>
      <c r="Q77" s="89">
        <v>2</v>
      </c>
      <c r="R77" s="73">
        <f t="shared" si="3"/>
        <v>149</v>
      </c>
      <c r="S77" s="74"/>
      <c r="T77" s="82"/>
      <c r="U77" s="82"/>
      <c r="V77" s="82"/>
    </row>
    <row r="78" spans="1:22" ht="12.75" customHeight="1">
      <c r="A78" s="62"/>
      <c r="B78" s="60"/>
      <c r="C78" s="68" t="s">
        <v>220</v>
      </c>
      <c r="D78" s="89">
        <v>98</v>
      </c>
      <c r="E78" s="89">
        <v>7</v>
      </c>
      <c r="F78" s="89">
        <v>26</v>
      </c>
      <c r="G78" s="89">
        <v>5</v>
      </c>
      <c r="H78" s="73">
        <f t="shared" si="2"/>
        <v>136</v>
      </c>
      <c r="I78" s="89">
        <v>18</v>
      </c>
      <c r="J78" s="89">
        <v>0</v>
      </c>
      <c r="K78" s="89">
        <v>1</v>
      </c>
      <c r="L78" s="89">
        <v>1</v>
      </c>
      <c r="M78" s="89">
        <v>25</v>
      </c>
      <c r="N78" s="89">
        <v>7</v>
      </c>
      <c r="O78" s="89">
        <v>25</v>
      </c>
      <c r="P78" s="89">
        <v>7</v>
      </c>
      <c r="Q78" s="89">
        <v>20</v>
      </c>
      <c r="R78" s="73">
        <f t="shared" si="3"/>
        <v>240</v>
      </c>
      <c r="S78" s="74"/>
      <c r="T78" s="82"/>
      <c r="U78" s="82"/>
      <c r="V78" s="82"/>
    </row>
    <row r="79" spans="1:22" ht="12.75" customHeight="1">
      <c r="A79" s="62"/>
      <c r="B79" s="60"/>
      <c r="C79" s="68" t="s">
        <v>221</v>
      </c>
      <c r="D79" s="89">
        <v>5</v>
      </c>
      <c r="E79" s="89">
        <v>1</v>
      </c>
      <c r="F79" s="89">
        <v>0</v>
      </c>
      <c r="G79" s="89">
        <v>0</v>
      </c>
      <c r="H79" s="73">
        <f t="shared" si="2"/>
        <v>6</v>
      </c>
      <c r="I79" s="89">
        <v>12</v>
      </c>
      <c r="J79" s="89">
        <v>0</v>
      </c>
      <c r="K79" s="89">
        <v>0</v>
      </c>
      <c r="L79" s="89">
        <v>0</v>
      </c>
      <c r="M79" s="89">
        <v>3</v>
      </c>
      <c r="N79" s="89">
        <v>7</v>
      </c>
      <c r="O79" s="89">
        <v>17</v>
      </c>
      <c r="P79" s="89">
        <v>0</v>
      </c>
      <c r="Q79" s="89">
        <v>7</v>
      </c>
      <c r="R79" s="73">
        <f t="shared" si="3"/>
        <v>52</v>
      </c>
      <c r="S79" s="74"/>
      <c r="T79" s="82"/>
      <c r="U79" s="82"/>
      <c r="V79" s="82"/>
    </row>
    <row r="80" spans="1:22" ht="12.75" customHeight="1">
      <c r="A80" s="62"/>
      <c r="B80" s="60"/>
      <c r="C80" s="68" t="s">
        <v>222</v>
      </c>
      <c r="D80" s="89">
        <v>59</v>
      </c>
      <c r="E80" s="89">
        <v>6</v>
      </c>
      <c r="F80" s="89">
        <v>22</v>
      </c>
      <c r="G80" s="89">
        <v>3</v>
      </c>
      <c r="H80" s="73">
        <f t="shared" si="2"/>
        <v>90</v>
      </c>
      <c r="I80" s="89">
        <v>45</v>
      </c>
      <c r="J80" s="89">
        <v>0</v>
      </c>
      <c r="K80" s="89">
        <v>76</v>
      </c>
      <c r="L80" s="89">
        <v>1</v>
      </c>
      <c r="M80" s="89">
        <v>46</v>
      </c>
      <c r="N80" s="89">
        <v>4</v>
      </c>
      <c r="O80" s="89">
        <v>5</v>
      </c>
      <c r="P80" s="89">
        <v>3</v>
      </c>
      <c r="Q80" s="89">
        <v>8</v>
      </c>
      <c r="R80" s="73">
        <f t="shared" si="3"/>
        <v>278</v>
      </c>
      <c r="S80" s="74"/>
      <c r="T80" s="82"/>
      <c r="U80" s="82"/>
      <c r="V80" s="82"/>
    </row>
    <row r="81" spans="1:22" ht="14.25" customHeight="1">
      <c r="A81" s="62"/>
      <c r="B81" s="60"/>
      <c r="C81" s="68" t="s">
        <v>223</v>
      </c>
      <c r="D81" s="89">
        <v>12</v>
      </c>
      <c r="E81" s="89">
        <v>1</v>
      </c>
      <c r="F81" s="89">
        <v>3</v>
      </c>
      <c r="G81" s="89">
        <v>1</v>
      </c>
      <c r="H81" s="73">
        <f t="shared" si="2"/>
        <v>17</v>
      </c>
      <c r="I81" s="89">
        <v>1</v>
      </c>
      <c r="J81" s="89">
        <v>0</v>
      </c>
      <c r="K81" s="89">
        <v>2</v>
      </c>
      <c r="L81" s="89">
        <v>0</v>
      </c>
      <c r="M81" s="89">
        <v>10</v>
      </c>
      <c r="N81" s="89">
        <v>0</v>
      </c>
      <c r="O81" s="89">
        <v>1</v>
      </c>
      <c r="P81" s="89">
        <v>213</v>
      </c>
      <c r="Q81" s="89">
        <v>0</v>
      </c>
      <c r="R81" s="73">
        <f t="shared" si="3"/>
        <v>244</v>
      </c>
      <c r="S81" s="74"/>
      <c r="T81" s="82"/>
      <c r="U81" s="82"/>
      <c r="V81" s="82"/>
    </row>
    <row r="82" spans="1:22" ht="12.75" customHeight="1">
      <c r="A82" s="62"/>
      <c r="B82" s="60"/>
      <c r="C82" s="68" t="s">
        <v>224</v>
      </c>
      <c r="D82" s="89">
        <v>61</v>
      </c>
      <c r="E82" s="89">
        <v>1</v>
      </c>
      <c r="F82" s="89">
        <v>5</v>
      </c>
      <c r="G82" s="89">
        <v>2</v>
      </c>
      <c r="H82" s="73">
        <f t="shared" si="2"/>
        <v>69</v>
      </c>
      <c r="I82" s="89">
        <v>52</v>
      </c>
      <c r="J82" s="89">
        <v>0</v>
      </c>
      <c r="K82" s="89">
        <v>61</v>
      </c>
      <c r="L82" s="89">
        <v>2</v>
      </c>
      <c r="M82" s="89">
        <v>42</v>
      </c>
      <c r="N82" s="89">
        <v>1</v>
      </c>
      <c r="O82" s="89">
        <v>2</v>
      </c>
      <c r="P82" s="89">
        <v>1</v>
      </c>
      <c r="Q82" s="89">
        <v>9</v>
      </c>
      <c r="R82" s="73">
        <f t="shared" si="3"/>
        <v>239</v>
      </c>
      <c r="S82" s="74"/>
      <c r="T82" s="82"/>
      <c r="U82" s="82"/>
      <c r="V82" s="82"/>
    </row>
    <row r="83" spans="1:22" ht="12.75" customHeight="1">
      <c r="A83" s="62"/>
      <c r="B83" s="60"/>
      <c r="C83" s="68" t="s">
        <v>225</v>
      </c>
      <c r="D83" s="89">
        <v>45</v>
      </c>
      <c r="E83" s="89">
        <v>2</v>
      </c>
      <c r="F83" s="89">
        <v>4</v>
      </c>
      <c r="G83" s="89">
        <v>1</v>
      </c>
      <c r="H83" s="73">
        <f t="shared" si="2"/>
        <v>52</v>
      </c>
      <c r="I83" s="89">
        <v>16</v>
      </c>
      <c r="J83" s="89">
        <v>0</v>
      </c>
      <c r="K83" s="89">
        <v>1</v>
      </c>
      <c r="L83" s="89">
        <v>0</v>
      </c>
      <c r="M83" s="89">
        <v>9</v>
      </c>
      <c r="N83" s="89">
        <v>2</v>
      </c>
      <c r="O83" s="89">
        <v>10</v>
      </c>
      <c r="P83" s="89">
        <v>0</v>
      </c>
      <c r="Q83" s="89">
        <v>5</v>
      </c>
      <c r="R83" s="73">
        <f t="shared" si="3"/>
        <v>95</v>
      </c>
      <c r="S83" s="74"/>
      <c r="T83" s="82"/>
      <c r="U83" s="82"/>
      <c r="V83" s="82"/>
    </row>
    <row r="84" spans="1:22" ht="12.75" customHeight="1">
      <c r="A84" s="62"/>
      <c r="B84" s="60"/>
      <c r="C84" s="68" t="s">
        <v>226</v>
      </c>
      <c r="D84" s="89">
        <v>57</v>
      </c>
      <c r="E84" s="89">
        <v>1</v>
      </c>
      <c r="F84" s="89">
        <v>16</v>
      </c>
      <c r="G84" s="89">
        <v>6</v>
      </c>
      <c r="H84" s="73">
        <f t="shared" si="2"/>
        <v>80</v>
      </c>
      <c r="I84" s="89">
        <v>10</v>
      </c>
      <c r="J84" s="89">
        <v>0</v>
      </c>
      <c r="K84" s="89">
        <v>1</v>
      </c>
      <c r="L84" s="89">
        <v>1</v>
      </c>
      <c r="M84" s="89">
        <v>11</v>
      </c>
      <c r="N84" s="89">
        <v>4</v>
      </c>
      <c r="O84" s="89">
        <v>10</v>
      </c>
      <c r="P84" s="89">
        <v>6</v>
      </c>
      <c r="Q84" s="89">
        <v>8</v>
      </c>
      <c r="R84" s="73">
        <f t="shared" si="3"/>
        <v>131</v>
      </c>
      <c r="S84" s="74"/>
      <c r="T84" s="82"/>
      <c r="U84" s="82"/>
      <c r="V84" s="82"/>
    </row>
    <row r="85" spans="1:22" ht="12.75" customHeight="1">
      <c r="A85" s="62"/>
      <c r="B85" s="60"/>
      <c r="C85" s="68" t="s">
        <v>227</v>
      </c>
      <c r="D85" s="89">
        <v>32</v>
      </c>
      <c r="E85" s="89">
        <v>7</v>
      </c>
      <c r="F85" s="89">
        <v>5</v>
      </c>
      <c r="G85" s="89">
        <v>3</v>
      </c>
      <c r="H85" s="73">
        <f t="shared" si="2"/>
        <v>47</v>
      </c>
      <c r="I85" s="89">
        <v>70</v>
      </c>
      <c r="J85" s="89">
        <v>0</v>
      </c>
      <c r="K85" s="89">
        <v>12</v>
      </c>
      <c r="L85" s="89">
        <v>0</v>
      </c>
      <c r="M85" s="89">
        <v>35</v>
      </c>
      <c r="N85" s="89">
        <v>4</v>
      </c>
      <c r="O85" s="89">
        <v>4</v>
      </c>
      <c r="P85" s="89">
        <v>0</v>
      </c>
      <c r="Q85" s="89">
        <v>3</v>
      </c>
      <c r="R85" s="73">
        <f t="shared" si="3"/>
        <v>175</v>
      </c>
      <c r="S85" s="74"/>
      <c r="T85" s="82"/>
      <c r="U85" s="82"/>
      <c r="V85" s="82"/>
    </row>
    <row r="86" spans="1:22" ht="14.25" customHeight="1">
      <c r="A86" s="62"/>
      <c r="B86" s="60"/>
      <c r="C86" s="68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4"/>
      <c r="T86" s="82"/>
      <c r="U86" s="82"/>
      <c r="V86" s="82"/>
    </row>
    <row r="87" spans="1:22" ht="13.5" customHeight="1">
      <c r="A87" s="62"/>
      <c r="B87" s="60"/>
      <c r="C87" s="93" t="s">
        <v>2</v>
      </c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82"/>
      <c r="U87" s="82"/>
      <c r="V87" s="82"/>
    </row>
    <row r="88" spans="1:19" ht="12.75" customHeight="1">
      <c r="A88" s="62"/>
      <c r="B88" s="60"/>
      <c r="C88" s="68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4"/>
    </row>
    <row r="89" spans="1:19" ht="12.75" customHeight="1">
      <c r="A89" s="62"/>
      <c r="B89" s="60"/>
      <c r="C89" s="52"/>
      <c r="D89" s="51" t="s">
        <v>300</v>
      </c>
      <c r="E89" s="58"/>
      <c r="F89" s="58"/>
      <c r="G89" s="58"/>
      <c r="H89" s="58"/>
      <c r="I89" s="58"/>
      <c r="J89" s="58"/>
      <c r="K89" s="58"/>
      <c r="L89" s="58"/>
      <c r="M89" s="58"/>
      <c r="N89" s="59"/>
      <c r="O89" s="59"/>
      <c r="P89" s="59"/>
      <c r="Q89" s="58"/>
      <c r="R89" s="58"/>
      <c r="S89" s="54"/>
    </row>
    <row r="90" spans="1:22" ht="12.75" customHeight="1">
      <c r="A90" s="62"/>
      <c r="B90" s="60"/>
      <c r="C90" s="52"/>
      <c r="D90" s="49"/>
      <c r="E90" s="52"/>
      <c r="F90" s="52"/>
      <c r="G90" s="52"/>
      <c r="H90" s="52"/>
      <c r="I90" s="52"/>
      <c r="J90" s="52"/>
      <c r="K90" s="52"/>
      <c r="L90" s="52"/>
      <c r="M90" s="52"/>
      <c r="N90" s="57"/>
      <c r="O90" s="57"/>
      <c r="P90" s="57"/>
      <c r="Q90" s="52"/>
      <c r="R90" s="52"/>
      <c r="S90" s="54"/>
      <c r="T90" s="82"/>
      <c r="U90" s="82"/>
      <c r="V90" s="82"/>
    </row>
    <row r="91" spans="1:22" ht="12.75" customHeight="1">
      <c r="A91" s="62"/>
      <c r="B91" s="60"/>
      <c r="C91" s="68"/>
      <c r="D91" s="68"/>
      <c r="E91" s="68"/>
      <c r="F91" s="76"/>
      <c r="G91" s="68"/>
      <c r="H91" s="68"/>
      <c r="I91" s="68"/>
      <c r="J91" s="76" t="s">
        <v>145</v>
      </c>
      <c r="K91" s="68"/>
      <c r="L91" s="68"/>
      <c r="M91" s="76" t="s">
        <v>295</v>
      </c>
      <c r="N91" s="68"/>
      <c r="O91" s="77" t="s">
        <v>146</v>
      </c>
      <c r="P91" s="77" t="s">
        <v>147</v>
      </c>
      <c r="Q91" s="62"/>
      <c r="R91" s="62"/>
      <c r="S91" s="67"/>
      <c r="T91" s="82"/>
      <c r="U91" s="82"/>
      <c r="V91" s="82"/>
    </row>
    <row r="92" spans="1:22" ht="12.75" customHeight="1">
      <c r="A92" s="62"/>
      <c r="B92" s="60"/>
      <c r="C92" s="68"/>
      <c r="D92" s="70" t="s">
        <v>13</v>
      </c>
      <c r="E92" s="70" t="s">
        <v>14</v>
      </c>
      <c r="F92" s="70" t="s">
        <v>15</v>
      </c>
      <c r="G92" s="70" t="s">
        <v>16</v>
      </c>
      <c r="H92" s="70" t="s">
        <v>17</v>
      </c>
      <c r="I92" s="70" t="s">
        <v>149</v>
      </c>
      <c r="J92" s="70" t="s">
        <v>150</v>
      </c>
      <c r="K92" s="70" t="s">
        <v>151</v>
      </c>
      <c r="L92" s="70" t="s">
        <v>152</v>
      </c>
      <c r="M92" s="70" t="s">
        <v>294</v>
      </c>
      <c r="N92" s="70" t="s">
        <v>153</v>
      </c>
      <c r="O92" s="70" t="s">
        <v>148</v>
      </c>
      <c r="P92" s="70" t="s">
        <v>155</v>
      </c>
      <c r="Q92" s="70" t="s">
        <v>154</v>
      </c>
      <c r="R92" s="70" t="s">
        <v>157</v>
      </c>
      <c r="S92" s="67"/>
      <c r="T92" s="82"/>
      <c r="U92" s="82"/>
      <c r="V92" s="82"/>
    </row>
    <row r="93" spans="1:22" ht="12.75" customHeight="1">
      <c r="A93" s="62"/>
      <c r="B93" s="60"/>
      <c r="C93" s="68" t="s">
        <v>228</v>
      </c>
      <c r="D93" s="89">
        <v>33</v>
      </c>
      <c r="E93" s="89">
        <v>3</v>
      </c>
      <c r="F93" s="89">
        <v>3</v>
      </c>
      <c r="G93" s="89">
        <v>0</v>
      </c>
      <c r="H93" s="73">
        <f aca="true" t="shared" si="4" ref="H93:H126">SUM(D93:G93)</f>
        <v>39</v>
      </c>
      <c r="I93" s="89">
        <v>0</v>
      </c>
      <c r="J93" s="89">
        <v>0</v>
      </c>
      <c r="K93" s="89">
        <v>5</v>
      </c>
      <c r="L93" s="89">
        <v>2</v>
      </c>
      <c r="M93" s="89">
        <v>20</v>
      </c>
      <c r="N93" s="89">
        <v>0</v>
      </c>
      <c r="O93" s="89">
        <v>0</v>
      </c>
      <c r="P93" s="89">
        <v>220</v>
      </c>
      <c r="Q93" s="89">
        <v>2</v>
      </c>
      <c r="R93" s="73">
        <f aca="true" t="shared" si="5" ref="R93:R126">SUM(H93:Q93)</f>
        <v>288</v>
      </c>
      <c r="S93" s="74"/>
      <c r="T93" s="82"/>
      <c r="U93" s="82"/>
      <c r="V93" s="82"/>
    </row>
    <row r="94" spans="1:22" ht="12.75" customHeight="1">
      <c r="A94" s="62"/>
      <c r="B94" s="60"/>
      <c r="C94" s="68" t="s">
        <v>229</v>
      </c>
      <c r="D94" s="89">
        <v>39</v>
      </c>
      <c r="E94" s="89">
        <v>22</v>
      </c>
      <c r="F94" s="89">
        <v>16</v>
      </c>
      <c r="G94" s="89">
        <v>3</v>
      </c>
      <c r="H94" s="73">
        <f t="shared" si="4"/>
        <v>80</v>
      </c>
      <c r="I94" s="89">
        <v>6</v>
      </c>
      <c r="J94" s="89">
        <v>0</v>
      </c>
      <c r="K94" s="89">
        <v>0</v>
      </c>
      <c r="L94" s="89">
        <v>691</v>
      </c>
      <c r="M94" s="89">
        <v>100</v>
      </c>
      <c r="N94" s="89">
        <v>1</v>
      </c>
      <c r="O94" s="89">
        <v>1</v>
      </c>
      <c r="P94" s="89">
        <v>1</v>
      </c>
      <c r="Q94" s="89">
        <v>4</v>
      </c>
      <c r="R94" s="73">
        <f t="shared" si="5"/>
        <v>884</v>
      </c>
      <c r="S94" s="74"/>
      <c r="T94" s="82"/>
      <c r="U94" s="82"/>
      <c r="V94" s="82"/>
    </row>
    <row r="95" spans="1:22" ht="12.75" customHeight="1">
      <c r="A95" s="62"/>
      <c r="B95" s="60"/>
      <c r="C95" s="68" t="s">
        <v>230</v>
      </c>
      <c r="D95" s="89">
        <v>43</v>
      </c>
      <c r="E95" s="89">
        <v>14</v>
      </c>
      <c r="F95" s="89">
        <v>8</v>
      </c>
      <c r="G95" s="89">
        <v>0</v>
      </c>
      <c r="H95" s="73">
        <f t="shared" si="4"/>
        <v>65</v>
      </c>
      <c r="I95" s="89">
        <v>19</v>
      </c>
      <c r="J95" s="89">
        <v>0</v>
      </c>
      <c r="K95" s="89">
        <v>1</v>
      </c>
      <c r="L95" s="89">
        <v>4</v>
      </c>
      <c r="M95" s="89">
        <v>13</v>
      </c>
      <c r="N95" s="89">
        <v>54</v>
      </c>
      <c r="O95" s="89">
        <v>587</v>
      </c>
      <c r="P95" s="89">
        <v>1</v>
      </c>
      <c r="Q95" s="89">
        <v>8</v>
      </c>
      <c r="R95" s="73">
        <f t="shared" si="5"/>
        <v>752</v>
      </c>
      <c r="S95" s="74"/>
      <c r="T95" s="82"/>
      <c r="U95" s="82"/>
      <c r="V95" s="82"/>
    </row>
    <row r="96" spans="1:22" ht="12.75" customHeight="1">
      <c r="A96" s="62"/>
      <c r="B96" s="60"/>
      <c r="C96" s="68" t="s">
        <v>231</v>
      </c>
      <c r="D96" s="89">
        <v>15</v>
      </c>
      <c r="E96" s="89">
        <v>1</v>
      </c>
      <c r="F96" s="89">
        <v>1</v>
      </c>
      <c r="G96" s="89">
        <v>0</v>
      </c>
      <c r="H96" s="73">
        <f t="shared" si="4"/>
        <v>17</v>
      </c>
      <c r="I96" s="89">
        <v>1</v>
      </c>
      <c r="J96" s="89">
        <v>0</v>
      </c>
      <c r="K96" s="89">
        <v>0</v>
      </c>
      <c r="L96" s="89">
        <v>0</v>
      </c>
      <c r="M96" s="89">
        <v>48</v>
      </c>
      <c r="N96" s="89">
        <v>0</v>
      </c>
      <c r="O96" s="89">
        <v>0</v>
      </c>
      <c r="P96" s="89">
        <v>1</v>
      </c>
      <c r="Q96" s="89">
        <v>2</v>
      </c>
      <c r="R96" s="73">
        <f t="shared" si="5"/>
        <v>69</v>
      </c>
      <c r="S96" s="74"/>
      <c r="T96" s="82"/>
      <c r="U96" s="82"/>
      <c r="V96" s="82"/>
    </row>
    <row r="97" spans="1:22" ht="12.75" customHeight="1">
      <c r="A97" s="62"/>
      <c r="B97" s="60"/>
      <c r="C97" s="68" t="s">
        <v>232</v>
      </c>
      <c r="D97" s="89">
        <v>58</v>
      </c>
      <c r="E97" s="89">
        <v>0</v>
      </c>
      <c r="F97" s="89">
        <v>8</v>
      </c>
      <c r="G97" s="89">
        <v>0</v>
      </c>
      <c r="H97" s="73">
        <f t="shared" si="4"/>
        <v>66</v>
      </c>
      <c r="I97" s="89">
        <v>40</v>
      </c>
      <c r="J97" s="89">
        <v>0</v>
      </c>
      <c r="K97" s="89">
        <v>292</v>
      </c>
      <c r="L97" s="89">
        <v>5</v>
      </c>
      <c r="M97" s="89">
        <v>26</v>
      </c>
      <c r="N97" s="89">
        <v>2</v>
      </c>
      <c r="O97" s="89">
        <v>3</v>
      </c>
      <c r="P97" s="89">
        <v>3</v>
      </c>
      <c r="Q97" s="89">
        <v>6</v>
      </c>
      <c r="R97" s="73">
        <f t="shared" si="5"/>
        <v>443</v>
      </c>
      <c r="S97" s="74"/>
      <c r="T97" s="82"/>
      <c r="U97" s="82"/>
      <c r="V97" s="82"/>
    </row>
    <row r="98" spans="1:22" ht="12.75" customHeight="1">
      <c r="A98" s="62"/>
      <c r="B98" s="60"/>
      <c r="C98" s="68" t="s">
        <v>233</v>
      </c>
      <c r="D98" s="89">
        <v>3</v>
      </c>
      <c r="E98" s="89">
        <v>0</v>
      </c>
      <c r="F98" s="89">
        <v>8</v>
      </c>
      <c r="G98" s="89">
        <v>0</v>
      </c>
      <c r="H98" s="73">
        <f t="shared" si="4"/>
        <v>11</v>
      </c>
      <c r="I98" s="89">
        <v>6</v>
      </c>
      <c r="J98" s="89">
        <v>0</v>
      </c>
      <c r="K98" s="89">
        <v>0</v>
      </c>
      <c r="L98" s="89">
        <v>1</v>
      </c>
      <c r="M98" s="89">
        <v>37</v>
      </c>
      <c r="N98" s="89">
        <v>0</v>
      </c>
      <c r="O98" s="89">
        <v>3</v>
      </c>
      <c r="P98" s="89">
        <v>2</v>
      </c>
      <c r="Q98" s="89">
        <v>1</v>
      </c>
      <c r="R98" s="73">
        <f t="shared" si="5"/>
        <v>61</v>
      </c>
      <c r="S98" s="74"/>
      <c r="T98" s="82"/>
      <c r="U98" s="82"/>
      <c r="V98" s="82"/>
    </row>
    <row r="99" spans="1:22" ht="12.75" customHeight="1">
      <c r="A99" s="62"/>
      <c r="B99" s="60"/>
      <c r="C99" s="68" t="s">
        <v>234</v>
      </c>
      <c r="D99" s="89">
        <v>21</v>
      </c>
      <c r="E99" s="89">
        <v>4</v>
      </c>
      <c r="F99" s="89">
        <v>5</v>
      </c>
      <c r="G99" s="89">
        <v>6</v>
      </c>
      <c r="H99" s="73">
        <f t="shared" si="4"/>
        <v>36</v>
      </c>
      <c r="I99" s="89">
        <v>0</v>
      </c>
      <c r="J99" s="89">
        <v>0</v>
      </c>
      <c r="K99" s="89">
        <v>21</v>
      </c>
      <c r="L99" s="89">
        <v>0</v>
      </c>
      <c r="M99" s="89">
        <v>12</v>
      </c>
      <c r="N99" s="89">
        <v>0</v>
      </c>
      <c r="O99" s="89">
        <v>0</v>
      </c>
      <c r="P99" s="89">
        <v>126</v>
      </c>
      <c r="Q99" s="89">
        <v>1</v>
      </c>
      <c r="R99" s="73">
        <f t="shared" si="5"/>
        <v>196</v>
      </c>
      <c r="S99" s="74"/>
      <c r="T99" s="82"/>
      <c r="U99" s="82"/>
      <c r="V99" s="82"/>
    </row>
    <row r="100" spans="1:22" ht="12.75" customHeight="1">
      <c r="A100" s="62"/>
      <c r="B100" s="60"/>
      <c r="C100" s="68" t="s">
        <v>235</v>
      </c>
      <c r="D100" s="89">
        <v>55</v>
      </c>
      <c r="E100" s="89">
        <v>2</v>
      </c>
      <c r="F100" s="89">
        <v>8</v>
      </c>
      <c r="G100" s="89">
        <v>14</v>
      </c>
      <c r="H100" s="73">
        <f t="shared" si="4"/>
        <v>79</v>
      </c>
      <c r="I100" s="89">
        <v>4</v>
      </c>
      <c r="J100" s="89">
        <v>0</v>
      </c>
      <c r="K100" s="89">
        <v>0</v>
      </c>
      <c r="L100" s="89">
        <v>1</v>
      </c>
      <c r="M100" s="89">
        <v>34</v>
      </c>
      <c r="N100" s="89">
        <v>1</v>
      </c>
      <c r="O100" s="89">
        <v>1</v>
      </c>
      <c r="P100" s="89">
        <v>254</v>
      </c>
      <c r="Q100" s="89">
        <v>9</v>
      </c>
      <c r="R100" s="73">
        <f t="shared" si="5"/>
        <v>383</v>
      </c>
      <c r="S100" s="74"/>
      <c r="T100" s="82"/>
      <c r="U100" s="82"/>
      <c r="V100" s="82"/>
    </row>
    <row r="101" spans="1:22" ht="12.75" customHeight="1">
      <c r="A101" s="62"/>
      <c r="B101" s="60"/>
      <c r="C101" s="68" t="s">
        <v>236</v>
      </c>
      <c r="D101" s="89">
        <v>128</v>
      </c>
      <c r="E101" s="89">
        <v>19</v>
      </c>
      <c r="F101" s="89">
        <v>15</v>
      </c>
      <c r="G101" s="89">
        <v>4</v>
      </c>
      <c r="H101" s="73">
        <f t="shared" si="4"/>
        <v>166</v>
      </c>
      <c r="I101" s="89">
        <v>252</v>
      </c>
      <c r="J101" s="89">
        <v>0</v>
      </c>
      <c r="K101" s="89">
        <v>2</v>
      </c>
      <c r="L101" s="89">
        <v>3</v>
      </c>
      <c r="M101" s="89">
        <v>67</v>
      </c>
      <c r="N101" s="89">
        <v>2</v>
      </c>
      <c r="O101" s="89">
        <v>7</v>
      </c>
      <c r="P101" s="89">
        <v>4</v>
      </c>
      <c r="Q101" s="89">
        <v>14</v>
      </c>
      <c r="R101" s="73">
        <f t="shared" si="5"/>
        <v>517</v>
      </c>
      <c r="S101" s="74"/>
      <c r="T101" s="82"/>
      <c r="U101" s="82"/>
      <c r="V101" s="82"/>
    </row>
    <row r="102" spans="1:22" ht="12.75" customHeight="1">
      <c r="A102" s="62"/>
      <c r="B102" s="60"/>
      <c r="C102" s="68" t="s">
        <v>237</v>
      </c>
      <c r="D102" s="89">
        <v>143</v>
      </c>
      <c r="E102" s="89">
        <v>28</v>
      </c>
      <c r="F102" s="89">
        <v>252</v>
      </c>
      <c r="G102" s="89">
        <v>12</v>
      </c>
      <c r="H102" s="73">
        <f t="shared" si="4"/>
        <v>435</v>
      </c>
      <c r="I102" s="89">
        <v>28</v>
      </c>
      <c r="J102" s="89">
        <v>0</v>
      </c>
      <c r="K102" s="89">
        <v>38</v>
      </c>
      <c r="L102" s="89">
        <v>20</v>
      </c>
      <c r="M102" s="89">
        <v>112</v>
      </c>
      <c r="N102" s="89">
        <v>6</v>
      </c>
      <c r="O102" s="89">
        <v>3</v>
      </c>
      <c r="P102" s="89">
        <v>14</v>
      </c>
      <c r="Q102" s="89">
        <v>34</v>
      </c>
      <c r="R102" s="73">
        <f t="shared" si="5"/>
        <v>690</v>
      </c>
      <c r="S102" s="74"/>
      <c r="T102" s="82"/>
      <c r="U102" s="82"/>
      <c r="V102" s="82"/>
    </row>
    <row r="103" spans="1:22" ht="12.75" customHeight="1">
      <c r="A103" s="62"/>
      <c r="B103" s="60"/>
      <c r="C103" s="68" t="s">
        <v>238</v>
      </c>
      <c r="D103" s="89">
        <v>53</v>
      </c>
      <c r="E103" s="89">
        <v>3</v>
      </c>
      <c r="F103" s="89">
        <v>7</v>
      </c>
      <c r="G103" s="89">
        <v>7</v>
      </c>
      <c r="H103" s="73">
        <f t="shared" si="4"/>
        <v>70</v>
      </c>
      <c r="I103" s="89">
        <v>14</v>
      </c>
      <c r="J103" s="89">
        <v>0</v>
      </c>
      <c r="K103" s="89">
        <v>2</v>
      </c>
      <c r="L103" s="89">
        <v>0</v>
      </c>
      <c r="M103" s="89">
        <v>16</v>
      </c>
      <c r="N103" s="89">
        <v>2</v>
      </c>
      <c r="O103" s="89">
        <v>6</v>
      </c>
      <c r="P103" s="89">
        <v>5</v>
      </c>
      <c r="Q103" s="89">
        <v>25</v>
      </c>
      <c r="R103" s="73">
        <f t="shared" si="5"/>
        <v>140</v>
      </c>
      <c r="S103" s="74"/>
      <c r="T103" s="82"/>
      <c r="U103" s="82"/>
      <c r="V103" s="82"/>
    </row>
    <row r="104" spans="1:22" ht="12.75" customHeight="1">
      <c r="A104" s="62"/>
      <c r="B104" s="60"/>
      <c r="C104" s="68" t="s">
        <v>239</v>
      </c>
      <c r="D104" s="89">
        <v>313</v>
      </c>
      <c r="E104" s="89">
        <v>331</v>
      </c>
      <c r="F104" s="89">
        <v>54</v>
      </c>
      <c r="G104" s="89">
        <v>2</v>
      </c>
      <c r="H104" s="73">
        <f t="shared" si="4"/>
        <v>700</v>
      </c>
      <c r="I104" s="89">
        <v>111</v>
      </c>
      <c r="J104" s="89">
        <v>0</v>
      </c>
      <c r="K104" s="89">
        <v>0</v>
      </c>
      <c r="L104" s="89">
        <v>5</v>
      </c>
      <c r="M104" s="89">
        <v>151</v>
      </c>
      <c r="N104" s="89">
        <v>224</v>
      </c>
      <c r="O104" s="89">
        <v>235</v>
      </c>
      <c r="P104" s="89">
        <v>7</v>
      </c>
      <c r="Q104" s="89">
        <v>83</v>
      </c>
      <c r="R104" s="73">
        <f t="shared" si="5"/>
        <v>1516</v>
      </c>
      <c r="S104" s="74"/>
      <c r="T104" s="82"/>
      <c r="U104" s="82"/>
      <c r="V104" s="82"/>
    </row>
    <row r="105" spans="1:22" ht="12.75" customHeight="1">
      <c r="A105" s="62"/>
      <c r="B105" s="60"/>
      <c r="C105" s="68" t="s">
        <v>240</v>
      </c>
      <c r="D105" s="89">
        <v>31</v>
      </c>
      <c r="E105" s="89">
        <v>6</v>
      </c>
      <c r="F105" s="89">
        <v>11</v>
      </c>
      <c r="G105" s="89">
        <v>0</v>
      </c>
      <c r="H105" s="73">
        <f t="shared" si="4"/>
        <v>48</v>
      </c>
      <c r="I105" s="89">
        <v>10</v>
      </c>
      <c r="J105" s="89">
        <v>0</v>
      </c>
      <c r="K105" s="89">
        <v>0</v>
      </c>
      <c r="L105" s="89">
        <v>7</v>
      </c>
      <c r="M105" s="89">
        <v>272</v>
      </c>
      <c r="N105" s="89">
        <v>1</v>
      </c>
      <c r="O105" s="89">
        <v>6</v>
      </c>
      <c r="P105" s="89">
        <v>2</v>
      </c>
      <c r="Q105" s="89">
        <v>2</v>
      </c>
      <c r="R105" s="73">
        <f t="shared" si="5"/>
        <v>348</v>
      </c>
      <c r="S105" s="74"/>
      <c r="T105" s="82"/>
      <c r="U105" s="82"/>
      <c r="V105" s="82"/>
    </row>
    <row r="106" spans="1:22" ht="12.75" customHeight="1">
      <c r="A106" s="62"/>
      <c r="B106" s="60"/>
      <c r="C106" s="68" t="s">
        <v>241</v>
      </c>
      <c r="D106" s="89">
        <v>74</v>
      </c>
      <c r="E106" s="89">
        <v>6</v>
      </c>
      <c r="F106" s="89">
        <v>91</v>
      </c>
      <c r="G106" s="89">
        <v>6</v>
      </c>
      <c r="H106" s="73">
        <f t="shared" si="4"/>
        <v>177</v>
      </c>
      <c r="I106" s="89">
        <v>30</v>
      </c>
      <c r="J106" s="89">
        <v>0</v>
      </c>
      <c r="K106" s="89">
        <v>131</v>
      </c>
      <c r="L106" s="89">
        <v>15</v>
      </c>
      <c r="M106" s="89">
        <v>111</v>
      </c>
      <c r="N106" s="89">
        <v>14</v>
      </c>
      <c r="O106" s="89">
        <v>20</v>
      </c>
      <c r="P106" s="89">
        <v>4</v>
      </c>
      <c r="Q106" s="89">
        <v>24</v>
      </c>
      <c r="R106" s="73">
        <f t="shared" si="5"/>
        <v>526</v>
      </c>
      <c r="S106" s="74"/>
      <c r="T106" s="82"/>
      <c r="U106" s="82"/>
      <c r="V106" s="82"/>
    </row>
    <row r="107" spans="1:22" ht="12.75" customHeight="1">
      <c r="A107" s="62"/>
      <c r="B107" s="60"/>
      <c r="C107" s="68" t="s">
        <v>242</v>
      </c>
      <c r="D107" s="89">
        <v>9</v>
      </c>
      <c r="E107" s="89">
        <v>0</v>
      </c>
      <c r="F107" s="89">
        <v>2</v>
      </c>
      <c r="G107" s="89">
        <v>0</v>
      </c>
      <c r="H107" s="73">
        <f t="shared" si="4"/>
        <v>11</v>
      </c>
      <c r="I107" s="89">
        <v>4</v>
      </c>
      <c r="J107" s="89">
        <v>0</v>
      </c>
      <c r="K107" s="89">
        <v>0</v>
      </c>
      <c r="L107" s="89">
        <v>1</v>
      </c>
      <c r="M107" s="89">
        <v>2</v>
      </c>
      <c r="N107" s="89">
        <v>10</v>
      </c>
      <c r="O107" s="89">
        <v>32</v>
      </c>
      <c r="P107" s="89">
        <v>2</v>
      </c>
      <c r="Q107" s="89">
        <v>8</v>
      </c>
      <c r="R107" s="73">
        <f t="shared" si="5"/>
        <v>70</v>
      </c>
      <c r="S107" s="74"/>
      <c r="T107" s="82"/>
      <c r="U107" s="82"/>
      <c r="V107" s="82"/>
    </row>
    <row r="108" spans="1:22" ht="12.75" customHeight="1">
      <c r="A108" s="62"/>
      <c r="B108" s="60"/>
      <c r="C108" s="68" t="s">
        <v>243</v>
      </c>
      <c r="D108" s="89">
        <v>26</v>
      </c>
      <c r="E108" s="89">
        <v>1</v>
      </c>
      <c r="F108" s="89">
        <v>7</v>
      </c>
      <c r="G108" s="89">
        <v>2</v>
      </c>
      <c r="H108" s="73">
        <f t="shared" si="4"/>
        <v>36</v>
      </c>
      <c r="I108" s="89">
        <v>9</v>
      </c>
      <c r="J108" s="89">
        <v>0</v>
      </c>
      <c r="K108" s="89">
        <v>1</v>
      </c>
      <c r="L108" s="89">
        <v>1</v>
      </c>
      <c r="M108" s="89">
        <v>9</v>
      </c>
      <c r="N108" s="89">
        <v>0</v>
      </c>
      <c r="O108" s="89">
        <v>8</v>
      </c>
      <c r="P108" s="89">
        <v>0</v>
      </c>
      <c r="Q108" s="89">
        <v>9</v>
      </c>
      <c r="R108" s="73">
        <f t="shared" si="5"/>
        <v>73</v>
      </c>
      <c r="S108" s="74"/>
      <c r="T108" s="82"/>
      <c r="U108" s="82"/>
      <c r="V108" s="82"/>
    </row>
    <row r="109" spans="1:22" ht="12.75" customHeight="1">
      <c r="A109" s="62"/>
      <c r="B109" s="60"/>
      <c r="C109" s="68" t="s">
        <v>244</v>
      </c>
      <c r="D109" s="89">
        <v>78</v>
      </c>
      <c r="E109" s="89">
        <v>7</v>
      </c>
      <c r="F109" s="89">
        <v>13</v>
      </c>
      <c r="G109" s="89">
        <v>1</v>
      </c>
      <c r="H109" s="73">
        <f t="shared" si="4"/>
        <v>99</v>
      </c>
      <c r="I109" s="89">
        <v>33</v>
      </c>
      <c r="J109" s="89">
        <v>0</v>
      </c>
      <c r="K109" s="89">
        <v>0</v>
      </c>
      <c r="L109" s="89">
        <v>3</v>
      </c>
      <c r="M109" s="89">
        <v>26</v>
      </c>
      <c r="N109" s="89">
        <v>3</v>
      </c>
      <c r="O109" s="89">
        <v>8</v>
      </c>
      <c r="P109" s="89">
        <v>1</v>
      </c>
      <c r="Q109" s="89">
        <v>13</v>
      </c>
      <c r="R109" s="73">
        <f t="shared" si="5"/>
        <v>186</v>
      </c>
      <c r="S109" s="74"/>
      <c r="T109" s="82"/>
      <c r="U109" s="82"/>
      <c r="V109" s="82"/>
    </row>
    <row r="110" spans="1:22" ht="12.75" customHeight="1">
      <c r="A110" s="62"/>
      <c r="B110" s="60"/>
      <c r="C110" s="68" t="s">
        <v>245</v>
      </c>
      <c r="D110" s="89">
        <v>31</v>
      </c>
      <c r="E110" s="89">
        <v>49</v>
      </c>
      <c r="F110" s="89">
        <v>10</v>
      </c>
      <c r="G110" s="89">
        <v>1</v>
      </c>
      <c r="H110" s="73">
        <f t="shared" si="4"/>
        <v>91</v>
      </c>
      <c r="I110" s="89">
        <v>72</v>
      </c>
      <c r="J110" s="89">
        <v>0</v>
      </c>
      <c r="K110" s="89">
        <v>1</v>
      </c>
      <c r="L110" s="89">
        <v>3</v>
      </c>
      <c r="M110" s="89">
        <v>38</v>
      </c>
      <c r="N110" s="89">
        <v>72</v>
      </c>
      <c r="O110" s="89">
        <v>65</v>
      </c>
      <c r="P110" s="89">
        <v>0</v>
      </c>
      <c r="Q110" s="89">
        <v>7</v>
      </c>
      <c r="R110" s="73">
        <f t="shared" si="5"/>
        <v>349</v>
      </c>
      <c r="S110" s="74"/>
      <c r="T110" s="82"/>
      <c r="U110" s="82"/>
      <c r="V110" s="82"/>
    </row>
    <row r="111" spans="1:22" ht="12.75" customHeight="1">
      <c r="A111" s="62"/>
      <c r="B111" s="60"/>
      <c r="C111" s="68" t="s">
        <v>246</v>
      </c>
      <c r="D111" s="89">
        <v>7</v>
      </c>
      <c r="E111" s="89">
        <v>0</v>
      </c>
      <c r="F111" s="89">
        <v>2</v>
      </c>
      <c r="G111" s="89">
        <v>3</v>
      </c>
      <c r="H111" s="73">
        <f t="shared" si="4"/>
        <v>12</v>
      </c>
      <c r="I111" s="89">
        <v>0</v>
      </c>
      <c r="J111" s="89">
        <v>0</v>
      </c>
      <c r="K111" s="89">
        <v>1</v>
      </c>
      <c r="L111" s="89">
        <v>0</v>
      </c>
      <c r="M111" s="89">
        <v>11</v>
      </c>
      <c r="N111" s="89">
        <v>0</v>
      </c>
      <c r="O111" s="89">
        <v>0</v>
      </c>
      <c r="P111" s="89">
        <v>10</v>
      </c>
      <c r="Q111" s="89">
        <v>1</v>
      </c>
      <c r="R111" s="73">
        <f t="shared" si="5"/>
        <v>35</v>
      </c>
      <c r="S111" s="74"/>
      <c r="T111" s="82"/>
      <c r="U111" s="82"/>
      <c r="V111" s="82"/>
    </row>
    <row r="112" spans="1:22" ht="12.75" customHeight="1">
      <c r="A112" s="62"/>
      <c r="B112" s="60"/>
      <c r="C112" s="68" t="s">
        <v>247</v>
      </c>
      <c r="D112" s="89">
        <v>8</v>
      </c>
      <c r="E112" s="89">
        <v>2</v>
      </c>
      <c r="F112" s="89">
        <v>9</v>
      </c>
      <c r="G112" s="89">
        <v>2</v>
      </c>
      <c r="H112" s="73">
        <f t="shared" si="4"/>
        <v>21</v>
      </c>
      <c r="I112" s="89">
        <v>0</v>
      </c>
      <c r="J112" s="89">
        <v>0</v>
      </c>
      <c r="K112" s="89">
        <v>0</v>
      </c>
      <c r="L112" s="89">
        <v>0</v>
      </c>
      <c r="M112" s="89">
        <v>19</v>
      </c>
      <c r="N112" s="89">
        <v>0</v>
      </c>
      <c r="O112" s="89">
        <v>1</v>
      </c>
      <c r="P112" s="89">
        <v>27</v>
      </c>
      <c r="Q112" s="89">
        <v>2</v>
      </c>
      <c r="R112" s="73">
        <f t="shared" si="5"/>
        <v>70</v>
      </c>
      <c r="S112" s="74"/>
      <c r="T112" s="82"/>
      <c r="U112" s="82"/>
      <c r="V112" s="82"/>
    </row>
    <row r="113" spans="1:22" ht="12.75" customHeight="1">
      <c r="A113" s="62"/>
      <c r="B113" s="60"/>
      <c r="C113" s="68" t="s">
        <v>248</v>
      </c>
      <c r="D113" s="89">
        <v>1562</v>
      </c>
      <c r="E113" s="89">
        <v>82</v>
      </c>
      <c r="F113" s="89">
        <v>338</v>
      </c>
      <c r="G113" s="89">
        <v>2007</v>
      </c>
      <c r="H113" s="73">
        <f t="shared" si="4"/>
        <v>3989</v>
      </c>
      <c r="I113" s="89">
        <v>280</v>
      </c>
      <c r="J113" s="89">
        <v>0</v>
      </c>
      <c r="K113" s="89">
        <v>8</v>
      </c>
      <c r="L113" s="89">
        <v>15</v>
      </c>
      <c r="M113" s="89">
        <v>809</v>
      </c>
      <c r="N113" s="89">
        <v>18</v>
      </c>
      <c r="O113" s="89">
        <v>48</v>
      </c>
      <c r="P113" s="89">
        <v>460</v>
      </c>
      <c r="Q113" s="89">
        <v>491</v>
      </c>
      <c r="R113" s="73">
        <f t="shared" si="5"/>
        <v>6118</v>
      </c>
      <c r="S113" s="74"/>
      <c r="T113" s="82"/>
      <c r="U113" s="82"/>
      <c r="V113" s="82"/>
    </row>
    <row r="114" spans="1:22" ht="12.75" customHeight="1">
      <c r="A114" s="62"/>
      <c r="B114" s="60"/>
      <c r="C114" s="68" t="s">
        <v>249</v>
      </c>
      <c r="D114" s="89">
        <v>8</v>
      </c>
      <c r="E114" s="89">
        <v>10</v>
      </c>
      <c r="F114" s="89">
        <v>3</v>
      </c>
      <c r="G114" s="89">
        <v>0</v>
      </c>
      <c r="H114" s="73">
        <f t="shared" si="4"/>
        <v>21</v>
      </c>
      <c r="I114" s="89">
        <v>24</v>
      </c>
      <c r="J114" s="89">
        <v>0</v>
      </c>
      <c r="K114" s="89">
        <v>1</v>
      </c>
      <c r="L114" s="89">
        <v>4</v>
      </c>
      <c r="M114" s="89">
        <v>47</v>
      </c>
      <c r="N114" s="89">
        <v>1</v>
      </c>
      <c r="O114" s="89">
        <v>4</v>
      </c>
      <c r="P114" s="89">
        <v>0</v>
      </c>
      <c r="Q114" s="89">
        <v>3</v>
      </c>
      <c r="R114" s="73">
        <f t="shared" si="5"/>
        <v>105</v>
      </c>
      <c r="S114" s="74"/>
      <c r="T114" s="82"/>
      <c r="U114" s="82"/>
      <c r="V114" s="82"/>
    </row>
    <row r="115" spans="1:22" ht="12.75" customHeight="1">
      <c r="A115" s="62"/>
      <c r="B115" s="60"/>
      <c r="C115" s="68" t="s">
        <v>250</v>
      </c>
      <c r="D115" s="89">
        <v>76</v>
      </c>
      <c r="E115" s="89">
        <v>5</v>
      </c>
      <c r="F115" s="89">
        <v>42</v>
      </c>
      <c r="G115" s="89">
        <v>58</v>
      </c>
      <c r="H115" s="73">
        <f t="shared" si="4"/>
        <v>181</v>
      </c>
      <c r="I115" s="89">
        <v>8</v>
      </c>
      <c r="J115" s="89">
        <v>0</v>
      </c>
      <c r="K115" s="89">
        <v>1</v>
      </c>
      <c r="L115" s="89">
        <v>1</v>
      </c>
      <c r="M115" s="89">
        <v>56</v>
      </c>
      <c r="N115" s="89">
        <v>1</v>
      </c>
      <c r="O115" s="89">
        <v>2</v>
      </c>
      <c r="P115" s="89">
        <v>135</v>
      </c>
      <c r="Q115" s="89">
        <v>20</v>
      </c>
      <c r="R115" s="73">
        <f t="shared" si="5"/>
        <v>405</v>
      </c>
      <c r="S115" s="74"/>
      <c r="T115" s="82"/>
      <c r="U115" s="82"/>
      <c r="V115" s="82"/>
    </row>
    <row r="116" spans="1:22" ht="12.75" customHeight="1">
      <c r="A116" s="62"/>
      <c r="B116" s="60"/>
      <c r="C116" s="68" t="s">
        <v>251</v>
      </c>
      <c r="D116" s="89">
        <v>5546</v>
      </c>
      <c r="E116" s="89">
        <v>334</v>
      </c>
      <c r="F116" s="89">
        <v>875</v>
      </c>
      <c r="G116" s="89">
        <v>6806</v>
      </c>
      <c r="H116" s="73">
        <f t="shared" si="4"/>
        <v>13561</v>
      </c>
      <c r="I116" s="89">
        <v>509</v>
      </c>
      <c r="J116" s="89">
        <v>0</v>
      </c>
      <c r="K116" s="89">
        <v>132</v>
      </c>
      <c r="L116" s="89">
        <v>38</v>
      </c>
      <c r="M116" s="89">
        <v>2017</v>
      </c>
      <c r="N116" s="89">
        <v>151</v>
      </c>
      <c r="O116" s="89">
        <v>81</v>
      </c>
      <c r="P116" s="89">
        <v>1246</v>
      </c>
      <c r="Q116" s="89">
        <v>1005</v>
      </c>
      <c r="R116" s="73">
        <f t="shared" si="5"/>
        <v>18740</v>
      </c>
      <c r="S116" s="74"/>
      <c r="T116" s="82"/>
      <c r="U116" s="82"/>
      <c r="V116" s="82"/>
    </row>
    <row r="117" spans="1:22" ht="12.75" customHeight="1">
      <c r="A117" s="62"/>
      <c r="B117" s="60"/>
      <c r="C117" s="68" t="s">
        <v>252</v>
      </c>
      <c r="D117" s="89">
        <v>51</v>
      </c>
      <c r="E117" s="89">
        <v>0</v>
      </c>
      <c r="F117" s="89">
        <v>15</v>
      </c>
      <c r="G117" s="89">
        <v>25</v>
      </c>
      <c r="H117" s="73">
        <f t="shared" si="4"/>
        <v>91</v>
      </c>
      <c r="I117" s="89">
        <v>0</v>
      </c>
      <c r="J117" s="89">
        <v>0</v>
      </c>
      <c r="K117" s="89">
        <v>0</v>
      </c>
      <c r="L117" s="89">
        <v>2</v>
      </c>
      <c r="M117" s="89">
        <v>25</v>
      </c>
      <c r="N117" s="89">
        <v>0</v>
      </c>
      <c r="O117" s="89">
        <v>7</v>
      </c>
      <c r="P117" s="89">
        <v>110</v>
      </c>
      <c r="Q117" s="89">
        <v>9</v>
      </c>
      <c r="R117" s="73">
        <f t="shared" si="5"/>
        <v>244</v>
      </c>
      <c r="S117" s="74"/>
      <c r="T117" s="82"/>
      <c r="U117" s="82"/>
      <c r="V117" s="82"/>
    </row>
    <row r="118" spans="1:22" ht="12.75" customHeight="1">
      <c r="A118" s="62"/>
      <c r="B118" s="60"/>
      <c r="C118" s="68" t="s">
        <v>253</v>
      </c>
      <c r="D118" s="89">
        <v>66</v>
      </c>
      <c r="E118" s="89">
        <v>9</v>
      </c>
      <c r="F118" s="89">
        <v>3</v>
      </c>
      <c r="G118" s="89">
        <v>1</v>
      </c>
      <c r="H118" s="73">
        <f t="shared" si="4"/>
        <v>79</v>
      </c>
      <c r="I118" s="89">
        <v>63</v>
      </c>
      <c r="J118" s="89">
        <v>0</v>
      </c>
      <c r="K118" s="89">
        <v>0</v>
      </c>
      <c r="L118" s="89">
        <v>1</v>
      </c>
      <c r="M118" s="89">
        <v>34</v>
      </c>
      <c r="N118" s="89">
        <v>3</v>
      </c>
      <c r="O118" s="89">
        <v>28</v>
      </c>
      <c r="P118" s="89">
        <v>0</v>
      </c>
      <c r="Q118" s="89">
        <v>6</v>
      </c>
      <c r="R118" s="73">
        <f t="shared" si="5"/>
        <v>214</v>
      </c>
      <c r="S118" s="74"/>
      <c r="T118" s="82"/>
      <c r="U118" s="82"/>
      <c r="V118" s="82"/>
    </row>
    <row r="119" spans="1:22" ht="13.5" customHeight="1">
      <c r="A119" s="62"/>
      <c r="B119" s="60"/>
      <c r="C119" s="68" t="s">
        <v>254</v>
      </c>
      <c r="D119" s="89">
        <v>11</v>
      </c>
      <c r="E119" s="89">
        <v>2</v>
      </c>
      <c r="F119" s="89">
        <v>0</v>
      </c>
      <c r="G119" s="89">
        <v>1</v>
      </c>
      <c r="H119" s="73">
        <f t="shared" si="4"/>
        <v>14</v>
      </c>
      <c r="I119" s="89">
        <v>3</v>
      </c>
      <c r="J119" s="89">
        <v>0</v>
      </c>
      <c r="K119" s="89">
        <v>0</v>
      </c>
      <c r="L119" s="89">
        <v>1</v>
      </c>
      <c r="M119" s="89">
        <v>1</v>
      </c>
      <c r="N119" s="89">
        <v>2</v>
      </c>
      <c r="O119" s="89">
        <v>9</v>
      </c>
      <c r="P119" s="89">
        <v>0</v>
      </c>
      <c r="Q119" s="89">
        <v>7</v>
      </c>
      <c r="R119" s="73">
        <f t="shared" si="5"/>
        <v>37</v>
      </c>
      <c r="S119" s="74"/>
      <c r="T119" s="82"/>
      <c r="U119" s="82"/>
      <c r="V119" s="82"/>
    </row>
    <row r="120" spans="1:22" ht="12.75" customHeight="1">
      <c r="A120" s="62"/>
      <c r="B120" s="60"/>
      <c r="C120" s="68" t="s">
        <v>255</v>
      </c>
      <c r="D120" s="89">
        <v>6</v>
      </c>
      <c r="E120" s="89">
        <v>1</v>
      </c>
      <c r="F120" s="89">
        <v>4</v>
      </c>
      <c r="G120" s="89">
        <v>0</v>
      </c>
      <c r="H120" s="73">
        <f t="shared" si="4"/>
        <v>11</v>
      </c>
      <c r="I120" s="89">
        <v>9</v>
      </c>
      <c r="J120" s="89">
        <v>0</v>
      </c>
      <c r="K120" s="89">
        <v>0</v>
      </c>
      <c r="L120" s="89">
        <v>1</v>
      </c>
      <c r="M120" s="89">
        <v>2</v>
      </c>
      <c r="N120" s="89">
        <v>6</v>
      </c>
      <c r="O120" s="89">
        <v>8</v>
      </c>
      <c r="P120" s="89">
        <v>0</v>
      </c>
      <c r="Q120" s="89">
        <v>7</v>
      </c>
      <c r="R120" s="73">
        <f t="shared" si="5"/>
        <v>44</v>
      </c>
      <c r="S120" s="74"/>
      <c r="T120" s="82"/>
      <c r="U120" s="82"/>
      <c r="V120" s="82"/>
    </row>
    <row r="121" spans="1:22" ht="12.75" customHeight="1">
      <c r="A121" s="62"/>
      <c r="B121" s="60"/>
      <c r="C121" s="68" t="s">
        <v>256</v>
      </c>
      <c r="D121" s="89">
        <v>75</v>
      </c>
      <c r="E121" s="89">
        <v>4</v>
      </c>
      <c r="F121" s="89">
        <v>10</v>
      </c>
      <c r="G121" s="89">
        <v>10</v>
      </c>
      <c r="H121" s="73">
        <f t="shared" si="4"/>
        <v>99</v>
      </c>
      <c r="I121" s="89">
        <v>2</v>
      </c>
      <c r="J121" s="89">
        <v>0</v>
      </c>
      <c r="K121" s="89">
        <v>2</v>
      </c>
      <c r="L121" s="89">
        <v>1</v>
      </c>
      <c r="M121" s="89">
        <v>55</v>
      </c>
      <c r="N121" s="89">
        <v>0</v>
      </c>
      <c r="O121" s="89">
        <v>2</v>
      </c>
      <c r="P121" s="89">
        <v>949</v>
      </c>
      <c r="Q121" s="89">
        <v>6</v>
      </c>
      <c r="R121" s="73">
        <f t="shared" si="5"/>
        <v>1116</v>
      </c>
      <c r="S121" s="74"/>
      <c r="T121" s="82"/>
      <c r="U121" s="82"/>
      <c r="V121" s="82"/>
    </row>
    <row r="122" spans="1:22" ht="12.75" customHeight="1">
      <c r="A122" s="62"/>
      <c r="B122" s="60"/>
      <c r="C122" s="68" t="s">
        <v>257</v>
      </c>
      <c r="D122" s="89">
        <v>8</v>
      </c>
      <c r="E122" s="89">
        <v>1</v>
      </c>
      <c r="F122" s="89">
        <v>10</v>
      </c>
      <c r="G122" s="89">
        <v>1</v>
      </c>
      <c r="H122" s="73">
        <f t="shared" si="4"/>
        <v>20</v>
      </c>
      <c r="I122" s="89">
        <v>0</v>
      </c>
      <c r="J122" s="89">
        <v>0</v>
      </c>
      <c r="K122" s="89">
        <v>0</v>
      </c>
      <c r="L122" s="89">
        <v>0</v>
      </c>
      <c r="M122" s="89">
        <v>24</v>
      </c>
      <c r="N122" s="89">
        <v>1</v>
      </c>
      <c r="O122" s="89">
        <v>0</v>
      </c>
      <c r="P122" s="89">
        <v>2</v>
      </c>
      <c r="Q122" s="89">
        <v>1</v>
      </c>
      <c r="R122" s="73">
        <f t="shared" si="5"/>
        <v>48</v>
      </c>
      <c r="S122" s="74"/>
      <c r="T122" s="82"/>
      <c r="U122" s="82"/>
      <c r="V122" s="82"/>
    </row>
    <row r="123" spans="1:22" ht="12.75" customHeight="1">
      <c r="A123" s="62"/>
      <c r="B123" s="60"/>
      <c r="C123" s="68" t="s">
        <v>258</v>
      </c>
      <c r="D123" s="89">
        <v>41</v>
      </c>
      <c r="E123" s="89">
        <v>1</v>
      </c>
      <c r="F123" s="89">
        <v>5</v>
      </c>
      <c r="G123" s="89">
        <v>0</v>
      </c>
      <c r="H123" s="73">
        <f t="shared" si="4"/>
        <v>47</v>
      </c>
      <c r="I123" s="89">
        <v>10</v>
      </c>
      <c r="J123" s="89">
        <v>0</v>
      </c>
      <c r="K123" s="89">
        <v>0</v>
      </c>
      <c r="L123" s="89">
        <v>0</v>
      </c>
      <c r="M123" s="89">
        <v>5</v>
      </c>
      <c r="N123" s="89">
        <v>3</v>
      </c>
      <c r="O123" s="89">
        <v>10</v>
      </c>
      <c r="P123" s="89">
        <v>1</v>
      </c>
      <c r="Q123" s="89">
        <v>8</v>
      </c>
      <c r="R123" s="73">
        <f t="shared" si="5"/>
        <v>84</v>
      </c>
      <c r="S123" s="74"/>
      <c r="T123" s="82"/>
      <c r="U123" s="82"/>
      <c r="V123" s="82"/>
    </row>
    <row r="124" spans="1:22" ht="12.75" customHeight="1">
      <c r="A124" s="62"/>
      <c r="B124" s="60"/>
      <c r="C124" s="68" t="s">
        <v>259</v>
      </c>
      <c r="D124" s="89">
        <v>25</v>
      </c>
      <c r="E124" s="89">
        <v>1</v>
      </c>
      <c r="F124" s="89">
        <v>9</v>
      </c>
      <c r="G124" s="89">
        <v>4</v>
      </c>
      <c r="H124" s="73">
        <f t="shared" si="4"/>
        <v>39</v>
      </c>
      <c r="I124" s="89">
        <v>0</v>
      </c>
      <c r="J124" s="89">
        <v>0</v>
      </c>
      <c r="K124" s="89">
        <v>0</v>
      </c>
      <c r="L124" s="89">
        <v>2</v>
      </c>
      <c r="M124" s="89">
        <v>42</v>
      </c>
      <c r="N124" s="89">
        <v>1</v>
      </c>
      <c r="O124" s="89">
        <v>1</v>
      </c>
      <c r="P124" s="89">
        <v>358</v>
      </c>
      <c r="Q124" s="89">
        <v>9</v>
      </c>
      <c r="R124" s="73">
        <f t="shared" si="5"/>
        <v>452</v>
      </c>
      <c r="S124" s="74"/>
      <c r="T124" s="82"/>
      <c r="U124" s="82"/>
      <c r="V124" s="82"/>
    </row>
    <row r="125" spans="1:22" ht="12.75" customHeight="1">
      <c r="A125" s="62"/>
      <c r="B125" s="60"/>
      <c r="C125" s="68" t="s">
        <v>260</v>
      </c>
      <c r="D125" s="89">
        <v>10</v>
      </c>
      <c r="E125" s="89">
        <v>7</v>
      </c>
      <c r="F125" s="89">
        <v>12</v>
      </c>
      <c r="G125" s="89">
        <v>1</v>
      </c>
      <c r="H125" s="73">
        <f t="shared" si="4"/>
        <v>30</v>
      </c>
      <c r="I125" s="89">
        <v>4</v>
      </c>
      <c r="J125" s="89">
        <v>0</v>
      </c>
      <c r="K125" s="89">
        <v>0</v>
      </c>
      <c r="L125" s="89">
        <v>26</v>
      </c>
      <c r="M125" s="89">
        <v>223</v>
      </c>
      <c r="N125" s="89">
        <v>0</v>
      </c>
      <c r="O125" s="89">
        <v>5</v>
      </c>
      <c r="P125" s="89">
        <v>0</v>
      </c>
      <c r="Q125" s="89">
        <v>4</v>
      </c>
      <c r="R125" s="73">
        <f t="shared" si="5"/>
        <v>292</v>
      </c>
      <c r="S125" s="74"/>
      <c r="T125" s="82"/>
      <c r="U125" s="82"/>
      <c r="V125" s="82"/>
    </row>
    <row r="126" spans="1:22" ht="12.75" customHeight="1">
      <c r="A126" s="62"/>
      <c r="B126" s="60"/>
      <c r="C126" s="68" t="s">
        <v>261</v>
      </c>
      <c r="D126" s="89">
        <v>12</v>
      </c>
      <c r="E126" s="89">
        <v>1</v>
      </c>
      <c r="F126" s="89">
        <v>5</v>
      </c>
      <c r="G126" s="89">
        <v>1</v>
      </c>
      <c r="H126" s="73">
        <f t="shared" si="4"/>
        <v>19</v>
      </c>
      <c r="I126" s="89">
        <v>3</v>
      </c>
      <c r="J126" s="89">
        <v>0</v>
      </c>
      <c r="K126" s="89">
        <v>0</v>
      </c>
      <c r="L126" s="89">
        <v>0</v>
      </c>
      <c r="M126" s="89">
        <v>4</v>
      </c>
      <c r="N126" s="89">
        <v>15</v>
      </c>
      <c r="O126" s="89">
        <v>29</v>
      </c>
      <c r="P126" s="89">
        <v>0</v>
      </c>
      <c r="Q126" s="89">
        <v>5</v>
      </c>
      <c r="R126" s="73">
        <f t="shared" si="5"/>
        <v>75</v>
      </c>
      <c r="S126" s="74"/>
      <c r="T126" s="82"/>
      <c r="U126" s="82"/>
      <c r="V126" s="82"/>
    </row>
    <row r="127" spans="1:22" ht="14.25" customHeight="1">
      <c r="A127" s="62"/>
      <c r="B127" s="60"/>
      <c r="C127" s="68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4"/>
      <c r="T127" s="82"/>
      <c r="U127" s="82"/>
      <c r="V127" s="82"/>
    </row>
    <row r="128" spans="1:22" ht="13.5" customHeight="1">
      <c r="A128" s="62"/>
      <c r="B128" s="60"/>
      <c r="C128" s="93" t="s">
        <v>2</v>
      </c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4"/>
      <c r="T128" s="82"/>
      <c r="U128" s="82"/>
      <c r="V128" s="82"/>
    </row>
    <row r="129" spans="1:19" ht="12.75" customHeight="1">
      <c r="A129" s="62"/>
      <c r="B129" s="60"/>
      <c r="C129" s="68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4"/>
    </row>
    <row r="130" spans="1:19" ht="12.75" customHeight="1">
      <c r="A130" s="62"/>
      <c r="B130" s="60"/>
      <c r="C130" s="52"/>
      <c r="D130" s="51" t="s">
        <v>300</v>
      </c>
      <c r="E130" s="58"/>
      <c r="F130" s="58"/>
      <c r="G130" s="58"/>
      <c r="H130" s="58"/>
      <c r="I130" s="58"/>
      <c r="J130" s="58"/>
      <c r="K130" s="58"/>
      <c r="L130" s="58"/>
      <c r="M130" s="58"/>
      <c r="N130" s="59"/>
      <c r="O130" s="59"/>
      <c r="P130" s="59"/>
      <c r="Q130" s="58"/>
      <c r="R130" s="58"/>
      <c r="S130" s="54"/>
    </row>
    <row r="131" spans="1:22" ht="12.75" customHeight="1">
      <c r="A131" s="62"/>
      <c r="B131" s="60"/>
      <c r="C131" s="52"/>
      <c r="D131" s="49"/>
      <c r="E131" s="52"/>
      <c r="F131" s="52"/>
      <c r="G131" s="52"/>
      <c r="H131" s="52"/>
      <c r="I131" s="52"/>
      <c r="J131" s="52"/>
      <c r="K131" s="52"/>
      <c r="L131" s="52"/>
      <c r="M131" s="52"/>
      <c r="N131" s="57"/>
      <c r="O131" s="57"/>
      <c r="P131" s="57"/>
      <c r="Q131" s="52"/>
      <c r="R131" s="52"/>
      <c r="S131" s="54"/>
      <c r="T131" s="82"/>
      <c r="U131" s="82"/>
      <c r="V131" s="82"/>
    </row>
    <row r="132" spans="1:22" ht="12.75" customHeight="1">
      <c r="A132" s="62"/>
      <c r="B132" s="60"/>
      <c r="C132" s="68"/>
      <c r="D132" s="68"/>
      <c r="E132" s="68"/>
      <c r="F132" s="76"/>
      <c r="G132" s="68"/>
      <c r="H132" s="68"/>
      <c r="I132" s="68"/>
      <c r="J132" s="76" t="s">
        <v>145</v>
      </c>
      <c r="K132" s="68"/>
      <c r="L132" s="68"/>
      <c r="M132" s="76" t="s">
        <v>295</v>
      </c>
      <c r="N132" s="68"/>
      <c r="O132" s="77" t="s">
        <v>146</v>
      </c>
      <c r="P132" s="77" t="s">
        <v>147</v>
      </c>
      <c r="Q132" s="62"/>
      <c r="R132" s="62"/>
      <c r="S132" s="67"/>
      <c r="T132" s="82"/>
      <c r="U132" s="82"/>
      <c r="V132" s="82"/>
    </row>
    <row r="133" spans="1:22" ht="12.75" customHeight="1">
      <c r="A133" s="62"/>
      <c r="B133" s="60"/>
      <c r="C133" s="68"/>
      <c r="D133" s="70" t="s">
        <v>13</v>
      </c>
      <c r="E133" s="70" t="s">
        <v>14</v>
      </c>
      <c r="F133" s="70" t="s">
        <v>15</v>
      </c>
      <c r="G133" s="70" t="s">
        <v>16</v>
      </c>
      <c r="H133" s="70" t="s">
        <v>17</v>
      </c>
      <c r="I133" s="70" t="s">
        <v>149</v>
      </c>
      <c r="J133" s="70" t="s">
        <v>150</v>
      </c>
      <c r="K133" s="70" t="s">
        <v>151</v>
      </c>
      <c r="L133" s="70" t="s">
        <v>152</v>
      </c>
      <c r="M133" s="70" t="s">
        <v>294</v>
      </c>
      <c r="N133" s="70" t="s">
        <v>153</v>
      </c>
      <c r="O133" s="70" t="s">
        <v>148</v>
      </c>
      <c r="P133" s="70" t="s">
        <v>155</v>
      </c>
      <c r="Q133" s="70" t="s">
        <v>154</v>
      </c>
      <c r="R133" s="70" t="s">
        <v>157</v>
      </c>
      <c r="S133" s="67"/>
      <c r="T133" s="82"/>
      <c r="U133" s="82"/>
      <c r="V133" s="82"/>
    </row>
    <row r="134" spans="1:22" ht="12.75" customHeight="1">
      <c r="A134" s="62"/>
      <c r="B134" s="60"/>
      <c r="C134" s="68" t="s">
        <v>262</v>
      </c>
      <c r="D134" s="89">
        <v>32</v>
      </c>
      <c r="E134" s="89">
        <v>5</v>
      </c>
      <c r="F134" s="89">
        <v>15</v>
      </c>
      <c r="G134" s="89">
        <v>1</v>
      </c>
      <c r="H134" s="73">
        <f aca="true" t="shared" si="6" ref="H134:H143">SUM(D134:G134)</f>
        <v>53</v>
      </c>
      <c r="I134" s="89">
        <v>4</v>
      </c>
      <c r="J134" s="89">
        <v>0</v>
      </c>
      <c r="K134" s="89">
        <v>0</v>
      </c>
      <c r="L134" s="89">
        <v>14</v>
      </c>
      <c r="M134" s="89">
        <v>386</v>
      </c>
      <c r="N134" s="89">
        <v>1</v>
      </c>
      <c r="O134" s="89">
        <v>3</v>
      </c>
      <c r="P134" s="89">
        <v>5</v>
      </c>
      <c r="Q134" s="89">
        <v>3</v>
      </c>
      <c r="R134" s="73">
        <f aca="true" t="shared" si="7" ref="R134:R145">SUM(H134:Q134)</f>
        <v>469</v>
      </c>
      <c r="S134" s="74"/>
      <c r="T134" s="82"/>
      <c r="U134" s="82"/>
      <c r="V134" s="82"/>
    </row>
    <row r="135" spans="1:22" ht="12.75" customHeight="1">
      <c r="A135" s="62"/>
      <c r="B135" s="60"/>
      <c r="C135" s="68" t="s">
        <v>263</v>
      </c>
      <c r="D135" s="89">
        <v>16</v>
      </c>
      <c r="E135" s="89">
        <v>1</v>
      </c>
      <c r="F135" s="89">
        <v>18</v>
      </c>
      <c r="G135" s="89">
        <v>2</v>
      </c>
      <c r="H135" s="73">
        <f t="shared" si="6"/>
        <v>37</v>
      </c>
      <c r="I135" s="89">
        <v>2</v>
      </c>
      <c r="J135" s="89">
        <v>0</v>
      </c>
      <c r="K135" s="89">
        <v>9</v>
      </c>
      <c r="L135" s="89">
        <v>5</v>
      </c>
      <c r="M135" s="89">
        <v>67</v>
      </c>
      <c r="N135" s="89">
        <v>1</v>
      </c>
      <c r="O135" s="89">
        <v>3</v>
      </c>
      <c r="P135" s="89">
        <v>2</v>
      </c>
      <c r="Q135" s="89">
        <v>8</v>
      </c>
      <c r="R135" s="73">
        <f t="shared" si="7"/>
        <v>134</v>
      </c>
      <c r="S135" s="74"/>
      <c r="T135" s="82"/>
      <c r="U135" s="82"/>
      <c r="V135" s="82"/>
    </row>
    <row r="136" spans="1:22" ht="12.75" customHeight="1">
      <c r="A136" s="62"/>
      <c r="B136" s="60"/>
      <c r="C136" s="68" t="s">
        <v>264</v>
      </c>
      <c r="D136" s="89">
        <v>29</v>
      </c>
      <c r="E136" s="89">
        <v>54</v>
      </c>
      <c r="F136" s="89">
        <v>8</v>
      </c>
      <c r="G136" s="89">
        <v>0</v>
      </c>
      <c r="H136" s="73">
        <f t="shared" si="6"/>
        <v>91</v>
      </c>
      <c r="I136" s="89">
        <v>24</v>
      </c>
      <c r="J136" s="89">
        <v>0</v>
      </c>
      <c r="K136" s="89">
        <v>0</v>
      </c>
      <c r="L136" s="89">
        <v>85</v>
      </c>
      <c r="M136" s="89">
        <v>75</v>
      </c>
      <c r="N136" s="89">
        <v>0</v>
      </c>
      <c r="O136" s="89">
        <v>7</v>
      </c>
      <c r="P136" s="89">
        <v>0</v>
      </c>
      <c r="Q136" s="89">
        <v>7</v>
      </c>
      <c r="R136" s="73">
        <f t="shared" si="7"/>
        <v>289</v>
      </c>
      <c r="S136" s="74"/>
      <c r="T136" s="82"/>
      <c r="U136" s="82"/>
      <c r="V136" s="82"/>
    </row>
    <row r="137" spans="1:19" ht="12.75" customHeight="1">
      <c r="A137" s="62"/>
      <c r="B137" s="60"/>
      <c r="C137" s="68" t="s">
        <v>265</v>
      </c>
      <c r="D137" s="89">
        <v>106</v>
      </c>
      <c r="E137" s="89">
        <v>3</v>
      </c>
      <c r="F137" s="89">
        <v>30</v>
      </c>
      <c r="G137" s="89">
        <v>99</v>
      </c>
      <c r="H137" s="73">
        <f t="shared" si="6"/>
        <v>238</v>
      </c>
      <c r="I137" s="89">
        <v>37</v>
      </c>
      <c r="J137" s="89">
        <v>0</v>
      </c>
      <c r="K137" s="89">
        <v>0</v>
      </c>
      <c r="L137" s="89">
        <v>3</v>
      </c>
      <c r="M137" s="89">
        <v>28</v>
      </c>
      <c r="N137" s="89">
        <v>1</v>
      </c>
      <c r="O137" s="89">
        <v>8</v>
      </c>
      <c r="P137" s="89">
        <v>16</v>
      </c>
      <c r="Q137" s="89">
        <v>27</v>
      </c>
      <c r="R137" s="73">
        <f t="shared" si="7"/>
        <v>358</v>
      </c>
      <c r="S137" s="74"/>
    </row>
    <row r="138" spans="1:19" ht="12.75" customHeight="1">
      <c r="A138" s="62"/>
      <c r="B138" s="60"/>
      <c r="C138" s="68" t="s">
        <v>266</v>
      </c>
      <c r="D138" s="89">
        <v>20</v>
      </c>
      <c r="E138" s="89">
        <v>2</v>
      </c>
      <c r="F138" s="89">
        <v>10</v>
      </c>
      <c r="G138" s="89">
        <v>11</v>
      </c>
      <c r="H138" s="73">
        <f t="shared" si="6"/>
        <v>43</v>
      </c>
      <c r="I138" s="89">
        <v>5</v>
      </c>
      <c r="J138" s="89">
        <v>1</v>
      </c>
      <c r="K138" s="89">
        <v>2</v>
      </c>
      <c r="L138" s="89">
        <v>4</v>
      </c>
      <c r="M138" s="89">
        <v>9</v>
      </c>
      <c r="N138" s="89">
        <v>0</v>
      </c>
      <c r="O138" s="89">
        <v>1</v>
      </c>
      <c r="P138" s="89">
        <v>22</v>
      </c>
      <c r="Q138" s="89">
        <v>4</v>
      </c>
      <c r="R138" s="73">
        <f t="shared" si="7"/>
        <v>91</v>
      </c>
      <c r="S138" s="74"/>
    </row>
    <row r="139" spans="1:19" ht="12.75" customHeight="1">
      <c r="A139" s="62"/>
      <c r="B139" s="60"/>
      <c r="C139" s="68" t="s">
        <v>267</v>
      </c>
      <c r="D139" s="89">
        <v>6</v>
      </c>
      <c r="E139" s="89">
        <v>2</v>
      </c>
      <c r="F139" s="89">
        <v>3</v>
      </c>
      <c r="G139" s="89">
        <v>2</v>
      </c>
      <c r="H139" s="73">
        <f t="shared" si="6"/>
        <v>13</v>
      </c>
      <c r="I139" s="89">
        <v>2</v>
      </c>
      <c r="J139" s="89">
        <v>0</v>
      </c>
      <c r="K139" s="89">
        <v>1</v>
      </c>
      <c r="L139" s="89">
        <v>1</v>
      </c>
      <c r="M139" s="89">
        <v>20</v>
      </c>
      <c r="N139" s="89">
        <v>0</v>
      </c>
      <c r="O139" s="89">
        <v>0</v>
      </c>
      <c r="P139" s="89">
        <v>47</v>
      </c>
      <c r="Q139" s="89">
        <v>2</v>
      </c>
      <c r="R139" s="73">
        <f t="shared" si="7"/>
        <v>86</v>
      </c>
      <c r="S139" s="74"/>
    </row>
    <row r="140" spans="1:19" ht="12.75" customHeight="1">
      <c r="A140" s="62"/>
      <c r="B140" s="60"/>
      <c r="C140" s="68" t="s">
        <v>268</v>
      </c>
      <c r="D140" s="89">
        <v>38</v>
      </c>
      <c r="E140" s="89">
        <v>6</v>
      </c>
      <c r="F140" s="89">
        <v>16</v>
      </c>
      <c r="G140" s="89">
        <v>3</v>
      </c>
      <c r="H140" s="73">
        <f t="shared" si="6"/>
        <v>63</v>
      </c>
      <c r="I140" s="89">
        <v>8</v>
      </c>
      <c r="J140" s="89">
        <v>0</v>
      </c>
      <c r="K140" s="89">
        <v>1</v>
      </c>
      <c r="L140" s="89">
        <v>4</v>
      </c>
      <c r="M140" s="89">
        <v>259</v>
      </c>
      <c r="N140" s="89">
        <v>2</v>
      </c>
      <c r="O140" s="89">
        <v>8</v>
      </c>
      <c r="P140" s="89">
        <v>1</v>
      </c>
      <c r="Q140" s="89">
        <v>1</v>
      </c>
      <c r="R140" s="73">
        <f t="shared" si="7"/>
        <v>347</v>
      </c>
      <c r="S140" s="74"/>
    </row>
    <row r="141" spans="1:19" ht="12.75" customHeight="1">
      <c r="A141" s="62"/>
      <c r="B141" s="60"/>
      <c r="C141" s="68" t="s">
        <v>269</v>
      </c>
      <c r="D141" s="89">
        <v>2</v>
      </c>
      <c r="E141" s="89">
        <v>2</v>
      </c>
      <c r="F141" s="89">
        <v>1</v>
      </c>
      <c r="G141" s="89">
        <v>0</v>
      </c>
      <c r="H141" s="73">
        <f t="shared" si="6"/>
        <v>5</v>
      </c>
      <c r="I141" s="89">
        <v>3</v>
      </c>
      <c r="J141" s="89">
        <v>0</v>
      </c>
      <c r="K141" s="89">
        <v>0</v>
      </c>
      <c r="L141" s="89">
        <v>0</v>
      </c>
      <c r="M141" s="89">
        <v>1</v>
      </c>
      <c r="N141" s="89">
        <v>7</v>
      </c>
      <c r="O141" s="89">
        <v>46</v>
      </c>
      <c r="P141" s="89">
        <v>0</v>
      </c>
      <c r="Q141" s="89">
        <v>0</v>
      </c>
      <c r="R141" s="73">
        <f t="shared" si="7"/>
        <v>62</v>
      </c>
      <c r="S141" s="74"/>
    </row>
    <row r="142" spans="1:19" ht="12.75" customHeight="1">
      <c r="A142" s="62"/>
      <c r="B142" s="60"/>
      <c r="C142" s="68" t="s">
        <v>270</v>
      </c>
      <c r="D142" s="89">
        <v>15</v>
      </c>
      <c r="E142" s="89">
        <v>3</v>
      </c>
      <c r="F142" s="89">
        <v>5</v>
      </c>
      <c r="G142" s="89">
        <v>0</v>
      </c>
      <c r="H142" s="73">
        <f t="shared" si="6"/>
        <v>23</v>
      </c>
      <c r="I142" s="89">
        <v>6</v>
      </c>
      <c r="J142" s="89">
        <v>0</v>
      </c>
      <c r="K142" s="89">
        <v>0</v>
      </c>
      <c r="L142" s="89">
        <v>1</v>
      </c>
      <c r="M142" s="89">
        <v>99</v>
      </c>
      <c r="N142" s="89">
        <v>0</v>
      </c>
      <c r="O142" s="89">
        <v>1</v>
      </c>
      <c r="P142" s="89">
        <v>0</v>
      </c>
      <c r="Q142" s="89">
        <v>1</v>
      </c>
      <c r="R142" s="73">
        <f t="shared" si="7"/>
        <v>131</v>
      </c>
      <c r="S142" s="74"/>
    </row>
    <row r="143" spans="1:19" ht="12.75" customHeight="1">
      <c r="A143" s="62"/>
      <c r="B143" s="60"/>
      <c r="C143" s="68" t="s">
        <v>271</v>
      </c>
      <c r="D143" s="89">
        <v>187</v>
      </c>
      <c r="E143" s="89">
        <v>51</v>
      </c>
      <c r="F143" s="89">
        <v>70</v>
      </c>
      <c r="G143" s="89">
        <v>1028</v>
      </c>
      <c r="H143" s="73">
        <f t="shared" si="6"/>
        <v>1336</v>
      </c>
      <c r="I143" s="89">
        <v>0</v>
      </c>
      <c r="J143" s="89">
        <v>748</v>
      </c>
      <c r="K143" s="89">
        <v>228</v>
      </c>
      <c r="L143" s="89">
        <v>1</v>
      </c>
      <c r="M143" s="89">
        <v>136</v>
      </c>
      <c r="N143" s="89">
        <v>67</v>
      </c>
      <c r="O143" s="89">
        <v>20</v>
      </c>
      <c r="P143" s="89">
        <v>225</v>
      </c>
      <c r="Q143" s="89">
        <v>536</v>
      </c>
      <c r="R143" s="73">
        <f t="shared" si="7"/>
        <v>3297</v>
      </c>
      <c r="S143" s="74"/>
    </row>
    <row r="144" spans="1:19" ht="12.75" customHeight="1">
      <c r="A144" s="62"/>
      <c r="B144" s="60"/>
      <c r="C144" s="68" t="s">
        <v>302</v>
      </c>
      <c r="D144" s="89"/>
      <c r="E144" s="89"/>
      <c r="F144" s="89"/>
      <c r="G144" s="89"/>
      <c r="H144" s="73"/>
      <c r="I144" s="89">
        <v>38</v>
      </c>
      <c r="J144" s="89"/>
      <c r="K144" s="89"/>
      <c r="L144" s="89"/>
      <c r="M144" s="89"/>
      <c r="N144" s="89"/>
      <c r="O144" s="89">
        <v>6</v>
      </c>
      <c r="P144" s="89"/>
      <c r="Q144" s="89">
        <v>37</v>
      </c>
      <c r="R144" s="73">
        <f t="shared" si="7"/>
        <v>81</v>
      </c>
      <c r="S144" s="74"/>
    </row>
    <row r="145" spans="1:19" ht="12.75" customHeight="1">
      <c r="A145" s="62"/>
      <c r="B145" s="60"/>
      <c r="C145" s="68" t="s">
        <v>272</v>
      </c>
      <c r="D145" s="73">
        <f aca="true" t="shared" si="8" ref="D145:Q145">SUM(D8:D144)</f>
        <v>17581</v>
      </c>
      <c r="E145" s="73">
        <f t="shared" si="8"/>
        <v>7051</v>
      </c>
      <c r="F145" s="73">
        <f t="shared" si="8"/>
        <v>3731</v>
      </c>
      <c r="G145" s="73">
        <f t="shared" si="8"/>
        <v>11257</v>
      </c>
      <c r="H145" s="73">
        <f t="shared" si="8"/>
        <v>39620</v>
      </c>
      <c r="I145" s="73">
        <f t="shared" si="8"/>
        <v>6677</v>
      </c>
      <c r="J145" s="73">
        <f t="shared" si="8"/>
        <v>749</v>
      </c>
      <c r="K145" s="73">
        <f t="shared" si="8"/>
        <v>2422</v>
      </c>
      <c r="L145" s="73">
        <f t="shared" si="8"/>
        <v>4507</v>
      </c>
      <c r="M145" s="73">
        <f t="shared" si="8"/>
        <v>14872</v>
      </c>
      <c r="N145" s="73">
        <f t="shared" si="8"/>
        <v>4872</v>
      </c>
      <c r="O145" s="73">
        <f t="shared" si="8"/>
        <v>4094</v>
      </c>
      <c r="P145" s="73">
        <f t="shared" si="8"/>
        <v>7990</v>
      </c>
      <c r="Q145" s="73">
        <f t="shared" si="8"/>
        <v>4160</v>
      </c>
      <c r="R145" s="73">
        <f t="shared" si="7"/>
        <v>89963</v>
      </c>
      <c r="S145" s="74"/>
    </row>
    <row r="146" spans="1:19" ht="12.75" customHeight="1" thickBot="1">
      <c r="A146" s="62"/>
      <c r="B146" s="60"/>
      <c r="C146" s="83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74"/>
    </row>
    <row r="147" spans="1:19" ht="12.75" customHeight="1" thickTop="1">
      <c r="A147" s="62"/>
      <c r="B147" s="60"/>
      <c r="C147" s="68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4"/>
    </row>
    <row r="148" spans="1:19" ht="12.75" customHeight="1">
      <c r="A148" s="62"/>
      <c r="B148" s="78"/>
      <c r="C148" s="80" t="s">
        <v>273</v>
      </c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 t="s">
        <v>301</v>
      </c>
      <c r="R148" s="80"/>
      <c r="S148" s="79"/>
    </row>
    <row r="149" spans="1:2" ht="12.75" customHeight="1">
      <c r="A149" s="62"/>
      <c r="B149" s="62"/>
    </row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4">
    <mergeCell ref="C46:S46"/>
    <mergeCell ref="B2:S2"/>
    <mergeCell ref="C87:S87"/>
    <mergeCell ref="C128:S128"/>
  </mergeCells>
  <printOptions/>
  <pageMargins left="0.5" right="0.5" top="0.75" bottom="0.75" header="0.5" footer="0.5"/>
  <pageSetup horizontalDpi="600" verticalDpi="600" orientation="landscape" scale="84" r:id="rId1"/>
  <rowBreaks count="3" manualBreakCount="3">
    <brk id="45" max="255" man="1"/>
    <brk id="86" max="255" man="1"/>
    <brk id="127" min="1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148"/>
  <sheetViews>
    <sheetView showOutlineSymbols="0" zoomScalePageLayoutView="0" workbookViewId="0" topLeftCell="A1">
      <selection activeCell="C1" sqref="C1"/>
    </sheetView>
  </sheetViews>
  <sheetFormatPr defaultColWidth="15.8515625" defaultRowHeight="12"/>
  <cols>
    <col min="1" max="1" width="1.1484375" style="61" customWidth="1"/>
    <col min="2" max="2" width="2.8515625" style="61" customWidth="1"/>
    <col min="3" max="3" width="25.57421875" style="61" customWidth="1"/>
    <col min="4" max="4" width="8.8515625" style="61" customWidth="1"/>
    <col min="5" max="5" width="10.140625" style="61" customWidth="1"/>
    <col min="6" max="7" width="8.8515625" style="61" customWidth="1"/>
    <col min="8" max="8" width="14.00390625" style="61" customWidth="1"/>
    <col min="9" max="9" width="13.8515625" style="61" customWidth="1"/>
    <col min="10" max="10" width="10.57421875" style="61" customWidth="1"/>
    <col min="11" max="11" width="12.140625" style="61" customWidth="1"/>
    <col min="12" max="12" width="15.140625" style="61" customWidth="1"/>
    <col min="13" max="14" width="13.00390625" style="61" customWidth="1"/>
    <col min="15" max="15" width="9.421875" style="61" customWidth="1"/>
    <col min="16" max="16" width="11.421875" style="61" customWidth="1"/>
    <col min="17" max="17" width="11.57421875" style="61" customWidth="1"/>
    <col min="18" max="18" width="9.57421875" style="61" customWidth="1"/>
    <col min="19" max="19" width="2.57421875" style="61" customWidth="1"/>
    <col min="20" max="16384" width="15.8515625" style="61" customWidth="1"/>
  </cols>
  <sheetData>
    <row r="1" spans="2:19" s="62" customFormat="1" ht="12.75">
      <c r="B1" s="80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81"/>
      <c r="O1" s="81"/>
      <c r="P1" s="81"/>
      <c r="Q1" s="53"/>
      <c r="R1" s="53"/>
      <c r="S1" s="53"/>
    </row>
    <row r="2" spans="1:19" ht="12.75" customHeight="1">
      <c r="A2" s="62"/>
      <c r="B2" s="90" t="s">
        <v>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2"/>
    </row>
    <row r="3" spans="1:19" ht="12.75" customHeight="1">
      <c r="A3" s="62"/>
      <c r="B3" s="60"/>
      <c r="C3" s="52"/>
      <c r="D3" s="53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4"/>
    </row>
    <row r="4" spans="1:19" ht="12.75" customHeight="1">
      <c r="A4" s="62"/>
      <c r="B4" s="60"/>
      <c r="C4" s="20" t="s">
        <v>296</v>
      </c>
      <c r="E4" s="55"/>
      <c r="F4" s="55"/>
      <c r="G4" s="55"/>
      <c r="H4" s="55"/>
      <c r="I4" s="55"/>
      <c r="J4" s="55"/>
      <c r="K4" s="55"/>
      <c r="L4" s="55"/>
      <c r="M4" s="55"/>
      <c r="N4" s="56"/>
      <c r="O4" s="56"/>
      <c r="P4" s="56"/>
      <c r="Q4" s="55"/>
      <c r="R4" s="55"/>
      <c r="S4" s="54"/>
    </row>
    <row r="5" spans="2:19" s="62" customFormat="1" ht="12.75" customHeight="1" thickBot="1">
      <c r="B5" s="60"/>
      <c r="C5" s="49" t="s">
        <v>3</v>
      </c>
      <c r="E5" s="52"/>
      <c r="F5" s="52"/>
      <c r="G5" s="52"/>
      <c r="H5" s="52"/>
      <c r="I5" s="52"/>
      <c r="J5" s="52"/>
      <c r="K5" s="52"/>
      <c r="L5" s="52"/>
      <c r="M5" s="52"/>
      <c r="N5" s="57"/>
      <c r="O5" s="57"/>
      <c r="P5" s="57"/>
      <c r="Q5" s="52"/>
      <c r="R5" s="52"/>
      <c r="S5" s="54"/>
    </row>
    <row r="6" spans="1:22" ht="12.75" customHeight="1" thickTop="1">
      <c r="A6" s="62"/>
      <c r="B6" s="60"/>
      <c r="C6" s="63"/>
      <c r="D6" s="63"/>
      <c r="E6" s="63"/>
      <c r="F6" s="63"/>
      <c r="G6" s="63"/>
      <c r="H6" s="63"/>
      <c r="I6" s="63"/>
      <c r="J6" s="64" t="s">
        <v>145</v>
      </c>
      <c r="K6" s="63"/>
      <c r="L6" s="63"/>
      <c r="M6" s="64" t="s">
        <v>295</v>
      </c>
      <c r="N6" s="63"/>
      <c r="O6" s="66" t="s">
        <v>146</v>
      </c>
      <c r="P6" s="66" t="s">
        <v>147</v>
      </c>
      <c r="Q6" s="65"/>
      <c r="R6" s="65"/>
      <c r="S6" s="67"/>
      <c r="T6" s="82"/>
      <c r="U6" s="82"/>
      <c r="V6" s="82"/>
    </row>
    <row r="7" spans="1:22" ht="12.75" customHeight="1">
      <c r="A7" s="62"/>
      <c r="B7" s="60"/>
      <c r="C7" s="68"/>
      <c r="D7" s="70" t="s">
        <v>13</v>
      </c>
      <c r="E7" s="70" t="s">
        <v>14</v>
      </c>
      <c r="F7" s="70" t="s">
        <v>15</v>
      </c>
      <c r="G7" s="70" t="s">
        <v>16</v>
      </c>
      <c r="H7" s="70" t="s">
        <v>17</v>
      </c>
      <c r="I7" s="70" t="s">
        <v>149</v>
      </c>
      <c r="J7" s="70" t="s">
        <v>150</v>
      </c>
      <c r="K7" s="70" t="s">
        <v>151</v>
      </c>
      <c r="L7" s="70" t="s">
        <v>152</v>
      </c>
      <c r="M7" s="70" t="s">
        <v>294</v>
      </c>
      <c r="N7" s="70" t="s">
        <v>153</v>
      </c>
      <c r="O7" s="70" t="s">
        <v>148</v>
      </c>
      <c r="P7" s="70" t="s">
        <v>155</v>
      </c>
      <c r="Q7" s="70" t="s">
        <v>154</v>
      </c>
      <c r="R7" s="70" t="s">
        <v>157</v>
      </c>
      <c r="S7" s="67"/>
      <c r="T7" s="82"/>
      <c r="U7" s="82"/>
      <c r="V7" s="82"/>
    </row>
    <row r="8" spans="1:22" ht="12.75" customHeight="1">
      <c r="A8" s="62"/>
      <c r="B8" s="60"/>
      <c r="C8" s="71" t="s">
        <v>158</v>
      </c>
      <c r="D8" s="89">
        <v>99</v>
      </c>
      <c r="E8" s="89">
        <v>18</v>
      </c>
      <c r="F8" s="89">
        <v>7</v>
      </c>
      <c r="G8" s="89">
        <v>2</v>
      </c>
      <c r="H8" s="73">
        <f aca="true" t="shared" si="0" ref="H8:H43">SUM(D8:G8)</f>
        <v>126</v>
      </c>
      <c r="I8" s="89">
        <v>17</v>
      </c>
      <c r="J8" s="89">
        <v>0</v>
      </c>
      <c r="K8" s="89">
        <v>1</v>
      </c>
      <c r="L8" s="89">
        <v>9</v>
      </c>
      <c r="M8" s="89">
        <v>18</v>
      </c>
      <c r="N8" s="89">
        <v>9</v>
      </c>
      <c r="O8" s="89">
        <v>37</v>
      </c>
      <c r="P8" s="89">
        <v>1</v>
      </c>
      <c r="Q8" s="89">
        <v>162</v>
      </c>
      <c r="R8" s="73">
        <f aca="true" t="shared" si="1" ref="R8:R43">SUM(H8:Q8)</f>
        <v>380</v>
      </c>
      <c r="S8" s="74"/>
      <c r="T8" s="82"/>
      <c r="U8" s="82"/>
      <c r="V8" s="82"/>
    </row>
    <row r="9" spans="1:22" ht="12.75" customHeight="1">
      <c r="A9" s="62"/>
      <c r="B9" s="60"/>
      <c r="C9" s="68" t="s">
        <v>159</v>
      </c>
      <c r="D9" s="89">
        <v>49</v>
      </c>
      <c r="E9" s="89">
        <v>8</v>
      </c>
      <c r="F9" s="89">
        <v>6</v>
      </c>
      <c r="G9" s="89">
        <v>1</v>
      </c>
      <c r="H9" s="73">
        <f t="shared" si="0"/>
        <v>64</v>
      </c>
      <c r="I9" s="89">
        <v>21</v>
      </c>
      <c r="J9" s="89">
        <v>0</v>
      </c>
      <c r="K9" s="89">
        <v>0</v>
      </c>
      <c r="L9" s="89">
        <v>0</v>
      </c>
      <c r="M9" s="89">
        <v>20</v>
      </c>
      <c r="N9" s="89">
        <v>382</v>
      </c>
      <c r="O9" s="89">
        <v>89</v>
      </c>
      <c r="P9" s="89">
        <v>1</v>
      </c>
      <c r="Q9" s="89">
        <v>9</v>
      </c>
      <c r="R9" s="73">
        <f t="shared" si="1"/>
        <v>586</v>
      </c>
      <c r="S9" s="74"/>
      <c r="T9" s="82"/>
      <c r="U9" s="82"/>
      <c r="V9" s="82"/>
    </row>
    <row r="10" spans="1:22" ht="12.75" customHeight="1">
      <c r="A10" s="62"/>
      <c r="B10" s="60"/>
      <c r="C10" s="68" t="s">
        <v>160</v>
      </c>
      <c r="D10" s="89">
        <v>12</v>
      </c>
      <c r="E10" s="89">
        <v>17</v>
      </c>
      <c r="F10" s="89">
        <v>0</v>
      </c>
      <c r="G10" s="89">
        <v>0</v>
      </c>
      <c r="H10" s="73">
        <f t="shared" si="0"/>
        <v>29</v>
      </c>
      <c r="I10" s="89">
        <v>8</v>
      </c>
      <c r="J10" s="89">
        <v>0</v>
      </c>
      <c r="K10" s="89">
        <v>0</v>
      </c>
      <c r="L10" s="89">
        <v>0</v>
      </c>
      <c r="M10" s="89">
        <v>7</v>
      </c>
      <c r="N10" s="89">
        <v>16</v>
      </c>
      <c r="O10" s="89">
        <v>91</v>
      </c>
      <c r="P10" s="89">
        <v>0</v>
      </c>
      <c r="Q10" s="89">
        <v>1</v>
      </c>
      <c r="R10" s="73">
        <f t="shared" si="1"/>
        <v>152</v>
      </c>
      <c r="S10" s="74"/>
      <c r="T10" s="82"/>
      <c r="U10" s="82"/>
      <c r="V10" s="82"/>
    </row>
    <row r="11" spans="1:22" ht="12.75" customHeight="1">
      <c r="A11" s="62"/>
      <c r="B11" s="60"/>
      <c r="C11" s="68" t="s">
        <v>161</v>
      </c>
      <c r="D11" s="89">
        <v>143</v>
      </c>
      <c r="E11" s="89">
        <v>1</v>
      </c>
      <c r="F11" s="89">
        <v>13</v>
      </c>
      <c r="G11" s="89">
        <v>5</v>
      </c>
      <c r="H11" s="73">
        <f t="shared" si="0"/>
        <v>162</v>
      </c>
      <c r="I11" s="89">
        <v>27</v>
      </c>
      <c r="J11" s="89">
        <v>0</v>
      </c>
      <c r="K11" s="89">
        <v>11</v>
      </c>
      <c r="L11" s="89">
        <v>2</v>
      </c>
      <c r="M11" s="89">
        <v>23</v>
      </c>
      <c r="N11" s="89">
        <v>2</v>
      </c>
      <c r="O11" s="89">
        <v>19</v>
      </c>
      <c r="P11" s="89">
        <v>2</v>
      </c>
      <c r="Q11" s="89">
        <v>28</v>
      </c>
      <c r="R11" s="73">
        <f t="shared" si="1"/>
        <v>276</v>
      </c>
      <c r="S11" s="74"/>
      <c r="T11" s="82"/>
      <c r="U11" s="82"/>
      <c r="V11" s="82"/>
    </row>
    <row r="12" spans="1:22" ht="12.75" customHeight="1">
      <c r="A12" s="62"/>
      <c r="B12" s="60"/>
      <c r="C12" s="68" t="s">
        <v>162</v>
      </c>
      <c r="D12" s="89">
        <v>23</v>
      </c>
      <c r="E12" s="89">
        <v>71</v>
      </c>
      <c r="F12" s="89">
        <v>11</v>
      </c>
      <c r="G12" s="89">
        <v>2</v>
      </c>
      <c r="H12" s="73">
        <f t="shared" si="0"/>
        <v>107</v>
      </c>
      <c r="I12" s="89">
        <v>4</v>
      </c>
      <c r="J12" s="89">
        <v>0</v>
      </c>
      <c r="K12" s="89">
        <v>0</v>
      </c>
      <c r="L12" s="89">
        <v>131</v>
      </c>
      <c r="M12" s="89">
        <v>141</v>
      </c>
      <c r="N12" s="89">
        <v>2</v>
      </c>
      <c r="O12" s="89">
        <v>8</v>
      </c>
      <c r="P12" s="89">
        <v>2</v>
      </c>
      <c r="Q12" s="89">
        <v>3</v>
      </c>
      <c r="R12" s="73">
        <f t="shared" si="1"/>
        <v>398</v>
      </c>
      <c r="S12" s="74"/>
      <c r="T12" s="82"/>
      <c r="U12" s="82"/>
      <c r="V12" s="82"/>
    </row>
    <row r="13" spans="1:22" ht="12.75" customHeight="1">
      <c r="A13" s="62"/>
      <c r="B13" s="60"/>
      <c r="C13" s="68" t="s">
        <v>163</v>
      </c>
      <c r="D13" s="89">
        <v>12</v>
      </c>
      <c r="E13" s="89">
        <v>1</v>
      </c>
      <c r="F13" s="89">
        <v>9</v>
      </c>
      <c r="G13" s="89">
        <v>1</v>
      </c>
      <c r="H13" s="73">
        <f t="shared" si="0"/>
        <v>23</v>
      </c>
      <c r="I13" s="89">
        <v>3</v>
      </c>
      <c r="J13" s="89">
        <v>0</v>
      </c>
      <c r="K13" s="89">
        <v>0</v>
      </c>
      <c r="L13" s="89">
        <v>157</v>
      </c>
      <c r="M13" s="89">
        <v>48</v>
      </c>
      <c r="N13" s="89">
        <v>2</v>
      </c>
      <c r="O13" s="89">
        <v>0</v>
      </c>
      <c r="P13" s="89">
        <v>0</v>
      </c>
      <c r="Q13" s="89">
        <v>0</v>
      </c>
      <c r="R13" s="73">
        <f t="shared" si="1"/>
        <v>233</v>
      </c>
      <c r="S13" s="74"/>
      <c r="T13" s="82"/>
      <c r="U13" s="82"/>
      <c r="V13" s="82"/>
    </row>
    <row r="14" spans="1:22" ht="12.75" customHeight="1">
      <c r="A14" s="62"/>
      <c r="B14" s="60"/>
      <c r="C14" s="68" t="s">
        <v>164</v>
      </c>
      <c r="D14" s="89">
        <v>32</v>
      </c>
      <c r="E14" s="89">
        <v>20</v>
      </c>
      <c r="F14" s="89">
        <v>3</v>
      </c>
      <c r="G14" s="89">
        <v>0</v>
      </c>
      <c r="H14" s="73">
        <f t="shared" si="0"/>
        <v>55</v>
      </c>
      <c r="I14" s="89">
        <v>68</v>
      </c>
      <c r="J14" s="89">
        <v>0</v>
      </c>
      <c r="K14" s="89">
        <v>0</v>
      </c>
      <c r="L14" s="89">
        <v>33</v>
      </c>
      <c r="M14" s="89">
        <v>41</v>
      </c>
      <c r="N14" s="89">
        <v>6</v>
      </c>
      <c r="O14" s="89">
        <v>20</v>
      </c>
      <c r="P14" s="89">
        <v>1</v>
      </c>
      <c r="Q14" s="89">
        <v>4</v>
      </c>
      <c r="R14" s="73">
        <f t="shared" si="1"/>
        <v>228</v>
      </c>
      <c r="S14" s="74"/>
      <c r="T14" s="82"/>
      <c r="U14" s="82"/>
      <c r="V14" s="82"/>
    </row>
    <row r="15" spans="1:22" ht="12.75" customHeight="1">
      <c r="A15" s="62"/>
      <c r="B15" s="60"/>
      <c r="C15" s="68" t="s">
        <v>165</v>
      </c>
      <c r="D15" s="89">
        <v>22</v>
      </c>
      <c r="E15" s="89">
        <v>8</v>
      </c>
      <c r="F15" s="89">
        <v>2</v>
      </c>
      <c r="G15" s="89">
        <v>0</v>
      </c>
      <c r="H15" s="73">
        <f t="shared" si="0"/>
        <v>32</v>
      </c>
      <c r="I15" s="89">
        <v>77</v>
      </c>
      <c r="J15" s="89">
        <v>0</v>
      </c>
      <c r="K15" s="89">
        <v>0</v>
      </c>
      <c r="L15" s="89">
        <v>4</v>
      </c>
      <c r="M15" s="89">
        <v>38</v>
      </c>
      <c r="N15" s="89">
        <v>1</v>
      </c>
      <c r="O15" s="89">
        <v>7</v>
      </c>
      <c r="P15" s="89">
        <v>0</v>
      </c>
      <c r="Q15" s="89">
        <v>2</v>
      </c>
      <c r="R15" s="73">
        <f t="shared" si="1"/>
        <v>161</v>
      </c>
      <c r="S15" s="74"/>
      <c r="T15" s="82"/>
      <c r="U15" s="82"/>
      <c r="V15" s="82"/>
    </row>
    <row r="16" spans="1:22" ht="12.75" customHeight="1">
      <c r="A16" s="62"/>
      <c r="B16" s="60"/>
      <c r="C16" s="68" t="s">
        <v>166</v>
      </c>
      <c r="D16" s="89">
        <v>10</v>
      </c>
      <c r="E16" s="89">
        <v>1</v>
      </c>
      <c r="F16" s="89">
        <v>6</v>
      </c>
      <c r="G16" s="89">
        <v>0</v>
      </c>
      <c r="H16" s="73">
        <f t="shared" si="0"/>
        <v>17</v>
      </c>
      <c r="I16" s="89">
        <v>1</v>
      </c>
      <c r="J16" s="89">
        <v>0</v>
      </c>
      <c r="K16" s="89">
        <v>0</v>
      </c>
      <c r="L16" s="89">
        <v>0</v>
      </c>
      <c r="M16" s="89">
        <v>9</v>
      </c>
      <c r="N16" s="89">
        <v>0</v>
      </c>
      <c r="O16" s="89">
        <v>0</v>
      </c>
      <c r="P16" s="89">
        <v>204</v>
      </c>
      <c r="Q16" s="89">
        <v>0</v>
      </c>
      <c r="R16" s="73">
        <f t="shared" si="1"/>
        <v>231</v>
      </c>
      <c r="S16" s="74"/>
      <c r="T16" s="82"/>
      <c r="U16" s="82"/>
      <c r="V16" s="82"/>
    </row>
    <row r="17" spans="1:22" ht="12.75" customHeight="1">
      <c r="A17" s="62"/>
      <c r="B17" s="60"/>
      <c r="C17" s="68" t="s">
        <v>167</v>
      </c>
      <c r="D17" s="89">
        <v>1939</v>
      </c>
      <c r="E17" s="89">
        <v>60</v>
      </c>
      <c r="F17" s="89">
        <v>62</v>
      </c>
      <c r="G17" s="89">
        <v>35</v>
      </c>
      <c r="H17" s="73">
        <f t="shared" si="0"/>
        <v>2096</v>
      </c>
      <c r="I17" s="89">
        <v>150</v>
      </c>
      <c r="J17" s="89">
        <v>0</v>
      </c>
      <c r="K17" s="89">
        <v>52</v>
      </c>
      <c r="L17" s="89">
        <v>8</v>
      </c>
      <c r="M17" s="89">
        <v>123</v>
      </c>
      <c r="N17" s="89">
        <v>12</v>
      </c>
      <c r="O17" s="89">
        <v>20</v>
      </c>
      <c r="P17" s="89">
        <v>20</v>
      </c>
      <c r="Q17" s="89">
        <v>129</v>
      </c>
      <c r="R17" s="73">
        <f t="shared" si="1"/>
        <v>2610</v>
      </c>
      <c r="S17" s="74"/>
      <c r="T17" s="82"/>
      <c r="U17" s="82"/>
      <c r="V17" s="82"/>
    </row>
    <row r="18" spans="1:22" ht="12.75" customHeight="1">
      <c r="A18" s="62"/>
      <c r="B18" s="60"/>
      <c r="C18" s="68" t="s">
        <v>168</v>
      </c>
      <c r="D18" s="89">
        <v>199</v>
      </c>
      <c r="E18" s="89">
        <v>66</v>
      </c>
      <c r="F18" s="89">
        <v>24</v>
      </c>
      <c r="G18" s="89">
        <v>5</v>
      </c>
      <c r="H18" s="73">
        <f t="shared" si="0"/>
        <v>294</v>
      </c>
      <c r="I18" s="89">
        <v>41</v>
      </c>
      <c r="J18" s="89">
        <v>0</v>
      </c>
      <c r="K18" s="89">
        <v>2</v>
      </c>
      <c r="L18" s="89">
        <v>7</v>
      </c>
      <c r="M18" s="89">
        <v>59</v>
      </c>
      <c r="N18" s="89">
        <v>2153</v>
      </c>
      <c r="O18" s="89">
        <v>199</v>
      </c>
      <c r="P18" s="89">
        <v>3</v>
      </c>
      <c r="Q18" s="89">
        <v>37</v>
      </c>
      <c r="R18" s="73">
        <f t="shared" si="1"/>
        <v>2795</v>
      </c>
      <c r="S18" s="74"/>
      <c r="T18" s="82"/>
      <c r="U18" s="82"/>
      <c r="V18" s="82"/>
    </row>
    <row r="19" spans="1:22" ht="12.75" customHeight="1">
      <c r="A19" s="62"/>
      <c r="B19" s="60"/>
      <c r="C19" s="68" t="s">
        <v>169</v>
      </c>
      <c r="D19" s="89">
        <v>68</v>
      </c>
      <c r="E19" s="89">
        <v>5</v>
      </c>
      <c r="F19" s="89">
        <v>22</v>
      </c>
      <c r="G19" s="89">
        <v>9</v>
      </c>
      <c r="H19" s="73">
        <f t="shared" si="0"/>
        <v>104</v>
      </c>
      <c r="I19" s="89">
        <v>2</v>
      </c>
      <c r="J19" s="89">
        <v>0</v>
      </c>
      <c r="K19" s="89">
        <v>1</v>
      </c>
      <c r="L19" s="89">
        <v>4</v>
      </c>
      <c r="M19" s="89">
        <v>68</v>
      </c>
      <c r="N19" s="89">
        <v>0</v>
      </c>
      <c r="O19" s="89">
        <v>3</v>
      </c>
      <c r="P19" s="89">
        <v>147</v>
      </c>
      <c r="Q19" s="89">
        <v>6</v>
      </c>
      <c r="R19" s="73">
        <f t="shared" si="1"/>
        <v>335</v>
      </c>
      <c r="S19" s="74"/>
      <c r="T19" s="82"/>
      <c r="U19" s="82"/>
      <c r="V19" s="82"/>
    </row>
    <row r="20" spans="1:22" ht="12.75" customHeight="1">
      <c r="A20" s="62"/>
      <c r="B20" s="60"/>
      <c r="C20" s="68" t="s">
        <v>170</v>
      </c>
      <c r="D20" s="89">
        <v>25</v>
      </c>
      <c r="E20" s="89">
        <v>8</v>
      </c>
      <c r="F20" s="89">
        <v>1</v>
      </c>
      <c r="G20" s="89">
        <v>1</v>
      </c>
      <c r="H20" s="73">
        <f t="shared" si="0"/>
        <v>35</v>
      </c>
      <c r="I20" s="89">
        <v>22</v>
      </c>
      <c r="J20" s="89">
        <v>0</v>
      </c>
      <c r="K20" s="89">
        <v>1</v>
      </c>
      <c r="L20" s="89">
        <v>0</v>
      </c>
      <c r="M20" s="89">
        <v>21</v>
      </c>
      <c r="N20" s="89">
        <v>97</v>
      </c>
      <c r="O20" s="89">
        <v>30</v>
      </c>
      <c r="P20" s="89">
        <v>1</v>
      </c>
      <c r="Q20" s="89">
        <v>4</v>
      </c>
      <c r="R20" s="73">
        <f t="shared" si="1"/>
        <v>211</v>
      </c>
      <c r="S20" s="74"/>
      <c r="T20" s="82"/>
      <c r="U20" s="82"/>
      <c r="V20" s="82"/>
    </row>
    <row r="21" spans="1:22" ht="12.75" customHeight="1">
      <c r="A21" s="62"/>
      <c r="B21" s="60"/>
      <c r="C21" s="68" t="s">
        <v>171</v>
      </c>
      <c r="D21" s="89">
        <v>192</v>
      </c>
      <c r="E21" s="89">
        <v>9</v>
      </c>
      <c r="F21" s="89">
        <v>20</v>
      </c>
      <c r="G21" s="89">
        <v>3</v>
      </c>
      <c r="H21" s="73">
        <f t="shared" si="0"/>
        <v>224</v>
      </c>
      <c r="I21" s="89">
        <v>60</v>
      </c>
      <c r="J21" s="89">
        <v>0</v>
      </c>
      <c r="K21" s="89">
        <v>161</v>
      </c>
      <c r="L21" s="89">
        <v>8</v>
      </c>
      <c r="M21" s="89">
        <v>74</v>
      </c>
      <c r="N21" s="89">
        <v>13</v>
      </c>
      <c r="O21" s="89">
        <v>9</v>
      </c>
      <c r="P21" s="89">
        <v>10</v>
      </c>
      <c r="Q21" s="89">
        <v>36</v>
      </c>
      <c r="R21" s="73">
        <f t="shared" si="1"/>
        <v>595</v>
      </c>
      <c r="S21" s="74"/>
      <c r="T21" s="82"/>
      <c r="U21" s="82"/>
      <c r="V21" s="82"/>
    </row>
    <row r="22" spans="1:22" ht="12.75" customHeight="1">
      <c r="A22" s="62"/>
      <c r="B22" s="60"/>
      <c r="C22" s="68" t="s">
        <v>172</v>
      </c>
      <c r="D22" s="89">
        <v>89</v>
      </c>
      <c r="E22" s="89">
        <v>10</v>
      </c>
      <c r="F22" s="89">
        <v>22</v>
      </c>
      <c r="G22" s="89">
        <v>5</v>
      </c>
      <c r="H22" s="73">
        <f t="shared" si="0"/>
        <v>126</v>
      </c>
      <c r="I22" s="89">
        <v>35</v>
      </c>
      <c r="J22" s="89">
        <v>0</v>
      </c>
      <c r="K22" s="89">
        <v>13</v>
      </c>
      <c r="L22" s="89">
        <v>3</v>
      </c>
      <c r="M22" s="89">
        <v>117</v>
      </c>
      <c r="N22" s="89">
        <v>4</v>
      </c>
      <c r="O22" s="89">
        <v>6</v>
      </c>
      <c r="P22" s="89">
        <v>2</v>
      </c>
      <c r="Q22" s="89">
        <v>16</v>
      </c>
      <c r="R22" s="73">
        <f t="shared" si="1"/>
        <v>322</v>
      </c>
      <c r="S22" s="74"/>
      <c r="T22" s="82"/>
      <c r="U22" s="82"/>
      <c r="V22" s="82"/>
    </row>
    <row r="23" spans="1:22" ht="12.75" customHeight="1">
      <c r="A23" s="62"/>
      <c r="B23" s="60"/>
      <c r="C23" s="68" t="s">
        <v>173</v>
      </c>
      <c r="D23" s="89">
        <v>213</v>
      </c>
      <c r="E23" s="89">
        <v>17</v>
      </c>
      <c r="F23" s="89">
        <v>45</v>
      </c>
      <c r="G23" s="89">
        <v>19</v>
      </c>
      <c r="H23" s="73">
        <f t="shared" si="0"/>
        <v>294</v>
      </c>
      <c r="I23" s="89">
        <v>10</v>
      </c>
      <c r="J23" s="89">
        <v>1</v>
      </c>
      <c r="K23" s="89">
        <v>2</v>
      </c>
      <c r="L23" s="89">
        <v>2</v>
      </c>
      <c r="M23" s="89">
        <v>56</v>
      </c>
      <c r="N23" s="89">
        <v>0</v>
      </c>
      <c r="O23" s="89">
        <v>0</v>
      </c>
      <c r="P23" s="89">
        <v>1843</v>
      </c>
      <c r="Q23" s="89">
        <v>35</v>
      </c>
      <c r="R23" s="73">
        <f t="shared" si="1"/>
        <v>2243</v>
      </c>
      <c r="S23" s="74"/>
      <c r="T23" s="82"/>
      <c r="U23" s="82"/>
      <c r="V23" s="82"/>
    </row>
    <row r="24" spans="1:22" ht="12.75" customHeight="1">
      <c r="A24" s="62"/>
      <c r="B24" s="60"/>
      <c r="C24" s="68" t="s">
        <v>174</v>
      </c>
      <c r="D24" s="89">
        <v>47</v>
      </c>
      <c r="E24" s="89">
        <v>2</v>
      </c>
      <c r="F24" s="89">
        <v>1</v>
      </c>
      <c r="G24" s="89">
        <v>0</v>
      </c>
      <c r="H24" s="73">
        <f t="shared" si="0"/>
        <v>50</v>
      </c>
      <c r="I24" s="89">
        <v>54</v>
      </c>
      <c r="J24" s="89">
        <v>0</v>
      </c>
      <c r="K24" s="89">
        <v>0</v>
      </c>
      <c r="L24" s="89">
        <v>0</v>
      </c>
      <c r="M24" s="89">
        <v>9</v>
      </c>
      <c r="N24" s="89">
        <v>9</v>
      </c>
      <c r="O24" s="89">
        <v>21</v>
      </c>
      <c r="P24" s="89">
        <v>0</v>
      </c>
      <c r="Q24" s="89">
        <v>6</v>
      </c>
      <c r="R24" s="73">
        <f t="shared" si="1"/>
        <v>149</v>
      </c>
      <c r="S24" s="74"/>
      <c r="T24" s="82"/>
      <c r="U24" s="82"/>
      <c r="V24" s="82"/>
    </row>
    <row r="25" spans="1:22" ht="12.75" customHeight="1">
      <c r="A25" s="62"/>
      <c r="B25" s="60"/>
      <c r="C25" s="68" t="s">
        <v>175</v>
      </c>
      <c r="D25" s="89">
        <v>3</v>
      </c>
      <c r="E25" s="89">
        <v>0</v>
      </c>
      <c r="F25" s="89">
        <v>6</v>
      </c>
      <c r="G25" s="89">
        <v>1</v>
      </c>
      <c r="H25" s="73">
        <f t="shared" si="0"/>
        <v>10</v>
      </c>
      <c r="I25" s="89">
        <v>2</v>
      </c>
      <c r="J25" s="89">
        <v>0</v>
      </c>
      <c r="K25" s="89">
        <v>0</v>
      </c>
      <c r="L25" s="89">
        <v>1</v>
      </c>
      <c r="M25" s="89">
        <v>18</v>
      </c>
      <c r="N25" s="89">
        <v>0</v>
      </c>
      <c r="O25" s="89">
        <v>0</v>
      </c>
      <c r="P25" s="89">
        <v>15</v>
      </c>
      <c r="Q25" s="89">
        <v>1</v>
      </c>
      <c r="R25" s="73">
        <f t="shared" si="1"/>
        <v>47</v>
      </c>
      <c r="S25" s="74"/>
      <c r="T25" s="82"/>
      <c r="U25" s="82"/>
      <c r="V25" s="82"/>
    </row>
    <row r="26" spans="1:22" ht="12.75" customHeight="1">
      <c r="A26" s="62"/>
      <c r="B26" s="60"/>
      <c r="C26" s="68" t="s">
        <v>176</v>
      </c>
      <c r="D26" s="89">
        <v>168</v>
      </c>
      <c r="E26" s="89">
        <v>490</v>
      </c>
      <c r="F26" s="89">
        <v>44</v>
      </c>
      <c r="G26" s="89">
        <v>1</v>
      </c>
      <c r="H26" s="73">
        <f t="shared" si="0"/>
        <v>703</v>
      </c>
      <c r="I26" s="89">
        <v>338</v>
      </c>
      <c r="J26" s="89">
        <v>0</v>
      </c>
      <c r="K26" s="89">
        <v>2</v>
      </c>
      <c r="L26" s="89">
        <v>24</v>
      </c>
      <c r="M26" s="89">
        <v>190</v>
      </c>
      <c r="N26" s="89">
        <v>31</v>
      </c>
      <c r="O26" s="89">
        <v>69</v>
      </c>
      <c r="P26" s="89">
        <v>4</v>
      </c>
      <c r="Q26" s="89">
        <v>39</v>
      </c>
      <c r="R26" s="73">
        <f t="shared" si="1"/>
        <v>1400</v>
      </c>
      <c r="S26" s="74"/>
      <c r="T26" s="82"/>
      <c r="U26" s="82"/>
      <c r="V26" s="82"/>
    </row>
    <row r="27" spans="1:22" ht="12.75" customHeight="1">
      <c r="A27" s="62"/>
      <c r="B27" s="60"/>
      <c r="C27" s="68" t="s">
        <v>177</v>
      </c>
      <c r="D27" s="89">
        <v>8</v>
      </c>
      <c r="E27" s="89">
        <v>1</v>
      </c>
      <c r="F27" s="89">
        <v>9</v>
      </c>
      <c r="G27" s="89">
        <v>2</v>
      </c>
      <c r="H27" s="73">
        <f t="shared" si="0"/>
        <v>20</v>
      </c>
      <c r="I27" s="89">
        <v>10</v>
      </c>
      <c r="J27" s="89">
        <v>0</v>
      </c>
      <c r="K27" s="89">
        <v>0</v>
      </c>
      <c r="L27" s="89">
        <v>34</v>
      </c>
      <c r="M27" s="89">
        <v>87</v>
      </c>
      <c r="N27" s="89">
        <v>0</v>
      </c>
      <c r="O27" s="89">
        <v>7</v>
      </c>
      <c r="P27" s="89">
        <v>2</v>
      </c>
      <c r="Q27" s="89">
        <v>1</v>
      </c>
      <c r="R27" s="73">
        <f t="shared" si="1"/>
        <v>161</v>
      </c>
      <c r="S27" s="74"/>
      <c r="T27" s="82"/>
      <c r="U27" s="82"/>
      <c r="V27" s="82"/>
    </row>
    <row r="28" spans="1:22" ht="12.75" customHeight="1">
      <c r="A28" s="62"/>
      <c r="B28" s="60"/>
      <c r="C28" s="68" t="s">
        <v>178</v>
      </c>
      <c r="D28" s="89">
        <v>47</v>
      </c>
      <c r="E28" s="89">
        <v>1</v>
      </c>
      <c r="F28" s="89">
        <v>4</v>
      </c>
      <c r="G28" s="89">
        <v>1</v>
      </c>
      <c r="H28" s="73">
        <f t="shared" si="0"/>
        <v>53</v>
      </c>
      <c r="I28" s="89">
        <v>24</v>
      </c>
      <c r="J28" s="89">
        <v>0</v>
      </c>
      <c r="K28" s="89">
        <v>3</v>
      </c>
      <c r="L28" s="89">
        <v>0</v>
      </c>
      <c r="M28" s="89">
        <v>9</v>
      </c>
      <c r="N28" s="89">
        <v>5</v>
      </c>
      <c r="O28" s="89">
        <v>12</v>
      </c>
      <c r="P28" s="89">
        <v>0</v>
      </c>
      <c r="Q28" s="89">
        <v>6</v>
      </c>
      <c r="R28" s="73">
        <f t="shared" si="1"/>
        <v>112</v>
      </c>
      <c r="S28" s="74"/>
      <c r="T28" s="82"/>
      <c r="U28" s="82"/>
      <c r="V28" s="82"/>
    </row>
    <row r="29" spans="1:22" ht="12.75" customHeight="1">
      <c r="A29" s="62"/>
      <c r="B29" s="60"/>
      <c r="C29" s="68" t="s">
        <v>179</v>
      </c>
      <c r="D29" s="89">
        <v>60</v>
      </c>
      <c r="E29" s="89">
        <v>16</v>
      </c>
      <c r="F29" s="89">
        <v>38</v>
      </c>
      <c r="G29" s="89">
        <v>1</v>
      </c>
      <c r="H29" s="73">
        <f t="shared" si="0"/>
        <v>115</v>
      </c>
      <c r="I29" s="89">
        <v>14</v>
      </c>
      <c r="J29" s="89">
        <v>0</v>
      </c>
      <c r="K29" s="89">
        <v>0</v>
      </c>
      <c r="L29" s="89">
        <v>24</v>
      </c>
      <c r="M29" s="89">
        <v>760</v>
      </c>
      <c r="N29" s="89">
        <v>1</v>
      </c>
      <c r="O29" s="89">
        <v>3</v>
      </c>
      <c r="P29" s="89">
        <v>4</v>
      </c>
      <c r="Q29" s="89">
        <v>10</v>
      </c>
      <c r="R29" s="73">
        <f t="shared" si="1"/>
        <v>931</v>
      </c>
      <c r="S29" s="74"/>
      <c r="T29" s="82"/>
      <c r="U29" s="82"/>
      <c r="V29" s="82"/>
    </row>
    <row r="30" spans="1:22" ht="12.75" customHeight="1">
      <c r="A30" s="62"/>
      <c r="B30" s="60"/>
      <c r="C30" s="68" t="s">
        <v>180</v>
      </c>
      <c r="D30" s="89">
        <v>29</v>
      </c>
      <c r="E30" s="89">
        <v>2</v>
      </c>
      <c r="F30" s="89">
        <v>4</v>
      </c>
      <c r="G30" s="89">
        <v>0</v>
      </c>
      <c r="H30" s="73">
        <f t="shared" si="0"/>
        <v>35</v>
      </c>
      <c r="I30" s="89">
        <v>14</v>
      </c>
      <c r="J30" s="89">
        <v>0</v>
      </c>
      <c r="K30" s="89">
        <v>0</v>
      </c>
      <c r="L30" s="89">
        <v>2</v>
      </c>
      <c r="M30" s="89">
        <v>5</v>
      </c>
      <c r="N30" s="89">
        <v>2</v>
      </c>
      <c r="O30" s="89">
        <v>11</v>
      </c>
      <c r="P30" s="89">
        <v>0</v>
      </c>
      <c r="Q30" s="89">
        <v>10</v>
      </c>
      <c r="R30" s="73">
        <f t="shared" si="1"/>
        <v>79</v>
      </c>
      <c r="S30" s="74"/>
      <c r="T30" s="82"/>
      <c r="U30" s="82"/>
      <c r="V30" s="82"/>
    </row>
    <row r="31" spans="1:22" ht="12.75" customHeight="1">
      <c r="A31" s="62"/>
      <c r="B31" s="60"/>
      <c r="C31" s="68" t="s">
        <v>181</v>
      </c>
      <c r="D31" s="89">
        <v>508</v>
      </c>
      <c r="E31" s="89">
        <v>1066</v>
      </c>
      <c r="F31" s="89">
        <v>79</v>
      </c>
      <c r="G31" s="89">
        <v>5</v>
      </c>
      <c r="H31" s="73">
        <f t="shared" si="0"/>
        <v>1658</v>
      </c>
      <c r="I31" s="89">
        <v>289</v>
      </c>
      <c r="J31" s="89">
        <v>0</v>
      </c>
      <c r="K31" s="89">
        <v>1</v>
      </c>
      <c r="L31" s="89">
        <v>12</v>
      </c>
      <c r="M31" s="89">
        <v>305</v>
      </c>
      <c r="N31" s="89">
        <v>195</v>
      </c>
      <c r="O31" s="89">
        <v>490</v>
      </c>
      <c r="P31" s="89">
        <v>6</v>
      </c>
      <c r="Q31" s="89">
        <v>175</v>
      </c>
      <c r="R31" s="73">
        <f t="shared" si="1"/>
        <v>3131</v>
      </c>
      <c r="S31" s="74"/>
      <c r="T31" s="82"/>
      <c r="U31" s="82"/>
      <c r="V31" s="82"/>
    </row>
    <row r="32" spans="1:22" ht="12.75" customHeight="1">
      <c r="A32" s="62"/>
      <c r="B32" s="60"/>
      <c r="C32" s="68" t="s">
        <v>182</v>
      </c>
      <c r="D32" s="89">
        <v>59</v>
      </c>
      <c r="E32" s="89">
        <v>29</v>
      </c>
      <c r="F32" s="89">
        <v>7</v>
      </c>
      <c r="G32" s="89">
        <v>0</v>
      </c>
      <c r="H32" s="73">
        <f t="shared" si="0"/>
        <v>95</v>
      </c>
      <c r="I32" s="89">
        <v>38</v>
      </c>
      <c r="J32" s="89">
        <v>0</v>
      </c>
      <c r="K32" s="89">
        <v>0</v>
      </c>
      <c r="L32" s="89">
        <v>0</v>
      </c>
      <c r="M32" s="89">
        <v>12</v>
      </c>
      <c r="N32" s="89">
        <v>233</v>
      </c>
      <c r="O32" s="89">
        <v>73</v>
      </c>
      <c r="P32" s="89">
        <v>1</v>
      </c>
      <c r="Q32" s="89">
        <v>18</v>
      </c>
      <c r="R32" s="73">
        <f t="shared" si="1"/>
        <v>470</v>
      </c>
      <c r="S32" s="74"/>
      <c r="T32" s="82"/>
      <c r="U32" s="82"/>
      <c r="V32" s="82"/>
    </row>
    <row r="33" spans="1:22" ht="12.75" customHeight="1">
      <c r="A33" s="62"/>
      <c r="B33" s="60"/>
      <c r="C33" s="68" t="s">
        <v>183</v>
      </c>
      <c r="D33" s="89">
        <v>431</v>
      </c>
      <c r="E33" s="89">
        <v>23</v>
      </c>
      <c r="F33" s="89">
        <v>86</v>
      </c>
      <c r="G33" s="89">
        <v>14</v>
      </c>
      <c r="H33" s="73">
        <f t="shared" si="0"/>
        <v>554</v>
      </c>
      <c r="I33" s="89">
        <v>186</v>
      </c>
      <c r="J33" s="89">
        <v>2</v>
      </c>
      <c r="K33" s="89">
        <v>922</v>
      </c>
      <c r="L33" s="89">
        <v>11</v>
      </c>
      <c r="M33" s="89">
        <v>222</v>
      </c>
      <c r="N33" s="89">
        <v>16</v>
      </c>
      <c r="O33" s="89">
        <v>21</v>
      </c>
      <c r="P33" s="89">
        <v>19</v>
      </c>
      <c r="Q33" s="89">
        <v>87</v>
      </c>
      <c r="R33" s="73">
        <f t="shared" si="1"/>
        <v>2040</v>
      </c>
      <c r="S33" s="74"/>
      <c r="T33" s="82"/>
      <c r="U33" s="82"/>
      <c r="V33" s="82"/>
    </row>
    <row r="34" spans="1:22" ht="12.75" customHeight="1">
      <c r="A34" s="62"/>
      <c r="B34" s="60"/>
      <c r="C34" s="68" t="s">
        <v>184</v>
      </c>
      <c r="D34" s="89">
        <v>109</v>
      </c>
      <c r="E34" s="89">
        <v>8</v>
      </c>
      <c r="F34" s="89">
        <v>3</v>
      </c>
      <c r="G34" s="89">
        <v>0</v>
      </c>
      <c r="H34" s="73">
        <f t="shared" si="0"/>
        <v>120</v>
      </c>
      <c r="I34" s="89">
        <v>70</v>
      </c>
      <c r="J34" s="89">
        <v>1</v>
      </c>
      <c r="K34" s="89">
        <v>5</v>
      </c>
      <c r="L34" s="89">
        <v>2</v>
      </c>
      <c r="M34" s="89">
        <v>18</v>
      </c>
      <c r="N34" s="89">
        <v>2</v>
      </c>
      <c r="O34" s="89">
        <v>9</v>
      </c>
      <c r="P34" s="89">
        <v>4</v>
      </c>
      <c r="Q34" s="89">
        <v>10</v>
      </c>
      <c r="R34" s="73">
        <f t="shared" si="1"/>
        <v>241</v>
      </c>
      <c r="S34" s="75"/>
      <c r="T34" s="82"/>
      <c r="U34" s="82"/>
      <c r="V34" s="82"/>
    </row>
    <row r="35" spans="1:22" ht="12.75" customHeight="1">
      <c r="A35" s="62"/>
      <c r="B35" s="60"/>
      <c r="C35" s="68" t="s">
        <v>185</v>
      </c>
      <c r="D35" s="89">
        <v>27</v>
      </c>
      <c r="E35" s="89">
        <v>2</v>
      </c>
      <c r="F35" s="89">
        <v>34</v>
      </c>
      <c r="G35" s="89">
        <v>16</v>
      </c>
      <c r="H35" s="73">
        <f t="shared" si="0"/>
        <v>79</v>
      </c>
      <c r="I35" s="89">
        <v>10</v>
      </c>
      <c r="J35" s="89">
        <v>0</v>
      </c>
      <c r="K35" s="89">
        <v>1</v>
      </c>
      <c r="L35" s="89">
        <v>4</v>
      </c>
      <c r="M35" s="89">
        <v>53</v>
      </c>
      <c r="N35" s="89">
        <v>0</v>
      </c>
      <c r="O35" s="89">
        <v>5</v>
      </c>
      <c r="P35" s="89">
        <v>9</v>
      </c>
      <c r="Q35" s="89">
        <v>4</v>
      </c>
      <c r="R35" s="73">
        <f t="shared" si="1"/>
        <v>165</v>
      </c>
      <c r="S35" s="75"/>
      <c r="T35" s="82"/>
      <c r="U35" s="82"/>
      <c r="V35" s="82"/>
    </row>
    <row r="36" spans="1:22" ht="12.75" customHeight="1">
      <c r="A36" s="62"/>
      <c r="B36" s="60"/>
      <c r="C36" s="68" t="s">
        <v>186</v>
      </c>
      <c r="D36" s="89">
        <v>7</v>
      </c>
      <c r="E36" s="89">
        <v>0</v>
      </c>
      <c r="F36" s="89">
        <v>3</v>
      </c>
      <c r="G36" s="89">
        <v>1</v>
      </c>
      <c r="H36" s="73">
        <f t="shared" si="0"/>
        <v>11</v>
      </c>
      <c r="I36" s="89">
        <v>3</v>
      </c>
      <c r="J36" s="89">
        <v>0</v>
      </c>
      <c r="K36" s="89">
        <v>0</v>
      </c>
      <c r="L36" s="89">
        <v>28</v>
      </c>
      <c r="M36" s="89">
        <v>93</v>
      </c>
      <c r="N36" s="89">
        <v>1</v>
      </c>
      <c r="O36" s="89">
        <v>1</v>
      </c>
      <c r="P36" s="89">
        <v>1</v>
      </c>
      <c r="Q36" s="89">
        <v>0</v>
      </c>
      <c r="R36" s="73">
        <f t="shared" si="1"/>
        <v>138</v>
      </c>
      <c r="S36" s="75"/>
      <c r="T36" s="82"/>
      <c r="U36" s="82"/>
      <c r="V36" s="82"/>
    </row>
    <row r="37" spans="1:22" ht="12.75" customHeight="1">
      <c r="A37" s="62"/>
      <c r="B37" s="60"/>
      <c r="C37" s="68" t="s">
        <v>187</v>
      </c>
      <c r="D37" s="89">
        <v>7</v>
      </c>
      <c r="E37" s="89">
        <v>0</v>
      </c>
      <c r="F37" s="89">
        <v>6</v>
      </c>
      <c r="G37" s="89">
        <v>0</v>
      </c>
      <c r="H37" s="73">
        <f t="shared" si="0"/>
        <v>13</v>
      </c>
      <c r="I37" s="89">
        <v>6</v>
      </c>
      <c r="J37" s="89">
        <v>0</v>
      </c>
      <c r="K37" s="89">
        <v>0</v>
      </c>
      <c r="L37" s="89">
        <v>5</v>
      </c>
      <c r="M37" s="89">
        <v>126</v>
      </c>
      <c r="N37" s="89">
        <v>2</v>
      </c>
      <c r="O37" s="89">
        <v>1</v>
      </c>
      <c r="P37" s="89">
        <v>0</v>
      </c>
      <c r="Q37" s="89">
        <v>4</v>
      </c>
      <c r="R37" s="73">
        <f t="shared" si="1"/>
        <v>157</v>
      </c>
      <c r="S37" s="75"/>
      <c r="T37" s="82"/>
      <c r="U37" s="82"/>
      <c r="V37" s="82"/>
    </row>
    <row r="38" spans="1:22" ht="12.75" customHeight="1">
      <c r="A38" s="62"/>
      <c r="B38" s="60"/>
      <c r="C38" s="68" t="s">
        <v>188</v>
      </c>
      <c r="D38" s="89">
        <v>15</v>
      </c>
      <c r="E38" s="89">
        <v>8</v>
      </c>
      <c r="F38" s="89">
        <v>4</v>
      </c>
      <c r="G38" s="89">
        <v>0</v>
      </c>
      <c r="H38" s="73">
        <f t="shared" si="0"/>
        <v>27</v>
      </c>
      <c r="I38" s="89">
        <v>5</v>
      </c>
      <c r="J38" s="89">
        <v>0</v>
      </c>
      <c r="K38" s="89">
        <v>0</v>
      </c>
      <c r="L38" s="89">
        <v>0</v>
      </c>
      <c r="M38" s="89">
        <v>8</v>
      </c>
      <c r="N38" s="89">
        <v>48</v>
      </c>
      <c r="O38" s="89">
        <v>40</v>
      </c>
      <c r="P38" s="89">
        <v>1</v>
      </c>
      <c r="Q38" s="89">
        <v>2</v>
      </c>
      <c r="R38" s="73">
        <f t="shared" si="1"/>
        <v>131</v>
      </c>
      <c r="S38" s="75"/>
      <c r="T38" s="82"/>
      <c r="U38" s="82"/>
      <c r="V38" s="82"/>
    </row>
    <row r="39" spans="1:22" ht="12.75" customHeight="1">
      <c r="A39" s="62"/>
      <c r="B39" s="60"/>
      <c r="C39" s="68" t="s">
        <v>189</v>
      </c>
      <c r="D39" s="89">
        <v>24</v>
      </c>
      <c r="E39" s="89">
        <v>3</v>
      </c>
      <c r="F39" s="89">
        <v>0</v>
      </c>
      <c r="G39" s="89">
        <v>0</v>
      </c>
      <c r="H39" s="73">
        <f t="shared" si="0"/>
        <v>27</v>
      </c>
      <c r="I39" s="89">
        <v>15</v>
      </c>
      <c r="J39" s="89">
        <v>0</v>
      </c>
      <c r="K39" s="89">
        <v>0</v>
      </c>
      <c r="L39" s="89">
        <v>2</v>
      </c>
      <c r="M39" s="89">
        <v>4</v>
      </c>
      <c r="N39" s="89">
        <v>171</v>
      </c>
      <c r="O39" s="89">
        <v>51</v>
      </c>
      <c r="P39" s="89">
        <v>0</v>
      </c>
      <c r="Q39" s="89">
        <v>4</v>
      </c>
      <c r="R39" s="73">
        <f t="shared" si="1"/>
        <v>274</v>
      </c>
      <c r="S39" s="75"/>
      <c r="T39" s="82"/>
      <c r="U39" s="82"/>
      <c r="V39" s="82"/>
    </row>
    <row r="40" spans="1:22" ht="12.75" customHeight="1">
      <c r="A40" s="62"/>
      <c r="B40" s="60"/>
      <c r="C40" s="68" t="s">
        <v>190</v>
      </c>
      <c r="D40" s="89">
        <v>19</v>
      </c>
      <c r="E40" s="89">
        <v>1</v>
      </c>
      <c r="F40" s="89">
        <v>29</v>
      </c>
      <c r="G40" s="89">
        <v>0</v>
      </c>
      <c r="H40" s="73">
        <f t="shared" si="0"/>
        <v>49</v>
      </c>
      <c r="I40" s="89">
        <v>4</v>
      </c>
      <c r="J40" s="89">
        <v>0</v>
      </c>
      <c r="K40" s="89">
        <v>3</v>
      </c>
      <c r="L40" s="89">
        <v>5</v>
      </c>
      <c r="M40" s="89">
        <v>35</v>
      </c>
      <c r="N40" s="89">
        <v>1</v>
      </c>
      <c r="O40" s="89">
        <v>1</v>
      </c>
      <c r="P40" s="89">
        <v>4</v>
      </c>
      <c r="Q40" s="89">
        <v>8</v>
      </c>
      <c r="R40" s="73">
        <f t="shared" si="1"/>
        <v>110</v>
      </c>
      <c r="S40" s="75"/>
      <c r="T40" s="82"/>
      <c r="U40" s="82"/>
      <c r="V40" s="82"/>
    </row>
    <row r="41" spans="1:22" ht="12.75" customHeight="1">
      <c r="A41" s="62"/>
      <c r="B41" s="60"/>
      <c r="C41" s="68" t="s">
        <v>191</v>
      </c>
      <c r="D41" s="89">
        <v>11</v>
      </c>
      <c r="E41" s="89">
        <v>0</v>
      </c>
      <c r="F41" s="89">
        <v>7</v>
      </c>
      <c r="G41" s="89">
        <v>3</v>
      </c>
      <c r="H41" s="73">
        <f t="shared" si="0"/>
        <v>21</v>
      </c>
      <c r="I41" s="89">
        <v>1</v>
      </c>
      <c r="J41" s="89">
        <v>0</v>
      </c>
      <c r="K41" s="89">
        <v>1</v>
      </c>
      <c r="L41" s="89">
        <v>5</v>
      </c>
      <c r="M41" s="89">
        <v>50</v>
      </c>
      <c r="N41" s="89">
        <v>1</v>
      </c>
      <c r="O41" s="89">
        <v>1</v>
      </c>
      <c r="P41" s="89">
        <v>3</v>
      </c>
      <c r="Q41" s="89">
        <v>1</v>
      </c>
      <c r="R41" s="73">
        <f t="shared" si="1"/>
        <v>84</v>
      </c>
      <c r="S41" s="75"/>
      <c r="T41" s="82"/>
      <c r="U41" s="82"/>
      <c r="V41" s="82"/>
    </row>
    <row r="42" spans="1:22" ht="12.75" customHeight="1">
      <c r="A42" s="62"/>
      <c r="B42" s="60"/>
      <c r="C42" s="68" t="s">
        <v>192</v>
      </c>
      <c r="D42" s="89">
        <v>16</v>
      </c>
      <c r="E42" s="89">
        <v>1</v>
      </c>
      <c r="F42" s="89">
        <v>8</v>
      </c>
      <c r="G42" s="89">
        <v>2</v>
      </c>
      <c r="H42" s="73">
        <f t="shared" si="0"/>
        <v>27</v>
      </c>
      <c r="I42" s="89">
        <v>2</v>
      </c>
      <c r="J42" s="89">
        <v>0</v>
      </c>
      <c r="K42" s="89">
        <v>1</v>
      </c>
      <c r="L42" s="89">
        <v>0</v>
      </c>
      <c r="M42" s="89">
        <v>29</v>
      </c>
      <c r="N42" s="89">
        <v>1</v>
      </c>
      <c r="O42" s="89">
        <v>1</v>
      </c>
      <c r="P42" s="89">
        <v>327</v>
      </c>
      <c r="Q42" s="89">
        <v>1</v>
      </c>
      <c r="R42" s="73">
        <f t="shared" si="1"/>
        <v>389</v>
      </c>
      <c r="S42" s="74"/>
      <c r="T42" s="82"/>
      <c r="U42" s="82"/>
      <c r="V42" s="82"/>
    </row>
    <row r="43" spans="1:22" ht="12.75" customHeight="1">
      <c r="A43" s="62"/>
      <c r="B43" s="60"/>
      <c r="C43" s="68" t="s">
        <v>193</v>
      </c>
      <c r="D43" s="89">
        <v>313</v>
      </c>
      <c r="E43" s="89">
        <v>25</v>
      </c>
      <c r="F43" s="89">
        <v>101</v>
      </c>
      <c r="G43" s="89">
        <v>106</v>
      </c>
      <c r="H43" s="73">
        <f t="shared" si="0"/>
        <v>545</v>
      </c>
      <c r="I43" s="89">
        <v>70</v>
      </c>
      <c r="J43" s="89">
        <v>1</v>
      </c>
      <c r="K43" s="89">
        <v>6</v>
      </c>
      <c r="L43" s="89">
        <v>17</v>
      </c>
      <c r="M43" s="89">
        <v>179</v>
      </c>
      <c r="N43" s="89">
        <v>4</v>
      </c>
      <c r="O43" s="89">
        <v>13</v>
      </c>
      <c r="P43" s="89">
        <v>106</v>
      </c>
      <c r="Q43" s="89">
        <v>61</v>
      </c>
      <c r="R43" s="73">
        <f t="shared" si="1"/>
        <v>1002</v>
      </c>
      <c r="S43" s="74"/>
      <c r="T43" s="82"/>
      <c r="U43" s="82"/>
      <c r="V43" s="82"/>
    </row>
    <row r="44" spans="1:22" ht="12" customHeight="1">
      <c r="A44" s="62"/>
      <c r="B44" s="60"/>
      <c r="C44" s="68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5"/>
      <c r="T44" s="82"/>
      <c r="U44" s="82"/>
      <c r="V44" s="82"/>
    </row>
    <row r="45" spans="1:22" ht="12.75" customHeight="1" hidden="1">
      <c r="A45" s="62"/>
      <c r="B45" s="60"/>
      <c r="C45" s="68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5"/>
      <c r="T45" s="82"/>
      <c r="U45" s="82"/>
      <c r="V45" s="82"/>
    </row>
    <row r="46" spans="1:22" ht="12.75" customHeight="1">
      <c r="A46" s="62"/>
      <c r="B46" s="60"/>
      <c r="C46" s="93" t="s">
        <v>2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4"/>
      <c r="T46" s="82"/>
      <c r="U46" s="82"/>
      <c r="V46" s="82"/>
    </row>
    <row r="47" spans="1:19" ht="12.75" customHeight="1">
      <c r="A47" s="62"/>
      <c r="B47" s="60"/>
      <c r="C47" s="52"/>
      <c r="D47" s="51" t="s">
        <v>297</v>
      </c>
      <c r="E47" s="58"/>
      <c r="F47" s="58"/>
      <c r="G47" s="58"/>
      <c r="H47" s="58"/>
      <c r="I47" s="58"/>
      <c r="J47" s="58"/>
      <c r="K47" s="58"/>
      <c r="L47" s="58"/>
      <c r="M47" s="58"/>
      <c r="N47" s="59"/>
      <c r="O47" s="59"/>
      <c r="P47" s="59"/>
      <c r="Q47" s="58"/>
      <c r="R47" s="58"/>
      <c r="S47" s="54"/>
    </row>
    <row r="48" spans="1:19" ht="12.75" customHeight="1">
      <c r="A48" s="62"/>
      <c r="B48" s="60"/>
      <c r="C48" s="52"/>
      <c r="D48" s="49"/>
      <c r="E48" s="52"/>
      <c r="F48" s="52"/>
      <c r="G48" s="52"/>
      <c r="H48" s="52"/>
      <c r="I48" s="52"/>
      <c r="J48" s="52"/>
      <c r="K48" s="52"/>
      <c r="L48" s="52"/>
      <c r="M48" s="52"/>
      <c r="N48" s="57"/>
      <c r="O48" s="57"/>
      <c r="P48" s="57"/>
      <c r="Q48" s="52"/>
      <c r="R48" s="52"/>
      <c r="S48" s="54"/>
    </row>
    <row r="49" spans="1:22" ht="12.75" customHeight="1">
      <c r="A49" s="62"/>
      <c r="B49" s="60"/>
      <c r="C49" s="68"/>
      <c r="D49" s="68"/>
      <c r="E49" s="68"/>
      <c r="F49" s="68"/>
      <c r="G49" s="68"/>
      <c r="H49" s="68"/>
      <c r="I49" s="68"/>
      <c r="J49" s="76" t="s">
        <v>145</v>
      </c>
      <c r="K49" s="68"/>
      <c r="L49" s="68"/>
      <c r="M49" s="76" t="s">
        <v>295</v>
      </c>
      <c r="N49" s="68"/>
      <c r="O49" s="77" t="s">
        <v>146</v>
      </c>
      <c r="P49" s="77" t="s">
        <v>147</v>
      </c>
      <c r="Q49" s="62"/>
      <c r="R49" s="62"/>
      <c r="S49" s="67"/>
      <c r="T49" s="82"/>
      <c r="U49" s="82"/>
      <c r="V49" s="82"/>
    </row>
    <row r="50" spans="1:22" ht="12.75" customHeight="1">
      <c r="A50" s="62"/>
      <c r="B50" s="60"/>
      <c r="C50" s="68"/>
      <c r="D50" s="70" t="s">
        <v>13</v>
      </c>
      <c r="E50" s="70" t="s">
        <v>14</v>
      </c>
      <c r="F50" s="70" t="s">
        <v>15</v>
      </c>
      <c r="G50" s="70" t="s">
        <v>16</v>
      </c>
      <c r="H50" s="70" t="s">
        <v>17</v>
      </c>
      <c r="I50" s="70" t="s">
        <v>149</v>
      </c>
      <c r="J50" s="70" t="s">
        <v>150</v>
      </c>
      <c r="K50" s="70" t="s">
        <v>151</v>
      </c>
      <c r="L50" s="70" t="s">
        <v>152</v>
      </c>
      <c r="M50" s="70" t="s">
        <v>294</v>
      </c>
      <c r="N50" s="70" t="s">
        <v>153</v>
      </c>
      <c r="O50" s="70" t="s">
        <v>148</v>
      </c>
      <c r="P50" s="70" t="s">
        <v>155</v>
      </c>
      <c r="Q50" s="70" t="s">
        <v>154</v>
      </c>
      <c r="R50" s="70" t="s">
        <v>157</v>
      </c>
      <c r="S50" s="67"/>
      <c r="T50" s="82"/>
      <c r="U50" s="82"/>
      <c r="V50" s="82"/>
    </row>
    <row r="51" spans="1:22" ht="12.75" customHeight="1">
      <c r="A51" s="62"/>
      <c r="B51" s="60"/>
      <c r="C51" s="68" t="s">
        <v>194</v>
      </c>
      <c r="D51" s="89">
        <v>35</v>
      </c>
      <c r="E51" s="89">
        <v>2</v>
      </c>
      <c r="F51" s="89">
        <v>21</v>
      </c>
      <c r="G51" s="89">
        <v>6</v>
      </c>
      <c r="H51" s="73">
        <f aca="true" t="shared" si="2" ref="H51:H85">SUM(D51:G51)</f>
        <v>64</v>
      </c>
      <c r="I51" s="89">
        <v>22</v>
      </c>
      <c r="J51" s="89">
        <v>0</v>
      </c>
      <c r="K51" s="89">
        <v>14</v>
      </c>
      <c r="L51" s="89">
        <v>5</v>
      </c>
      <c r="M51" s="89">
        <v>48</v>
      </c>
      <c r="N51" s="89">
        <v>1</v>
      </c>
      <c r="O51" s="89">
        <v>3</v>
      </c>
      <c r="P51" s="89">
        <v>8</v>
      </c>
      <c r="Q51" s="89">
        <v>6</v>
      </c>
      <c r="R51" s="73">
        <f aca="true" t="shared" si="3" ref="R51:R85">SUM(H51:Q51)</f>
        <v>171</v>
      </c>
      <c r="S51" s="74"/>
      <c r="T51" s="82"/>
      <c r="U51" s="82"/>
      <c r="V51" s="82"/>
    </row>
    <row r="52" spans="1:22" ht="12.75" customHeight="1">
      <c r="A52" s="62"/>
      <c r="B52" s="60"/>
      <c r="C52" s="68" t="s">
        <v>195</v>
      </c>
      <c r="D52" s="89">
        <v>15</v>
      </c>
      <c r="E52" s="89">
        <v>4</v>
      </c>
      <c r="F52" s="89">
        <v>2</v>
      </c>
      <c r="G52" s="89">
        <v>0</v>
      </c>
      <c r="H52" s="73">
        <f t="shared" si="2"/>
        <v>21</v>
      </c>
      <c r="I52" s="89">
        <v>13</v>
      </c>
      <c r="J52" s="89">
        <v>0</v>
      </c>
      <c r="K52" s="89">
        <v>0</v>
      </c>
      <c r="L52" s="89">
        <v>0</v>
      </c>
      <c r="M52" s="89">
        <v>5</v>
      </c>
      <c r="N52" s="89">
        <v>54</v>
      </c>
      <c r="O52" s="89">
        <v>87</v>
      </c>
      <c r="P52" s="89">
        <v>0</v>
      </c>
      <c r="Q52" s="89">
        <v>5</v>
      </c>
      <c r="R52" s="73">
        <f t="shared" si="3"/>
        <v>185</v>
      </c>
      <c r="S52" s="74"/>
      <c r="T52" s="82"/>
      <c r="U52" s="82"/>
      <c r="V52" s="82"/>
    </row>
    <row r="53" spans="1:22" ht="12.75" customHeight="1">
      <c r="A53" s="62"/>
      <c r="B53" s="60"/>
      <c r="C53" s="68" t="s">
        <v>196</v>
      </c>
      <c r="D53" s="89">
        <v>351</v>
      </c>
      <c r="E53" s="89">
        <v>68</v>
      </c>
      <c r="F53" s="89">
        <v>122</v>
      </c>
      <c r="G53" s="89">
        <v>27</v>
      </c>
      <c r="H53" s="73">
        <f t="shared" si="2"/>
        <v>568</v>
      </c>
      <c r="I53" s="89">
        <v>45</v>
      </c>
      <c r="J53" s="89">
        <v>0</v>
      </c>
      <c r="K53" s="89">
        <v>4</v>
      </c>
      <c r="L53" s="89">
        <v>76</v>
      </c>
      <c r="M53" s="89">
        <v>3440</v>
      </c>
      <c r="N53" s="89">
        <v>1</v>
      </c>
      <c r="O53" s="89">
        <v>10</v>
      </c>
      <c r="P53" s="89">
        <v>6</v>
      </c>
      <c r="Q53" s="89">
        <v>43</v>
      </c>
      <c r="R53" s="73">
        <f t="shared" si="3"/>
        <v>4193</v>
      </c>
      <c r="S53" s="74"/>
      <c r="T53" s="82"/>
      <c r="U53" s="82"/>
      <c r="V53" s="82"/>
    </row>
    <row r="54" spans="1:22" ht="12.75" customHeight="1">
      <c r="A54" s="62"/>
      <c r="B54" s="60"/>
      <c r="C54" s="68" t="s">
        <v>197</v>
      </c>
      <c r="D54" s="89">
        <v>24</v>
      </c>
      <c r="E54" s="89">
        <v>4</v>
      </c>
      <c r="F54" s="89">
        <v>0</v>
      </c>
      <c r="G54" s="89">
        <v>0</v>
      </c>
      <c r="H54" s="73">
        <f t="shared" si="2"/>
        <v>28</v>
      </c>
      <c r="I54" s="89">
        <v>8</v>
      </c>
      <c r="J54" s="89">
        <v>0</v>
      </c>
      <c r="K54" s="89">
        <v>0</v>
      </c>
      <c r="L54" s="89">
        <v>0</v>
      </c>
      <c r="M54" s="89">
        <v>10</v>
      </c>
      <c r="N54" s="89">
        <v>35</v>
      </c>
      <c r="O54" s="89">
        <v>19</v>
      </c>
      <c r="P54" s="89">
        <v>0</v>
      </c>
      <c r="Q54" s="89">
        <v>0</v>
      </c>
      <c r="R54" s="73">
        <f t="shared" si="3"/>
        <v>100</v>
      </c>
      <c r="S54" s="74"/>
      <c r="T54" s="82"/>
      <c r="U54" s="82"/>
      <c r="V54" s="82"/>
    </row>
    <row r="55" spans="1:22" ht="12.75" customHeight="1">
      <c r="A55" s="62"/>
      <c r="B55" s="60"/>
      <c r="C55" s="68" t="s">
        <v>198</v>
      </c>
      <c r="D55" s="89">
        <v>21</v>
      </c>
      <c r="E55" s="89">
        <v>2</v>
      </c>
      <c r="F55" s="89">
        <v>2</v>
      </c>
      <c r="G55" s="89">
        <v>0</v>
      </c>
      <c r="H55" s="73">
        <f t="shared" si="2"/>
        <v>25</v>
      </c>
      <c r="I55" s="89">
        <v>9</v>
      </c>
      <c r="J55" s="89">
        <v>0</v>
      </c>
      <c r="K55" s="89">
        <v>0</v>
      </c>
      <c r="L55" s="89">
        <v>0</v>
      </c>
      <c r="M55" s="89">
        <v>4</v>
      </c>
      <c r="N55" s="89">
        <v>49</v>
      </c>
      <c r="O55" s="89">
        <v>38</v>
      </c>
      <c r="P55" s="89">
        <v>0</v>
      </c>
      <c r="Q55" s="89">
        <v>4</v>
      </c>
      <c r="R55" s="73">
        <f t="shared" si="3"/>
        <v>129</v>
      </c>
      <c r="S55" s="74"/>
      <c r="T55" s="82"/>
      <c r="U55" s="82"/>
      <c r="V55" s="82"/>
    </row>
    <row r="56" spans="1:22" ht="12.75" customHeight="1">
      <c r="A56" s="62"/>
      <c r="B56" s="60"/>
      <c r="C56" s="68" t="s">
        <v>199</v>
      </c>
      <c r="D56" s="89">
        <v>48</v>
      </c>
      <c r="E56" s="89">
        <v>10</v>
      </c>
      <c r="F56" s="89">
        <v>9</v>
      </c>
      <c r="G56" s="89">
        <v>0</v>
      </c>
      <c r="H56" s="73">
        <f t="shared" si="2"/>
        <v>67</v>
      </c>
      <c r="I56" s="89">
        <v>193</v>
      </c>
      <c r="J56" s="89">
        <v>0</v>
      </c>
      <c r="K56" s="89">
        <v>0</v>
      </c>
      <c r="L56" s="89">
        <v>4</v>
      </c>
      <c r="M56" s="89">
        <v>46</v>
      </c>
      <c r="N56" s="89">
        <v>1</v>
      </c>
      <c r="O56" s="89">
        <v>10</v>
      </c>
      <c r="P56" s="89">
        <v>0</v>
      </c>
      <c r="Q56" s="89">
        <v>10</v>
      </c>
      <c r="R56" s="73">
        <f t="shared" si="3"/>
        <v>331</v>
      </c>
      <c r="S56" s="74"/>
      <c r="T56" s="82"/>
      <c r="U56" s="82"/>
      <c r="V56" s="82"/>
    </row>
    <row r="57" spans="1:22" ht="12.75" customHeight="1">
      <c r="A57" s="62"/>
      <c r="B57" s="60"/>
      <c r="C57" s="68" t="s">
        <v>200</v>
      </c>
      <c r="D57" s="89">
        <v>4</v>
      </c>
      <c r="E57" s="89">
        <v>2</v>
      </c>
      <c r="F57" s="89">
        <v>1</v>
      </c>
      <c r="G57" s="89">
        <v>0</v>
      </c>
      <c r="H57" s="73">
        <f t="shared" si="2"/>
        <v>7</v>
      </c>
      <c r="I57" s="89">
        <v>7</v>
      </c>
      <c r="J57" s="89">
        <v>0</v>
      </c>
      <c r="K57" s="89">
        <v>0</v>
      </c>
      <c r="L57" s="89">
        <v>1</v>
      </c>
      <c r="M57" s="89">
        <v>58</v>
      </c>
      <c r="N57" s="89">
        <v>0</v>
      </c>
      <c r="O57" s="89">
        <v>0</v>
      </c>
      <c r="P57" s="89">
        <v>0</v>
      </c>
      <c r="Q57" s="89">
        <v>0</v>
      </c>
      <c r="R57" s="73">
        <f t="shared" si="3"/>
        <v>73</v>
      </c>
      <c r="S57" s="74"/>
      <c r="T57" s="82"/>
      <c r="U57" s="82"/>
      <c r="V57" s="82"/>
    </row>
    <row r="58" spans="1:22" ht="12.75" customHeight="1">
      <c r="A58" s="62"/>
      <c r="B58" s="60"/>
      <c r="C58" s="68" t="s">
        <v>201</v>
      </c>
      <c r="D58" s="89">
        <v>12</v>
      </c>
      <c r="E58" s="89">
        <v>1</v>
      </c>
      <c r="F58" s="89">
        <v>2</v>
      </c>
      <c r="G58" s="89">
        <v>0</v>
      </c>
      <c r="H58" s="73">
        <f t="shared" si="2"/>
        <v>15</v>
      </c>
      <c r="I58" s="89">
        <v>8</v>
      </c>
      <c r="J58" s="89">
        <v>0</v>
      </c>
      <c r="K58" s="89">
        <v>0</v>
      </c>
      <c r="L58" s="89">
        <v>0</v>
      </c>
      <c r="M58" s="89">
        <v>6</v>
      </c>
      <c r="N58" s="89">
        <v>72</v>
      </c>
      <c r="O58" s="89">
        <v>59</v>
      </c>
      <c r="P58" s="89">
        <v>1</v>
      </c>
      <c r="Q58" s="89">
        <v>3</v>
      </c>
      <c r="R58" s="73">
        <f t="shared" si="3"/>
        <v>164</v>
      </c>
      <c r="S58" s="74"/>
      <c r="T58" s="82"/>
      <c r="U58" s="82"/>
      <c r="V58" s="82"/>
    </row>
    <row r="59" spans="1:22" ht="12.75" customHeight="1">
      <c r="A59" s="62"/>
      <c r="B59" s="60"/>
      <c r="C59" s="68" t="s">
        <v>202</v>
      </c>
      <c r="D59" s="89">
        <v>63</v>
      </c>
      <c r="E59" s="89">
        <v>0</v>
      </c>
      <c r="F59" s="89">
        <v>5</v>
      </c>
      <c r="G59" s="89">
        <v>1</v>
      </c>
      <c r="H59" s="73">
        <f t="shared" si="2"/>
        <v>69</v>
      </c>
      <c r="I59" s="89">
        <v>22</v>
      </c>
      <c r="J59" s="89">
        <v>0</v>
      </c>
      <c r="K59" s="89">
        <v>1</v>
      </c>
      <c r="L59" s="89">
        <v>0</v>
      </c>
      <c r="M59" s="89">
        <v>14</v>
      </c>
      <c r="N59" s="89">
        <v>5</v>
      </c>
      <c r="O59" s="89">
        <v>7</v>
      </c>
      <c r="P59" s="89">
        <v>1</v>
      </c>
      <c r="Q59" s="89">
        <v>2</v>
      </c>
      <c r="R59" s="73">
        <f t="shared" si="3"/>
        <v>121</v>
      </c>
      <c r="S59" s="74"/>
      <c r="T59" s="82"/>
      <c r="U59" s="82"/>
      <c r="V59" s="82"/>
    </row>
    <row r="60" spans="1:22" ht="12.75" customHeight="1">
      <c r="A60" s="62"/>
      <c r="B60" s="60"/>
      <c r="C60" s="68" t="s">
        <v>203</v>
      </c>
      <c r="D60" s="89">
        <v>30</v>
      </c>
      <c r="E60" s="89">
        <v>3</v>
      </c>
      <c r="F60" s="89">
        <v>22</v>
      </c>
      <c r="G60" s="89">
        <v>1</v>
      </c>
      <c r="H60" s="73">
        <f t="shared" si="2"/>
        <v>56</v>
      </c>
      <c r="I60" s="89">
        <v>5</v>
      </c>
      <c r="J60" s="89">
        <v>0</v>
      </c>
      <c r="K60" s="89">
        <v>0</v>
      </c>
      <c r="L60" s="89">
        <v>18</v>
      </c>
      <c r="M60" s="89">
        <v>212</v>
      </c>
      <c r="N60" s="89">
        <v>0</v>
      </c>
      <c r="O60" s="89">
        <v>6</v>
      </c>
      <c r="P60" s="89">
        <v>9</v>
      </c>
      <c r="Q60" s="89">
        <v>6</v>
      </c>
      <c r="R60" s="73">
        <f t="shared" si="3"/>
        <v>312</v>
      </c>
      <c r="S60" s="74"/>
      <c r="T60" s="82"/>
      <c r="U60" s="82"/>
      <c r="V60" s="82"/>
    </row>
    <row r="61" spans="1:22" ht="12.75" customHeight="1">
      <c r="A61" s="62"/>
      <c r="B61" s="60"/>
      <c r="C61" s="68" t="s">
        <v>204</v>
      </c>
      <c r="D61" s="89">
        <v>7</v>
      </c>
      <c r="E61" s="89">
        <v>0</v>
      </c>
      <c r="F61" s="89">
        <v>8</v>
      </c>
      <c r="G61" s="89">
        <v>4</v>
      </c>
      <c r="H61" s="73">
        <f t="shared" si="2"/>
        <v>19</v>
      </c>
      <c r="I61" s="89">
        <v>4</v>
      </c>
      <c r="J61" s="89">
        <v>0</v>
      </c>
      <c r="K61" s="89">
        <v>0</v>
      </c>
      <c r="L61" s="89">
        <v>0</v>
      </c>
      <c r="M61" s="89">
        <v>9</v>
      </c>
      <c r="N61" s="89">
        <v>0</v>
      </c>
      <c r="O61" s="89">
        <v>0</v>
      </c>
      <c r="P61" s="89">
        <v>34</v>
      </c>
      <c r="Q61" s="89">
        <v>2</v>
      </c>
      <c r="R61" s="73">
        <f t="shared" si="3"/>
        <v>68</v>
      </c>
      <c r="S61" s="74"/>
      <c r="T61" s="82"/>
      <c r="U61" s="82"/>
      <c r="V61" s="82"/>
    </row>
    <row r="62" spans="1:22" ht="12.75" customHeight="1">
      <c r="A62" s="62"/>
      <c r="B62" s="60"/>
      <c r="C62" s="68" t="s">
        <v>205</v>
      </c>
      <c r="D62" s="89">
        <v>1490</v>
      </c>
      <c r="E62" s="89">
        <v>3836</v>
      </c>
      <c r="F62" s="89">
        <v>218</v>
      </c>
      <c r="G62" s="89">
        <v>32</v>
      </c>
      <c r="H62" s="73">
        <f t="shared" si="2"/>
        <v>5576</v>
      </c>
      <c r="I62" s="89">
        <v>1892</v>
      </c>
      <c r="J62" s="89">
        <v>3</v>
      </c>
      <c r="K62" s="89">
        <v>115</v>
      </c>
      <c r="L62" s="89">
        <v>105</v>
      </c>
      <c r="M62" s="89">
        <v>843</v>
      </c>
      <c r="N62" s="89">
        <v>260</v>
      </c>
      <c r="O62" s="89">
        <v>607</v>
      </c>
      <c r="P62" s="89">
        <v>35</v>
      </c>
      <c r="Q62" s="89">
        <v>272</v>
      </c>
      <c r="R62" s="73">
        <f t="shared" si="3"/>
        <v>9708</v>
      </c>
      <c r="S62" s="74"/>
      <c r="T62" s="82"/>
      <c r="U62" s="82"/>
      <c r="V62" s="82"/>
    </row>
    <row r="63" spans="1:22" ht="12.75" customHeight="1">
      <c r="A63" s="62"/>
      <c r="B63" s="60"/>
      <c r="C63" s="68" t="s">
        <v>206</v>
      </c>
      <c r="D63" s="89">
        <v>78</v>
      </c>
      <c r="E63" s="89">
        <v>60</v>
      </c>
      <c r="F63" s="89">
        <v>39</v>
      </c>
      <c r="G63" s="89">
        <v>1</v>
      </c>
      <c r="H63" s="73">
        <f t="shared" si="2"/>
        <v>178</v>
      </c>
      <c r="I63" s="89">
        <v>9</v>
      </c>
      <c r="J63" s="89">
        <v>0</v>
      </c>
      <c r="K63" s="89">
        <v>2</v>
      </c>
      <c r="L63" s="89">
        <v>2757</v>
      </c>
      <c r="M63" s="89">
        <v>280</v>
      </c>
      <c r="N63" s="89">
        <v>5</v>
      </c>
      <c r="O63" s="89">
        <v>9</v>
      </c>
      <c r="P63" s="89">
        <v>1</v>
      </c>
      <c r="Q63" s="89">
        <v>7</v>
      </c>
      <c r="R63" s="73">
        <f t="shared" si="3"/>
        <v>3248</v>
      </c>
      <c r="S63" s="74"/>
      <c r="T63" s="82"/>
      <c r="U63" s="82"/>
      <c r="V63" s="82"/>
    </row>
    <row r="64" spans="1:22" ht="12.75" customHeight="1">
      <c r="A64" s="62"/>
      <c r="B64" s="60"/>
      <c r="C64" s="68" t="s">
        <v>207</v>
      </c>
      <c r="D64" s="89">
        <v>359</v>
      </c>
      <c r="E64" s="89">
        <v>34</v>
      </c>
      <c r="F64" s="89">
        <v>159</v>
      </c>
      <c r="G64" s="89">
        <v>772</v>
      </c>
      <c r="H64" s="73">
        <f t="shared" si="2"/>
        <v>1324</v>
      </c>
      <c r="I64" s="89">
        <v>42</v>
      </c>
      <c r="J64" s="89">
        <v>16</v>
      </c>
      <c r="K64" s="89">
        <v>3</v>
      </c>
      <c r="L64" s="89">
        <v>7</v>
      </c>
      <c r="M64" s="89">
        <v>336</v>
      </c>
      <c r="N64" s="89">
        <v>4</v>
      </c>
      <c r="O64" s="89">
        <v>9</v>
      </c>
      <c r="P64" s="89">
        <v>313</v>
      </c>
      <c r="Q64" s="89">
        <v>138</v>
      </c>
      <c r="R64" s="73">
        <f t="shared" si="3"/>
        <v>2192</v>
      </c>
      <c r="S64" s="74"/>
      <c r="T64" s="82"/>
      <c r="U64" s="82"/>
      <c r="V64" s="82"/>
    </row>
    <row r="65" spans="1:22" ht="12.75" customHeight="1">
      <c r="A65" s="62"/>
      <c r="B65" s="60"/>
      <c r="C65" s="68" t="s">
        <v>208</v>
      </c>
      <c r="D65" s="89">
        <v>74</v>
      </c>
      <c r="E65" s="89">
        <v>46</v>
      </c>
      <c r="F65" s="89">
        <v>21</v>
      </c>
      <c r="G65" s="89">
        <v>2</v>
      </c>
      <c r="H65" s="73">
        <f t="shared" si="2"/>
        <v>143</v>
      </c>
      <c r="I65" s="89">
        <v>1093</v>
      </c>
      <c r="J65" s="89">
        <v>0</v>
      </c>
      <c r="K65" s="89">
        <v>1</v>
      </c>
      <c r="L65" s="89">
        <v>3</v>
      </c>
      <c r="M65" s="89">
        <v>47</v>
      </c>
      <c r="N65" s="89">
        <v>5</v>
      </c>
      <c r="O65" s="89">
        <v>21</v>
      </c>
      <c r="P65" s="89">
        <v>1</v>
      </c>
      <c r="Q65" s="89">
        <v>19</v>
      </c>
      <c r="R65" s="73">
        <f t="shared" si="3"/>
        <v>1333</v>
      </c>
      <c r="S65" s="74"/>
      <c r="T65" s="82"/>
      <c r="U65" s="82"/>
      <c r="V65" s="82"/>
    </row>
    <row r="66" spans="1:22" ht="12.75" customHeight="1">
      <c r="A66" s="62"/>
      <c r="B66" s="60"/>
      <c r="C66" s="68" t="s">
        <v>209</v>
      </c>
      <c r="D66" s="89">
        <v>11</v>
      </c>
      <c r="E66" s="89">
        <v>1</v>
      </c>
      <c r="F66" s="89">
        <v>5</v>
      </c>
      <c r="G66" s="89">
        <v>0</v>
      </c>
      <c r="H66" s="73">
        <f t="shared" si="2"/>
        <v>17</v>
      </c>
      <c r="I66" s="89">
        <v>9</v>
      </c>
      <c r="J66" s="89">
        <v>0</v>
      </c>
      <c r="K66" s="89">
        <v>0</v>
      </c>
      <c r="L66" s="89">
        <v>0</v>
      </c>
      <c r="M66" s="89">
        <v>2</v>
      </c>
      <c r="N66" s="89">
        <v>3</v>
      </c>
      <c r="O66" s="89">
        <v>7</v>
      </c>
      <c r="P66" s="89">
        <v>0</v>
      </c>
      <c r="Q66" s="89">
        <v>12</v>
      </c>
      <c r="R66" s="73">
        <f t="shared" si="3"/>
        <v>50</v>
      </c>
      <c r="S66" s="74"/>
      <c r="T66" s="82"/>
      <c r="U66" s="82"/>
      <c r="V66" s="82"/>
    </row>
    <row r="67" spans="1:22" ht="13.5" customHeight="1">
      <c r="A67" s="62"/>
      <c r="B67" s="60"/>
      <c r="C67" s="68" t="s">
        <v>210</v>
      </c>
      <c r="D67" s="89">
        <v>52</v>
      </c>
      <c r="E67" s="89">
        <v>7</v>
      </c>
      <c r="F67" s="89">
        <v>24</v>
      </c>
      <c r="G67" s="89">
        <v>2</v>
      </c>
      <c r="H67" s="73">
        <f t="shared" si="2"/>
        <v>85</v>
      </c>
      <c r="I67" s="89">
        <v>15</v>
      </c>
      <c r="J67" s="89">
        <v>0</v>
      </c>
      <c r="K67" s="89">
        <v>10</v>
      </c>
      <c r="L67" s="89">
        <v>12</v>
      </c>
      <c r="M67" s="89">
        <v>150</v>
      </c>
      <c r="N67" s="89">
        <v>2</v>
      </c>
      <c r="O67" s="89">
        <v>4</v>
      </c>
      <c r="P67" s="89">
        <v>3</v>
      </c>
      <c r="Q67" s="89">
        <v>13</v>
      </c>
      <c r="R67" s="73">
        <f t="shared" si="3"/>
        <v>294</v>
      </c>
      <c r="S67" s="74"/>
      <c r="T67" s="82"/>
      <c r="U67" s="82"/>
      <c r="V67" s="82"/>
    </row>
    <row r="68" spans="1:22" ht="12.75" customHeight="1">
      <c r="A68" s="62"/>
      <c r="B68" s="60"/>
      <c r="C68" s="68" t="s">
        <v>211</v>
      </c>
      <c r="D68" s="89">
        <v>92</v>
      </c>
      <c r="E68" s="89">
        <v>27</v>
      </c>
      <c r="F68" s="89">
        <v>10</v>
      </c>
      <c r="G68" s="89">
        <v>1</v>
      </c>
      <c r="H68" s="73">
        <f t="shared" si="2"/>
        <v>130</v>
      </c>
      <c r="I68" s="89">
        <v>319</v>
      </c>
      <c r="J68" s="89">
        <v>0</v>
      </c>
      <c r="K68" s="89">
        <v>0</v>
      </c>
      <c r="L68" s="89">
        <v>2</v>
      </c>
      <c r="M68" s="89">
        <v>48</v>
      </c>
      <c r="N68" s="89">
        <v>15</v>
      </c>
      <c r="O68" s="89">
        <v>35</v>
      </c>
      <c r="P68" s="89">
        <v>2</v>
      </c>
      <c r="Q68" s="89">
        <v>11</v>
      </c>
      <c r="R68" s="73">
        <f t="shared" si="3"/>
        <v>562</v>
      </c>
      <c r="S68" s="74"/>
      <c r="T68" s="82"/>
      <c r="U68" s="82"/>
      <c r="V68" s="82"/>
    </row>
    <row r="69" spans="1:22" ht="12.75" customHeight="1">
      <c r="A69" s="62"/>
      <c r="B69" s="60"/>
      <c r="C69" s="68" t="s">
        <v>212</v>
      </c>
      <c r="D69" s="89">
        <v>25</v>
      </c>
      <c r="E69" s="89">
        <v>2</v>
      </c>
      <c r="F69" s="89">
        <v>12</v>
      </c>
      <c r="G69" s="89">
        <v>0</v>
      </c>
      <c r="H69" s="73">
        <f t="shared" si="2"/>
        <v>39</v>
      </c>
      <c r="I69" s="89">
        <v>9</v>
      </c>
      <c r="J69" s="89">
        <v>0</v>
      </c>
      <c r="K69" s="89">
        <v>0</v>
      </c>
      <c r="L69" s="89">
        <v>172</v>
      </c>
      <c r="M69" s="89">
        <v>282</v>
      </c>
      <c r="N69" s="89">
        <v>0</v>
      </c>
      <c r="O69" s="89">
        <v>2</v>
      </c>
      <c r="P69" s="89">
        <v>0</v>
      </c>
      <c r="Q69" s="89">
        <v>2</v>
      </c>
      <c r="R69" s="73">
        <f t="shared" si="3"/>
        <v>506</v>
      </c>
      <c r="S69" s="74"/>
      <c r="T69" s="82"/>
      <c r="U69" s="82"/>
      <c r="V69" s="82"/>
    </row>
    <row r="70" spans="1:22" ht="12.75" customHeight="1">
      <c r="A70" s="62"/>
      <c r="B70" s="60"/>
      <c r="C70" s="68" t="s">
        <v>213</v>
      </c>
      <c r="D70" s="89">
        <v>31</v>
      </c>
      <c r="E70" s="89">
        <v>2</v>
      </c>
      <c r="F70" s="89">
        <v>4</v>
      </c>
      <c r="G70" s="89">
        <v>0</v>
      </c>
      <c r="H70" s="73">
        <f t="shared" si="2"/>
        <v>37</v>
      </c>
      <c r="I70" s="89">
        <v>6</v>
      </c>
      <c r="J70" s="89">
        <v>0</v>
      </c>
      <c r="K70" s="89">
        <v>0</v>
      </c>
      <c r="L70" s="89">
        <v>1</v>
      </c>
      <c r="M70" s="89">
        <v>6</v>
      </c>
      <c r="N70" s="89">
        <v>1</v>
      </c>
      <c r="O70" s="89">
        <v>8</v>
      </c>
      <c r="P70" s="89">
        <v>7</v>
      </c>
      <c r="Q70" s="89">
        <v>17</v>
      </c>
      <c r="R70" s="73">
        <f t="shared" si="3"/>
        <v>83</v>
      </c>
      <c r="S70" s="74"/>
      <c r="T70" s="82"/>
      <c r="U70" s="82"/>
      <c r="V70" s="82"/>
    </row>
    <row r="71" spans="1:22" ht="12.75" customHeight="1">
      <c r="A71" s="62"/>
      <c r="B71" s="60"/>
      <c r="C71" s="68" t="s">
        <v>151</v>
      </c>
      <c r="D71" s="89">
        <v>99</v>
      </c>
      <c r="E71" s="89">
        <v>13</v>
      </c>
      <c r="F71" s="89">
        <v>38</v>
      </c>
      <c r="G71" s="89">
        <v>104</v>
      </c>
      <c r="H71" s="73">
        <f t="shared" si="2"/>
        <v>254</v>
      </c>
      <c r="I71" s="89">
        <v>43</v>
      </c>
      <c r="J71" s="89">
        <v>1</v>
      </c>
      <c r="K71" s="89">
        <v>3</v>
      </c>
      <c r="L71" s="89">
        <v>1</v>
      </c>
      <c r="M71" s="89">
        <v>56</v>
      </c>
      <c r="N71" s="89">
        <v>3</v>
      </c>
      <c r="O71" s="89">
        <v>9</v>
      </c>
      <c r="P71" s="89">
        <v>34</v>
      </c>
      <c r="Q71" s="89">
        <v>47</v>
      </c>
      <c r="R71" s="73">
        <f t="shared" si="3"/>
        <v>451</v>
      </c>
      <c r="S71" s="74"/>
      <c r="T71" s="82"/>
      <c r="U71" s="82"/>
      <c r="V71" s="82"/>
    </row>
    <row r="72" spans="1:22" ht="12.75" customHeight="1">
      <c r="A72" s="62"/>
      <c r="B72" s="60"/>
      <c r="C72" s="68" t="s">
        <v>214</v>
      </c>
      <c r="D72" s="89">
        <v>43</v>
      </c>
      <c r="E72" s="89">
        <v>7</v>
      </c>
      <c r="F72" s="89">
        <v>10</v>
      </c>
      <c r="G72" s="89">
        <v>0</v>
      </c>
      <c r="H72" s="73">
        <f t="shared" si="2"/>
        <v>60</v>
      </c>
      <c r="I72" s="89">
        <v>19</v>
      </c>
      <c r="J72" s="89">
        <v>0</v>
      </c>
      <c r="K72" s="89">
        <v>1</v>
      </c>
      <c r="L72" s="89">
        <v>0</v>
      </c>
      <c r="M72" s="89">
        <v>10</v>
      </c>
      <c r="N72" s="89">
        <v>80</v>
      </c>
      <c r="O72" s="89">
        <v>47</v>
      </c>
      <c r="P72" s="89">
        <v>1</v>
      </c>
      <c r="Q72" s="89">
        <v>20</v>
      </c>
      <c r="R72" s="73">
        <f t="shared" si="3"/>
        <v>238</v>
      </c>
      <c r="S72" s="74"/>
      <c r="T72" s="82"/>
      <c r="U72" s="82"/>
      <c r="V72" s="82"/>
    </row>
    <row r="73" spans="1:22" ht="12.75" customHeight="1">
      <c r="A73" s="62"/>
      <c r="B73" s="60"/>
      <c r="C73" s="68" t="s">
        <v>215</v>
      </c>
      <c r="D73" s="89">
        <v>47</v>
      </c>
      <c r="E73" s="89">
        <v>12</v>
      </c>
      <c r="F73" s="89">
        <v>3</v>
      </c>
      <c r="G73" s="89">
        <v>1</v>
      </c>
      <c r="H73" s="73">
        <f t="shared" si="2"/>
        <v>63</v>
      </c>
      <c r="I73" s="89">
        <v>27</v>
      </c>
      <c r="J73" s="89">
        <v>0</v>
      </c>
      <c r="K73" s="89">
        <v>0</v>
      </c>
      <c r="L73" s="89">
        <v>0</v>
      </c>
      <c r="M73" s="89">
        <v>31</v>
      </c>
      <c r="N73" s="89">
        <v>76</v>
      </c>
      <c r="O73" s="89">
        <v>50</v>
      </c>
      <c r="P73" s="89">
        <v>0</v>
      </c>
      <c r="Q73" s="89">
        <v>9</v>
      </c>
      <c r="R73" s="73">
        <f t="shared" si="3"/>
        <v>256</v>
      </c>
      <c r="S73" s="74"/>
      <c r="T73" s="82"/>
      <c r="U73" s="82"/>
      <c r="V73" s="82"/>
    </row>
    <row r="74" spans="1:22" ht="12.75" customHeight="1">
      <c r="A74" s="62"/>
      <c r="B74" s="60"/>
      <c r="C74" s="68" t="s">
        <v>216</v>
      </c>
      <c r="D74" s="89">
        <v>6</v>
      </c>
      <c r="E74" s="89">
        <v>0</v>
      </c>
      <c r="F74" s="89">
        <v>4</v>
      </c>
      <c r="G74" s="89">
        <v>0</v>
      </c>
      <c r="H74" s="73">
        <f t="shared" si="2"/>
        <v>10</v>
      </c>
      <c r="I74" s="89">
        <v>1</v>
      </c>
      <c r="J74" s="89">
        <v>0</v>
      </c>
      <c r="K74" s="89">
        <v>0</v>
      </c>
      <c r="L74" s="89">
        <v>80</v>
      </c>
      <c r="M74" s="89">
        <v>33</v>
      </c>
      <c r="N74" s="89">
        <v>0</v>
      </c>
      <c r="O74" s="89">
        <v>1</v>
      </c>
      <c r="P74" s="89">
        <v>0</v>
      </c>
      <c r="Q74" s="89">
        <v>3</v>
      </c>
      <c r="R74" s="73">
        <f t="shared" si="3"/>
        <v>128</v>
      </c>
      <c r="S74" s="74"/>
      <c r="T74" s="82"/>
      <c r="U74" s="82"/>
      <c r="V74" s="82"/>
    </row>
    <row r="75" spans="1:22" ht="12.75" customHeight="1">
      <c r="A75" s="62"/>
      <c r="B75" s="60"/>
      <c r="C75" s="68" t="s">
        <v>217</v>
      </c>
      <c r="D75" s="89">
        <v>58</v>
      </c>
      <c r="E75" s="89">
        <v>7</v>
      </c>
      <c r="F75" s="89">
        <v>6</v>
      </c>
      <c r="G75" s="89">
        <v>2</v>
      </c>
      <c r="H75" s="73">
        <f t="shared" si="2"/>
        <v>73</v>
      </c>
      <c r="I75" s="89">
        <v>19</v>
      </c>
      <c r="J75" s="89">
        <v>0</v>
      </c>
      <c r="K75" s="89">
        <v>0</v>
      </c>
      <c r="L75" s="89">
        <v>0</v>
      </c>
      <c r="M75" s="89">
        <v>17</v>
      </c>
      <c r="N75" s="89">
        <v>20</v>
      </c>
      <c r="O75" s="89">
        <v>15</v>
      </c>
      <c r="P75" s="89">
        <v>4</v>
      </c>
      <c r="Q75" s="89">
        <v>41</v>
      </c>
      <c r="R75" s="73">
        <f t="shared" si="3"/>
        <v>189</v>
      </c>
      <c r="S75" s="74"/>
      <c r="T75" s="82"/>
      <c r="U75" s="82"/>
      <c r="V75" s="82"/>
    </row>
    <row r="76" spans="1:22" ht="12.75" customHeight="1">
      <c r="A76" s="62"/>
      <c r="B76" s="60"/>
      <c r="C76" s="68" t="s">
        <v>218</v>
      </c>
      <c r="D76" s="89">
        <v>16</v>
      </c>
      <c r="E76" s="89">
        <v>0</v>
      </c>
      <c r="F76" s="89">
        <v>5</v>
      </c>
      <c r="G76" s="89">
        <v>8</v>
      </c>
      <c r="H76" s="73">
        <f t="shared" si="2"/>
        <v>29</v>
      </c>
      <c r="I76" s="89">
        <v>1</v>
      </c>
      <c r="J76" s="89">
        <v>0</v>
      </c>
      <c r="K76" s="89">
        <v>0</v>
      </c>
      <c r="L76" s="89">
        <v>0</v>
      </c>
      <c r="M76" s="89">
        <v>1</v>
      </c>
      <c r="N76" s="89">
        <v>0</v>
      </c>
      <c r="O76" s="89">
        <v>2</v>
      </c>
      <c r="P76" s="89">
        <v>42</v>
      </c>
      <c r="Q76" s="89">
        <v>4</v>
      </c>
      <c r="R76" s="73">
        <f t="shared" si="3"/>
        <v>79</v>
      </c>
      <c r="S76" s="74"/>
      <c r="T76" s="82"/>
      <c r="U76" s="82"/>
      <c r="V76" s="82"/>
    </row>
    <row r="77" spans="1:22" ht="12.75" customHeight="1">
      <c r="A77" s="62"/>
      <c r="B77" s="60"/>
      <c r="C77" s="68" t="s">
        <v>219</v>
      </c>
      <c r="D77" s="89">
        <v>17</v>
      </c>
      <c r="E77" s="89">
        <v>0</v>
      </c>
      <c r="F77" s="89">
        <v>24</v>
      </c>
      <c r="G77" s="89">
        <v>0</v>
      </c>
      <c r="H77" s="73">
        <f t="shared" si="2"/>
        <v>41</v>
      </c>
      <c r="I77" s="89">
        <v>7</v>
      </c>
      <c r="J77" s="89">
        <v>0</v>
      </c>
      <c r="K77" s="89">
        <v>65</v>
      </c>
      <c r="L77" s="89">
        <v>2</v>
      </c>
      <c r="M77" s="89">
        <v>31</v>
      </c>
      <c r="N77" s="89">
        <v>3</v>
      </c>
      <c r="O77" s="89">
        <v>1</v>
      </c>
      <c r="P77" s="89">
        <v>3</v>
      </c>
      <c r="Q77" s="89">
        <v>4</v>
      </c>
      <c r="R77" s="73">
        <f t="shared" si="3"/>
        <v>157</v>
      </c>
      <c r="S77" s="74"/>
      <c r="T77" s="82"/>
      <c r="U77" s="82"/>
      <c r="V77" s="82"/>
    </row>
    <row r="78" spans="1:22" ht="12.75" customHeight="1">
      <c r="A78" s="62"/>
      <c r="B78" s="60"/>
      <c r="C78" s="68" t="s">
        <v>220</v>
      </c>
      <c r="D78" s="89">
        <v>102</v>
      </c>
      <c r="E78" s="89">
        <v>8</v>
      </c>
      <c r="F78" s="89">
        <v>26</v>
      </c>
      <c r="G78" s="89">
        <v>7</v>
      </c>
      <c r="H78" s="73">
        <f t="shared" si="2"/>
        <v>143</v>
      </c>
      <c r="I78" s="89">
        <v>27</v>
      </c>
      <c r="J78" s="89">
        <v>1</v>
      </c>
      <c r="K78" s="89">
        <v>0</v>
      </c>
      <c r="L78" s="89">
        <v>3</v>
      </c>
      <c r="M78" s="89">
        <v>28</v>
      </c>
      <c r="N78" s="89">
        <v>4</v>
      </c>
      <c r="O78" s="89">
        <v>24</v>
      </c>
      <c r="P78" s="89">
        <v>9</v>
      </c>
      <c r="Q78" s="89">
        <v>23</v>
      </c>
      <c r="R78" s="73">
        <f t="shared" si="3"/>
        <v>262</v>
      </c>
      <c r="S78" s="74"/>
      <c r="T78" s="82"/>
      <c r="U78" s="82"/>
      <c r="V78" s="82"/>
    </row>
    <row r="79" spans="1:22" ht="12.75" customHeight="1">
      <c r="A79" s="62"/>
      <c r="B79" s="60"/>
      <c r="C79" s="68" t="s">
        <v>221</v>
      </c>
      <c r="D79" s="89">
        <v>5</v>
      </c>
      <c r="E79" s="89">
        <v>2</v>
      </c>
      <c r="F79" s="89">
        <v>2</v>
      </c>
      <c r="G79" s="89">
        <v>0</v>
      </c>
      <c r="H79" s="73">
        <f t="shared" si="2"/>
        <v>9</v>
      </c>
      <c r="I79" s="89">
        <v>13</v>
      </c>
      <c r="J79" s="89">
        <v>0</v>
      </c>
      <c r="K79" s="89">
        <v>0</v>
      </c>
      <c r="L79" s="89">
        <v>0</v>
      </c>
      <c r="M79" s="89">
        <v>2</v>
      </c>
      <c r="N79" s="89">
        <v>10</v>
      </c>
      <c r="O79" s="89">
        <v>17</v>
      </c>
      <c r="P79" s="89">
        <v>0</v>
      </c>
      <c r="Q79" s="89">
        <v>5</v>
      </c>
      <c r="R79" s="73">
        <f t="shared" si="3"/>
        <v>56</v>
      </c>
      <c r="S79" s="74"/>
      <c r="T79" s="82"/>
      <c r="U79" s="82"/>
      <c r="V79" s="82"/>
    </row>
    <row r="80" spans="1:22" ht="12.75" customHeight="1">
      <c r="A80" s="62"/>
      <c r="B80" s="60"/>
      <c r="C80" s="68" t="s">
        <v>222</v>
      </c>
      <c r="D80" s="89">
        <v>65</v>
      </c>
      <c r="E80" s="89">
        <v>6</v>
      </c>
      <c r="F80" s="89">
        <v>26</v>
      </c>
      <c r="G80" s="89">
        <v>1</v>
      </c>
      <c r="H80" s="73">
        <f t="shared" si="2"/>
        <v>98</v>
      </c>
      <c r="I80" s="89">
        <v>46</v>
      </c>
      <c r="J80" s="89">
        <v>0</v>
      </c>
      <c r="K80" s="89">
        <v>75</v>
      </c>
      <c r="L80" s="89">
        <v>2</v>
      </c>
      <c r="M80" s="89">
        <v>61</v>
      </c>
      <c r="N80" s="89">
        <v>5</v>
      </c>
      <c r="O80" s="89">
        <v>5</v>
      </c>
      <c r="P80" s="89">
        <v>2</v>
      </c>
      <c r="Q80" s="89">
        <v>11</v>
      </c>
      <c r="R80" s="73">
        <f t="shared" si="3"/>
        <v>305</v>
      </c>
      <c r="S80" s="74"/>
      <c r="T80" s="82"/>
      <c r="U80" s="82"/>
      <c r="V80" s="82"/>
    </row>
    <row r="81" spans="1:22" ht="14.25" customHeight="1">
      <c r="A81" s="62"/>
      <c r="B81" s="60"/>
      <c r="C81" s="68" t="s">
        <v>223</v>
      </c>
      <c r="D81" s="89">
        <v>10</v>
      </c>
      <c r="E81" s="89">
        <v>2</v>
      </c>
      <c r="F81" s="89">
        <v>3</v>
      </c>
      <c r="G81" s="89">
        <v>0</v>
      </c>
      <c r="H81" s="73">
        <f t="shared" si="2"/>
        <v>15</v>
      </c>
      <c r="I81" s="89">
        <v>2</v>
      </c>
      <c r="J81" s="89">
        <v>0</v>
      </c>
      <c r="K81" s="89">
        <v>0</v>
      </c>
      <c r="L81" s="89">
        <v>0</v>
      </c>
      <c r="M81" s="89">
        <v>14</v>
      </c>
      <c r="N81" s="89">
        <v>0</v>
      </c>
      <c r="O81" s="89">
        <v>0</v>
      </c>
      <c r="P81" s="89">
        <v>209</v>
      </c>
      <c r="Q81" s="89">
        <v>0</v>
      </c>
      <c r="R81" s="73">
        <f t="shared" si="3"/>
        <v>240</v>
      </c>
      <c r="S81" s="74"/>
      <c r="T81" s="82"/>
      <c r="U81" s="82"/>
      <c r="V81" s="82"/>
    </row>
    <row r="82" spans="1:22" ht="12.75" customHeight="1">
      <c r="A82" s="62"/>
      <c r="B82" s="60"/>
      <c r="C82" s="68" t="s">
        <v>224</v>
      </c>
      <c r="D82" s="89">
        <v>68</v>
      </c>
      <c r="E82" s="89">
        <v>0</v>
      </c>
      <c r="F82" s="89">
        <v>6</v>
      </c>
      <c r="G82" s="89">
        <v>3</v>
      </c>
      <c r="H82" s="73">
        <f t="shared" si="2"/>
        <v>77</v>
      </c>
      <c r="I82" s="89">
        <v>68</v>
      </c>
      <c r="J82" s="89">
        <v>0</v>
      </c>
      <c r="K82" s="89">
        <v>65</v>
      </c>
      <c r="L82" s="89">
        <v>2</v>
      </c>
      <c r="M82" s="89">
        <v>37</v>
      </c>
      <c r="N82" s="89">
        <v>1</v>
      </c>
      <c r="O82" s="89">
        <v>4</v>
      </c>
      <c r="P82" s="89">
        <v>1</v>
      </c>
      <c r="Q82" s="89">
        <v>7</v>
      </c>
      <c r="R82" s="73">
        <f t="shared" si="3"/>
        <v>262</v>
      </c>
      <c r="S82" s="74"/>
      <c r="T82" s="82"/>
      <c r="U82" s="82"/>
      <c r="V82" s="82"/>
    </row>
    <row r="83" spans="1:22" ht="12.75" customHeight="1">
      <c r="A83" s="62"/>
      <c r="B83" s="60"/>
      <c r="C83" s="68" t="s">
        <v>225</v>
      </c>
      <c r="D83" s="89">
        <v>42</v>
      </c>
      <c r="E83" s="89">
        <v>2</v>
      </c>
      <c r="F83" s="89">
        <v>2</v>
      </c>
      <c r="G83" s="89">
        <v>1</v>
      </c>
      <c r="H83" s="73">
        <f t="shared" si="2"/>
        <v>47</v>
      </c>
      <c r="I83" s="89">
        <v>17</v>
      </c>
      <c r="J83" s="89">
        <v>0</v>
      </c>
      <c r="K83" s="89">
        <v>2</v>
      </c>
      <c r="L83" s="89">
        <v>0</v>
      </c>
      <c r="M83" s="89">
        <v>13</v>
      </c>
      <c r="N83" s="89">
        <v>4</v>
      </c>
      <c r="O83" s="89">
        <v>19</v>
      </c>
      <c r="P83" s="89">
        <v>0</v>
      </c>
      <c r="Q83" s="89">
        <v>5</v>
      </c>
      <c r="R83" s="73">
        <f t="shared" si="3"/>
        <v>107</v>
      </c>
      <c r="S83" s="74"/>
      <c r="T83" s="82"/>
      <c r="U83" s="82"/>
      <c r="V83" s="82"/>
    </row>
    <row r="84" spans="1:22" ht="12.75" customHeight="1">
      <c r="A84" s="62"/>
      <c r="B84" s="60"/>
      <c r="C84" s="68" t="s">
        <v>226</v>
      </c>
      <c r="D84" s="89">
        <v>46</v>
      </c>
      <c r="E84" s="89">
        <v>1</v>
      </c>
      <c r="F84" s="89">
        <v>13</v>
      </c>
      <c r="G84" s="89">
        <v>5</v>
      </c>
      <c r="H84" s="73">
        <f t="shared" si="2"/>
        <v>65</v>
      </c>
      <c r="I84" s="89">
        <v>13</v>
      </c>
      <c r="J84" s="89">
        <v>0</v>
      </c>
      <c r="K84" s="89">
        <v>1</v>
      </c>
      <c r="L84" s="89">
        <v>1</v>
      </c>
      <c r="M84" s="89">
        <v>13</v>
      </c>
      <c r="N84" s="89">
        <v>4</v>
      </c>
      <c r="O84" s="89">
        <v>5</v>
      </c>
      <c r="P84" s="89">
        <v>2</v>
      </c>
      <c r="Q84" s="89">
        <v>9</v>
      </c>
      <c r="R84" s="73">
        <f t="shared" si="3"/>
        <v>113</v>
      </c>
      <c r="S84" s="74"/>
      <c r="T84" s="82"/>
      <c r="U84" s="82"/>
      <c r="V84" s="82"/>
    </row>
    <row r="85" spans="1:22" ht="12.75" customHeight="1">
      <c r="A85" s="62"/>
      <c r="B85" s="60"/>
      <c r="C85" s="68" t="s">
        <v>227</v>
      </c>
      <c r="D85" s="89">
        <v>31</v>
      </c>
      <c r="E85" s="89">
        <v>3</v>
      </c>
      <c r="F85" s="89">
        <v>6</v>
      </c>
      <c r="G85" s="89">
        <v>4</v>
      </c>
      <c r="H85" s="73">
        <f t="shared" si="2"/>
        <v>44</v>
      </c>
      <c r="I85" s="89">
        <v>76</v>
      </c>
      <c r="J85" s="89">
        <v>0</v>
      </c>
      <c r="K85" s="89">
        <v>14</v>
      </c>
      <c r="L85" s="89">
        <v>0</v>
      </c>
      <c r="M85" s="89">
        <v>31</v>
      </c>
      <c r="N85" s="89">
        <v>3</v>
      </c>
      <c r="O85" s="89">
        <v>4</v>
      </c>
      <c r="P85" s="89">
        <v>1</v>
      </c>
      <c r="Q85" s="89">
        <v>3</v>
      </c>
      <c r="R85" s="73">
        <f t="shared" si="3"/>
        <v>176</v>
      </c>
      <c r="S85" s="74"/>
      <c r="T85" s="82"/>
      <c r="U85" s="82"/>
      <c r="V85" s="82"/>
    </row>
    <row r="86" spans="1:22" ht="14.25" customHeight="1">
      <c r="A86" s="62"/>
      <c r="B86" s="60"/>
      <c r="C86" s="68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4"/>
      <c r="T86" s="82"/>
      <c r="U86" s="82"/>
      <c r="V86" s="82"/>
    </row>
    <row r="87" spans="1:22" ht="13.5" customHeight="1">
      <c r="A87" s="62"/>
      <c r="B87" s="60"/>
      <c r="C87" s="93" t="s">
        <v>2</v>
      </c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82"/>
      <c r="U87" s="82"/>
      <c r="V87" s="82"/>
    </row>
    <row r="88" spans="1:19" ht="12.75" customHeight="1">
      <c r="A88" s="62"/>
      <c r="B88" s="60"/>
      <c r="C88" s="68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4"/>
    </row>
    <row r="89" spans="1:19" ht="12.75" customHeight="1">
      <c r="A89" s="62"/>
      <c r="B89" s="60"/>
      <c r="C89" s="52"/>
      <c r="D89" s="51" t="s">
        <v>297</v>
      </c>
      <c r="E89" s="58"/>
      <c r="F89" s="58"/>
      <c r="G89" s="58"/>
      <c r="H89" s="58"/>
      <c r="I89" s="58"/>
      <c r="J89" s="58"/>
      <c r="K89" s="58"/>
      <c r="L89" s="58"/>
      <c r="M89" s="58"/>
      <c r="N89" s="59"/>
      <c r="O89" s="59"/>
      <c r="P89" s="59"/>
      <c r="Q89" s="58"/>
      <c r="R89" s="58"/>
      <c r="S89" s="54"/>
    </row>
    <row r="90" spans="1:22" ht="12.75" customHeight="1">
      <c r="A90" s="62"/>
      <c r="B90" s="60"/>
      <c r="C90" s="52"/>
      <c r="D90" s="49"/>
      <c r="E90" s="52"/>
      <c r="F90" s="52"/>
      <c r="G90" s="52"/>
      <c r="H90" s="52"/>
      <c r="I90" s="52"/>
      <c r="J90" s="52"/>
      <c r="K90" s="52"/>
      <c r="L90" s="52"/>
      <c r="M90" s="52"/>
      <c r="N90" s="57"/>
      <c r="O90" s="57"/>
      <c r="P90" s="57"/>
      <c r="Q90" s="52"/>
      <c r="R90" s="52"/>
      <c r="S90" s="54"/>
      <c r="T90" s="82"/>
      <c r="U90" s="82"/>
      <c r="V90" s="82"/>
    </row>
    <row r="91" spans="1:22" ht="12.75" customHeight="1">
      <c r="A91" s="62"/>
      <c r="B91" s="60"/>
      <c r="C91" s="68"/>
      <c r="D91" s="68"/>
      <c r="E91" s="68"/>
      <c r="F91" s="68"/>
      <c r="G91" s="68"/>
      <c r="H91" s="68"/>
      <c r="I91" s="68"/>
      <c r="J91" s="76" t="s">
        <v>145</v>
      </c>
      <c r="K91" s="68"/>
      <c r="L91" s="68"/>
      <c r="M91" s="76" t="s">
        <v>295</v>
      </c>
      <c r="N91" s="68"/>
      <c r="O91" s="77" t="s">
        <v>146</v>
      </c>
      <c r="P91" s="77" t="s">
        <v>147</v>
      </c>
      <c r="Q91" s="62"/>
      <c r="R91" s="62"/>
      <c r="S91" s="67"/>
      <c r="T91" s="82"/>
      <c r="U91" s="82"/>
      <c r="V91" s="82"/>
    </row>
    <row r="92" spans="1:22" ht="12.75" customHeight="1">
      <c r="A92" s="62"/>
      <c r="B92" s="60"/>
      <c r="C92" s="68"/>
      <c r="D92" s="70" t="s">
        <v>13</v>
      </c>
      <c r="E92" s="70" t="s">
        <v>14</v>
      </c>
      <c r="F92" s="70" t="s">
        <v>15</v>
      </c>
      <c r="G92" s="70" t="s">
        <v>16</v>
      </c>
      <c r="H92" s="70" t="s">
        <v>17</v>
      </c>
      <c r="I92" s="70" t="s">
        <v>149</v>
      </c>
      <c r="J92" s="70" t="s">
        <v>150</v>
      </c>
      <c r="K92" s="70" t="s">
        <v>151</v>
      </c>
      <c r="L92" s="70" t="s">
        <v>152</v>
      </c>
      <c r="M92" s="70" t="s">
        <v>294</v>
      </c>
      <c r="N92" s="70" t="s">
        <v>153</v>
      </c>
      <c r="O92" s="70" t="s">
        <v>148</v>
      </c>
      <c r="P92" s="70" t="s">
        <v>155</v>
      </c>
      <c r="Q92" s="70" t="s">
        <v>154</v>
      </c>
      <c r="R92" s="70" t="s">
        <v>157</v>
      </c>
      <c r="S92" s="67"/>
      <c r="T92" s="82"/>
      <c r="U92" s="82"/>
      <c r="V92" s="82"/>
    </row>
    <row r="93" spans="1:22" ht="12.75" customHeight="1">
      <c r="A93" s="62"/>
      <c r="B93" s="60"/>
      <c r="C93" s="68" t="s">
        <v>228</v>
      </c>
      <c r="D93" s="89">
        <v>26</v>
      </c>
      <c r="E93" s="89">
        <v>3</v>
      </c>
      <c r="F93" s="89">
        <v>3</v>
      </c>
      <c r="G93" s="89">
        <v>2</v>
      </c>
      <c r="H93" s="73">
        <f aca="true" t="shared" si="4" ref="H93:H126">SUM(D93:G93)</f>
        <v>34</v>
      </c>
      <c r="I93" s="89">
        <v>1</v>
      </c>
      <c r="J93" s="89">
        <v>0</v>
      </c>
      <c r="K93" s="89">
        <v>6</v>
      </c>
      <c r="L93" s="89">
        <v>3</v>
      </c>
      <c r="M93" s="89">
        <v>17</v>
      </c>
      <c r="N93" s="89">
        <v>0</v>
      </c>
      <c r="O93" s="89">
        <v>0</v>
      </c>
      <c r="P93" s="89">
        <v>232</v>
      </c>
      <c r="Q93" s="89">
        <v>4</v>
      </c>
      <c r="R93" s="73">
        <f aca="true" t="shared" si="5" ref="R93:R126">SUM(H93:Q93)</f>
        <v>297</v>
      </c>
      <c r="S93" s="74"/>
      <c r="T93" s="82"/>
      <c r="U93" s="82"/>
      <c r="V93" s="82"/>
    </row>
    <row r="94" spans="1:22" ht="12.75" customHeight="1">
      <c r="A94" s="62"/>
      <c r="B94" s="60"/>
      <c r="C94" s="68" t="s">
        <v>229</v>
      </c>
      <c r="D94" s="89">
        <v>43</v>
      </c>
      <c r="E94" s="89">
        <v>20</v>
      </c>
      <c r="F94" s="89">
        <v>16</v>
      </c>
      <c r="G94" s="89">
        <v>3</v>
      </c>
      <c r="H94" s="73">
        <f t="shared" si="4"/>
        <v>82</v>
      </c>
      <c r="I94" s="89">
        <v>6</v>
      </c>
      <c r="J94" s="89">
        <v>0</v>
      </c>
      <c r="K94" s="89">
        <v>1</v>
      </c>
      <c r="L94" s="89">
        <v>734</v>
      </c>
      <c r="M94" s="89">
        <v>115</v>
      </c>
      <c r="N94" s="89">
        <v>1</v>
      </c>
      <c r="O94" s="89">
        <v>2</v>
      </c>
      <c r="P94" s="89">
        <v>0</v>
      </c>
      <c r="Q94" s="89">
        <v>9</v>
      </c>
      <c r="R94" s="73">
        <f t="shared" si="5"/>
        <v>950</v>
      </c>
      <c r="S94" s="74"/>
      <c r="T94" s="82"/>
      <c r="U94" s="82"/>
      <c r="V94" s="82"/>
    </row>
    <row r="95" spans="1:22" ht="12.75" customHeight="1">
      <c r="A95" s="62"/>
      <c r="B95" s="60"/>
      <c r="C95" s="68" t="s">
        <v>230</v>
      </c>
      <c r="D95" s="89">
        <v>45</v>
      </c>
      <c r="E95" s="89">
        <v>14</v>
      </c>
      <c r="F95" s="89">
        <v>10</v>
      </c>
      <c r="G95" s="89">
        <v>1</v>
      </c>
      <c r="H95" s="73">
        <f t="shared" si="4"/>
        <v>70</v>
      </c>
      <c r="I95" s="89">
        <v>16</v>
      </c>
      <c r="J95" s="89">
        <v>0</v>
      </c>
      <c r="K95" s="89">
        <v>0</v>
      </c>
      <c r="L95" s="89">
        <v>4</v>
      </c>
      <c r="M95" s="89">
        <v>22</v>
      </c>
      <c r="N95" s="89">
        <v>55</v>
      </c>
      <c r="O95" s="89">
        <v>594</v>
      </c>
      <c r="P95" s="89">
        <v>1</v>
      </c>
      <c r="Q95" s="89">
        <v>12</v>
      </c>
      <c r="R95" s="73">
        <f t="shared" si="5"/>
        <v>774</v>
      </c>
      <c r="S95" s="74"/>
      <c r="T95" s="82"/>
      <c r="U95" s="82"/>
      <c r="V95" s="82"/>
    </row>
    <row r="96" spans="1:22" ht="12.75" customHeight="1">
      <c r="A96" s="62"/>
      <c r="B96" s="60"/>
      <c r="C96" s="68" t="s">
        <v>231</v>
      </c>
      <c r="D96" s="89">
        <v>17</v>
      </c>
      <c r="E96" s="89">
        <v>0</v>
      </c>
      <c r="F96" s="89">
        <v>2</v>
      </c>
      <c r="G96" s="89">
        <v>0</v>
      </c>
      <c r="H96" s="73">
        <f t="shared" si="4"/>
        <v>19</v>
      </c>
      <c r="I96" s="89">
        <v>3</v>
      </c>
      <c r="J96" s="89">
        <v>0</v>
      </c>
      <c r="K96" s="89">
        <v>0</v>
      </c>
      <c r="L96" s="89">
        <v>3</v>
      </c>
      <c r="M96" s="89">
        <v>47</v>
      </c>
      <c r="N96" s="89">
        <v>0</v>
      </c>
      <c r="O96" s="89">
        <v>0</v>
      </c>
      <c r="P96" s="89">
        <v>1</v>
      </c>
      <c r="Q96" s="89">
        <v>2</v>
      </c>
      <c r="R96" s="73">
        <f t="shared" si="5"/>
        <v>75</v>
      </c>
      <c r="S96" s="74"/>
      <c r="T96" s="82"/>
      <c r="U96" s="82"/>
      <c r="V96" s="82"/>
    </row>
    <row r="97" spans="1:22" ht="12.75" customHeight="1">
      <c r="A97" s="62"/>
      <c r="B97" s="60"/>
      <c r="C97" s="68" t="s">
        <v>232</v>
      </c>
      <c r="D97" s="89">
        <v>57</v>
      </c>
      <c r="E97" s="89">
        <v>1</v>
      </c>
      <c r="F97" s="89">
        <v>11</v>
      </c>
      <c r="G97" s="89">
        <v>0</v>
      </c>
      <c r="H97" s="73">
        <f t="shared" si="4"/>
        <v>69</v>
      </c>
      <c r="I97" s="89">
        <v>39</v>
      </c>
      <c r="J97" s="89">
        <v>0</v>
      </c>
      <c r="K97" s="89">
        <v>236</v>
      </c>
      <c r="L97" s="89">
        <v>7</v>
      </c>
      <c r="M97" s="89">
        <v>28</v>
      </c>
      <c r="N97" s="89">
        <v>5</v>
      </c>
      <c r="O97" s="89">
        <v>2</v>
      </c>
      <c r="P97" s="89">
        <v>1</v>
      </c>
      <c r="Q97" s="89">
        <v>6</v>
      </c>
      <c r="R97" s="73">
        <f t="shared" si="5"/>
        <v>393</v>
      </c>
      <c r="S97" s="74"/>
      <c r="T97" s="82"/>
      <c r="U97" s="82"/>
      <c r="V97" s="82"/>
    </row>
    <row r="98" spans="1:22" ht="12.75" customHeight="1">
      <c r="A98" s="62"/>
      <c r="B98" s="60"/>
      <c r="C98" s="68" t="s">
        <v>233</v>
      </c>
      <c r="D98" s="89">
        <v>4</v>
      </c>
      <c r="E98" s="89">
        <v>0</v>
      </c>
      <c r="F98" s="89">
        <v>8</v>
      </c>
      <c r="G98" s="89">
        <v>0</v>
      </c>
      <c r="H98" s="73">
        <f t="shared" si="4"/>
        <v>12</v>
      </c>
      <c r="I98" s="89">
        <v>8</v>
      </c>
      <c r="J98" s="89">
        <v>0</v>
      </c>
      <c r="K98" s="89">
        <v>0</v>
      </c>
      <c r="L98" s="89">
        <v>2</v>
      </c>
      <c r="M98" s="89">
        <v>59</v>
      </c>
      <c r="N98" s="89">
        <v>0</v>
      </c>
      <c r="O98" s="89">
        <v>1</v>
      </c>
      <c r="P98" s="89">
        <v>2</v>
      </c>
      <c r="Q98" s="89">
        <v>2</v>
      </c>
      <c r="R98" s="73">
        <f t="shared" si="5"/>
        <v>86</v>
      </c>
      <c r="S98" s="74"/>
      <c r="T98" s="82"/>
      <c r="U98" s="82"/>
      <c r="V98" s="82"/>
    </row>
    <row r="99" spans="1:22" ht="12.75" customHeight="1">
      <c r="A99" s="62"/>
      <c r="B99" s="60"/>
      <c r="C99" s="68" t="s">
        <v>234</v>
      </c>
      <c r="D99" s="89">
        <v>18</v>
      </c>
      <c r="E99" s="89">
        <v>2</v>
      </c>
      <c r="F99" s="89">
        <v>5</v>
      </c>
      <c r="G99" s="89">
        <v>8</v>
      </c>
      <c r="H99" s="73">
        <f t="shared" si="4"/>
        <v>33</v>
      </c>
      <c r="I99" s="89">
        <v>1</v>
      </c>
      <c r="J99" s="89">
        <v>1</v>
      </c>
      <c r="K99" s="89">
        <v>22</v>
      </c>
      <c r="L99" s="89">
        <v>0</v>
      </c>
      <c r="M99" s="89">
        <v>7</v>
      </c>
      <c r="N99" s="89">
        <v>0</v>
      </c>
      <c r="O99" s="89">
        <v>1</v>
      </c>
      <c r="P99" s="89">
        <v>126</v>
      </c>
      <c r="Q99" s="89">
        <v>0</v>
      </c>
      <c r="R99" s="73">
        <f t="shared" si="5"/>
        <v>191</v>
      </c>
      <c r="S99" s="74"/>
      <c r="T99" s="82"/>
      <c r="U99" s="82"/>
      <c r="V99" s="82"/>
    </row>
    <row r="100" spans="1:22" ht="12.75" customHeight="1">
      <c r="A100" s="62"/>
      <c r="B100" s="60"/>
      <c r="C100" s="68" t="s">
        <v>235</v>
      </c>
      <c r="D100" s="89">
        <v>49</v>
      </c>
      <c r="E100" s="89">
        <v>1</v>
      </c>
      <c r="F100" s="89">
        <v>8</v>
      </c>
      <c r="G100" s="89">
        <v>15</v>
      </c>
      <c r="H100" s="73">
        <f t="shared" si="4"/>
        <v>73</v>
      </c>
      <c r="I100" s="89">
        <v>7</v>
      </c>
      <c r="J100" s="89">
        <v>0</v>
      </c>
      <c r="K100" s="89">
        <v>1</v>
      </c>
      <c r="L100" s="89">
        <v>1</v>
      </c>
      <c r="M100" s="89">
        <v>42</v>
      </c>
      <c r="N100" s="89">
        <v>1</v>
      </c>
      <c r="O100" s="89">
        <v>1</v>
      </c>
      <c r="P100" s="89">
        <v>247</v>
      </c>
      <c r="Q100" s="89">
        <v>14</v>
      </c>
      <c r="R100" s="73">
        <f t="shared" si="5"/>
        <v>387</v>
      </c>
      <c r="S100" s="74"/>
      <c r="T100" s="82"/>
      <c r="U100" s="82"/>
      <c r="V100" s="82"/>
    </row>
    <row r="101" spans="1:22" ht="12.75" customHeight="1">
      <c r="A101" s="62"/>
      <c r="B101" s="60"/>
      <c r="C101" s="68" t="s">
        <v>236</v>
      </c>
      <c r="D101" s="89">
        <v>122</v>
      </c>
      <c r="E101" s="89">
        <v>20</v>
      </c>
      <c r="F101" s="89">
        <v>8</v>
      </c>
      <c r="G101" s="89">
        <v>6</v>
      </c>
      <c r="H101" s="73">
        <f t="shared" si="4"/>
        <v>156</v>
      </c>
      <c r="I101" s="89">
        <v>262</v>
      </c>
      <c r="J101" s="89">
        <v>1</v>
      </c>
      <c r="K101" s="89">
        <v>2</v>
      </c>
      <c r="L101" s="89">
        <v>1</v>
      </c>
      <c r="M101" s="89">
        <v>78</v>
      </c>
      <c r="N101" s="89">
        <v>3</v>
      </c>
      <c r="O101" s="89">
        <v>13</v>
      </c>
      <c r="P101" s="89">
        <v>3</v>
      </c>
      <c r="Q101" s="89">
        <v>16</v>
      </c>
      <c r="R101" s="73">
        <f t="shared" si="5"/>
        <v>535</v>
      </c>
      <c r="S101" s="74"/>
      <c r="T101" s="82"/>
      <c r="U101" s="82"/>
      <c r="V101" s="82"/>
    </row>
    <row r="102" spans="1:22" ht="12.75" customHeight="1">
      <c r="A102" s="62"/>
      <c r="B102" s="60"/>
      <c r="C102" s="68" t="s">
        <v>237</v>
      </c>
      <c r="D102" s="89">
        <v>143</v>
      </c>
      <c r="E102" s="89">
        <v>18</v>
      </c>
      <c r="F102" s="89">
        <v>275</v>
      </c>
      <c r="G102" s="89">
        <v>11</v>
      </c>
      <c r="H102" s="73">
        <f t="shared" si="4"/>
        <v>447</v>
      </c>
      <c r="I102" s="89">
        <v>37</v>
      </c>
      <c r="J102" s="89">
        <v>0</v>
      </c>
      <c r="K102" s="89">
        <v>49</v>
      </c>
      <c r="L102" s="89">
        <v>18</v>
      </c>
      <c r="M102" s="89">
        <v>100</v>
      </c>
      <c r="N102" s="89">
        <v>3</v>
      </c>
      <c r="O102" s="89">
        <v>4</v>
      </c>
      <c r="P102" s="89">
        <v>15</v>
      </c>
      <c r="Q102" s="89">
        <v>39</v>
      </c>
      <c r="R102" s="73">
        <f t="shared" si="5"/>
        <v>712</v>
      </c>
      <c r="S102" s="74"/>
      <c r="T102" s="82"/>
      <c r="U102" s="82"/>
      <c r="V102" s="82"/>
    </row>
    <row r="103" spans="1:22" ht="12.75" customHeight="1">
      <c r="A103" s="62"/>
      <c r="B103" s="60"/>
      <c r="C103" s="68" t="s">
        <v>238</v>
      </c>
      <c r="D103" s="89">
        <v>52</v>
      </c>
      <c r="E103" s="89">
        <v>5</v>
      </c>
      <c r="F103" s="89">
        <v>9</v>
      </c>
      <c r="G103" s="89">
        <v>9</v>
      </c>
      <c r="H103" s="73">
        <f t="shared" si="4"/>
        <v>75</v>
      </c>
      <c r="I103" s="89">
        <v>15</v>
      </c>
      <c r="J103" s="89">
        <v>0</v>
      </c>
      <c r="K103" s="89">
        <v>5</v>
      </c>
      <c r="L103" s="89">
        <v>0</v>
      </c>
      <c r="M103" s="89">
        <v>24</v>
      </c>
      <c r="N103" s="89">
        <v>4</v>
      </c>
      <c r="O103" s="89">
        <v>7</v>
      </c>
      <c r="P103" s="89">
        <v>7</v>
      </c>
      <c r="Q103" s="89">
        <v>18</v>
      </c>
      <c r="R103" s="73">
        <f t="shared" si="5"/>
        <v>155</v>
      </c>
      <c r="S103" s="74"/>
      <c r="T103" s="82"/>
      <c r="U103" s="82"/>
      <c r="V103" s="82"/>
    </row>
    <row r="104" spans="1:22" ht="12.75" customHeight="1">
      <c r="A104" s="62"/>
      <c r="B104" s="60"/>
      <c r="C104" s="68" t="s">
        <v>239</v>
      </c>
      <c r="D104" s="89">
        <v>317</v>
      </c>
      <c r="E104" s="89">
        <v>299</v>
      </c>
      <c r="F104" s="89">
        <v>56</v>
      </c>
      <c r="G104" s="89">
        <v>5</v>
      </c>
      <c r="H104" s="73">
        <f t="shared" si="4"/>
        <v>677</v>
      </c>
      <c r="I104" s="89">
        <v>125</v>
      </c>
      <c r="J104" s="89">
        <v>0</v>
      </c>
      <c r="K104" s="89">
        <v>0</v>
      </c>
      <c r="L104" s="89">
        <v>4</v>
      </c>
      <c r="M104" s="89">
        <v>153</v>
      </c>
      <c r="N104" s="89">
        <v>241</v>
      </c>
      <c r="O104" s="89">
        <v>200</v>
      </c>
      <c r="P104" s="89">
        <v>4</v>
      </c>
      <c r="Q104" s="89">
        <v>89</v>
      </c>
      <c r="R104" s="73">
        <f t="shared" si="5"/>
        <v>1493</v>
      </c>
      <c r="S104" s="74"/>
      <c r="T104" s="82"/>
      <c r="U104" s="82"/>
      <c r="V104" s="82"/>
    </row>
    <row r="105" spans="1:22" ht="12.75" customHeight="1">
      <c r="A105" s="62"/>
      <c r="B105" s="60"/>
      <c r="C105" s="68" t="s">
        <v>240</v>
      </c>
      <c r="D105" s="89">
        <v>22</v>
      </c>
      <c r="E105" s="89">
        <v>7</v>
      </c>
      <c r="F105" s="89">
        <v>10</v>
      </c>
      <c r="G105" s="89">
        <v>0</v>
      </c>
      <c r="H105" s="73">
        <f t="shared" si="4"/>
        <v>39</v>
      </c>
      <c r="I105" s="89">
        <v>15</v>
      </c>
      <c r="J105" s="89">
        <v>0</v>
      </c>
      <c r="K105" s="89">
        <v>0</v>
      </c>
      <c r="L105" s="89">
        <v>7</v>
      </c>
      <c r="M105" s="89">
        <v>298</v>
      </c>
      <c r="N105" s="89">
        <v>0</v>
      </c>
      <c r="O105" s="89">
        <v>4</v>
      </c>
      <c r="P105" s="89">
        <v>0</v>
      </c>
      <c r="Q105" s="89">
        <v>2</v>
      </c>
      <c r="R105" s="73">
        <f t="shared" si="5"/>
        <v>365</v>
      </c>
      <c r="S105" s="74"/>
      <c r="T105" s="82"/>
      <c r="U105" s="82"/>
      <c r="V105" s="82"/>
    </row>
    <row r="106" spans="1:22" ht="12.75" customHeight="1">
      <c r="A106" s="62"/>
      <c r="B106" s="60"/>
      <c r="C106" s="68" t="s">
        <v>241</v>
      </c>
      <c r="D106" s="89">
        <v>77</v>
      </c>
      <c r="E106" s="89">
        <v>6</v>
      </c>
      <c r="F106" s="89">
        <v>87</v>
      </c>
      <c r="G106" s="89">
        <v>5</v>
      </c>
      <c r="H106" s="73">
        <f t="shared" si="4"/>
        <v>175</v>
      </c>
      <c r="I106" s="89">
        <v>29</v>
      </c>
      <c r="J106" s="89">
        <v>0</v>
      </c>
      <c r="K106" s="89">
        <v>134</v>
      </c>
      <c r="L106" s="89">
        <v>11</v>
      </c>
      <c r="M106" s="89">
        <v>97</v>
      </c>
      <c r="N106" s="89">
        <v>15</v>
      </c>
      <c r="O106" s="89">
        <v>21</v>
      </c>
      <c r="P106" s="89">
        <v>3</v>
      </c>
      <c r="Q106" s="89">
        <v>28</v>
      </c>
      <c r="R106" s="73">
        <f t="shared" si="5"/>
        <v>513</v>
      </c>
      <c r="S106" s="74"/>
      <c r="T106" s="82"/>
      <c r="U106" s="82"/>
      <c r="V106" s="82"/>
    </row>
    <row r="107" spans="1:22" ht="12.75" customHeight="1">
      <c r="A107" s="62"/>
      <c r="B107" s="60"/>
      <c r="C107" s="68" t="s">
        <v>242</v>
      </c>
      <c r="D107" s="89">
        <v>8</v>
      </c>
      <c r="E107" s="89">
        <v>0</v>
      </c>
      <c r="F107" s="89">
        <v>2</v>
      </c>
      <c r="G107" s="89">
        <v>0</v>
      </c>
      <c r="H107" s="73">
        <f t="shared" si="4"/>
        <v>10</v>
      </c>
      <c r="I107" s="89">
        <v>5</v>
      </c>
      <c r="J107" s="89">
        <v>0</v>
      </c>
      <c r="K107" s="89">
        <v>0</v>
      </c>
      <c r="L107" s="89">
        <v>0</v>
      </c>
      <c r="M107" s="89">
        <v>4</v>
      </c>
      <c r="N107" s="89">
        <v>5</v>
      </c>
      <c r="O107" s="89">
        <v>27</v>
      </c>
      <c r="P107" s="89">
        <v>1</v>
      </c>
      <c r="Q107" s="89">
        <v>10</v>
      </c>
      <c r="R107" s="73">
        <f t="shared" si="5"/>
        <v>62</v>
      </c>
      <c r="S107" s="74"/>
      <c r="T107" s="82"/>
      <c r="U107" s="82"/>
      <c r="V107" s="82"/>
    </row>
    <row r="108" spans="1:22" ht="12.75" customHeight="1">
      <c r="A108" s="62"/>
      <c r="B108" s="60"/>
      <c r="C108" s="68" t="s">
        <v>243</v>
      </c>
      <c r="D108" s="89">
        <v>27</v>
      </c>
      <c r="E108" s="89">
        <v>4</v>
      </c>
      <c r="F108" s="89">
        <v>4</v>
      </c>
      <c r="G108" s="89">
        <v>1</v>
      </c>
      <c r="H108" s="73">
        <f t="shared" si="4"/>
        <v>36</v>
      </c>
      <c r="I108" s="89">
        <v>11</v>
      </c>
      <c r="J108" s="89">
        <v>0</v>
      </c>
      <c r="K108" s="89">
        <v>1</v>
      </c>
      <c r="L108" s="89">
        <v>1</v>
      </c>
      <c r="M108" s="89">
        <v>8</v>
      </c>
      <c r="N108" s="89">
        <v>0</v>
      </c>
      <c r="O108" s="89">
        <v>6</v>
      </c>
      <c r="P108" s="89">
        <v>1</v>
      </c>
      <c r="Q108" s="89">
        <v>10</v>
      </c>
      <c r="R108" s="73">
        <f t="shared" si="5"/>
        <v>74</v>
      </c>
      <c r="S108" s="74"/>
      <c r="T108" s="82"/>
      <c r="U108" s="82"/>
      <c r="V108" s="82"/>
    </row>
    <row r="109" spans="1:22" ht="12.75" customHeight="1">
      <c r="A109" s="62"/>
      <c r="B109" s="60"/>
      <c r="C109" s="68" t="s">
        <v>244</v>
      </c>
      <c r="D109" s="89">
        <v>91</v>
      </c>
      <c r="E109" s="89">
        <v>7</v>
      </c>
      <c r="F109" s="89">
        <v>7</v>
      </c>
      <c r="G109" s="89">
        <v>5</v>
      </c>
      <c r="H109" s="73">
        <f t="shared" si="4"/>
        <v>110</v>
      </c>
      <c r="I109" s="89">
        <v>30</v>
      </c>
      <c r="J109" s="89">
        <v>0</v>
      </c>
      <c r="K109" s="89">
        <v>2</v>
      </c>
      <c r="L109" s="89">
        <v>3</v>
      </c>
      <c r="M109" s="89">
        <v>18</v>
      </c>
      <c r="N109" s="89">
        <v>6</v>
      </c>
      <c r="O109" s="89">
        <v>7</v>
      </c>
      <c r="P109" s="89">
        <v>1</v>
      </c>
      <c r="Q109" s="89">
        <v>20</v>
      </c>
      <c r="R109" s="73">
        <f t="shared" si="5"/>
        <v>197</v>
      </c>
      <c r="S109" s="74"/>
      <c r="T109" s="82"/>
      <c r="U109" s="82"/>
      <c r="V109" s="82"/>
    </row>
    <row r="110" spans="1:22" ht="12.75" customHeight="1">
      <c r="A110" s="62"/>
      <c r="B110" s="60"/>
      <c r="C110" s="68" t="s">
        <v>245</v>
      </c>
      <c r="D110" s="89">
        <v>35</v>
      </c>
      <c r="E110" s="89">
        <v>67</v>
      </c>
      <c r="F110" s="89">
        <v>10</v>
      </c>
      <c r="G110" s="89">
        <v>0</v>
      </c>
      <c r="H110" s="73">
        <f t="shared" si="4"/>
        <v>112</v>
      </c>
      <c r="I110" s="89">
        <v>91</v>
      </c>
      <c r="J110" s="89">
        <v>0</v>
      </c>
      <c r="K110" s="89">
        <v>0</v>
      </c>
      <c r="L110" s="89">
        <v>1</v>
      </c>
      <c r="M110" s="89">
        <v>37</v>
      </c>
      <c r="N110" s="89">
        <v>86</v>
      </c>
      <c r="O110" s="89">
        <v>43</v>
      </c>
      <c r="P110" s="89">
        <v>2</v>
      </c>
      <c r="Q110" s="89">
        <v>5</v>
      </c>
      <c r="R110" s="73">
        <f t="shared" si="5"/>
        <v>377</v>
      </c>
      <c r="S110" s="74"/>
      <c r="T110" s="82"/>
      <c r="U110" s="82"/>
      <c r="V110" s="82"/>
    </row>
    <row r="111" spans="1:22" ht="12.75" customHeight="1">
      <c r="A111" s="62"/>
      <c r="B111" s="60"/>
      <c r="C111" s="68" t="s">
        <v>246</v>
      </c>
      <c r="D111" s="89">
        <v>8</v>
      </c>
      <c r="E111" s="89">
        <v>0</v>
      </c>
      <c r="F111" s="89">
        <v>1</v>
      </c>
      <c r="G111" s="89">
        <v>3</v>
      </c>
      <c r="H111" s="73">
        <f t="shared" si="4"/>
        <v>12</v>
      </c>
      <c r="I111" s="89">
        <v>0</v>
      </c>
      <c r="J111" s="89">
        <v>0</v>
      </c>
      <c r="K111" s="89">
        <v>1</v>
      </c>
      <c r="L111" s="89">
        <v>1</v>
      </c>
      <c r="M111" s="89">
        <v>10</v>
      </c>
      <c r="N111" s="89">
        <v>0</v>
      </c>
      <c r="O111" s="89">
        <v>0</v>
      </c>
      <c r="P111" s="89">
        <v>7</v>
      </c>
      <c r="Q111" s="89">
        <v>2</v>
      </c>
      <c r="R111" s="73">
        <f t="shared" si="5"/>
        <v>33</v>
      </c>
      <c r="S111" s="74"/>
      <c r="T111" s="82"/>
      <c r="U111" s="82"/>
      <c r="V111" s="82"/>
    </row>
    <row r="112" spans="1:22" ht="12.75" customHeight="1">
      <c r="A112" s="62"/>
      <c r="B112" s="60"/>
      <c r="C112" s="68" t="s">
        <v>247</v>
      </c>
      <c r="D112" s="89">
        <v>10</v>
      </c>
      <c r="E112" s="89">
        <v>1</v>
      </c>
      <c r="F112" s="89">
        <v>7</v>
      </c>
      <c r="G112" s="89">
        <v>1</v>
      </c>
      <c r="H112" s="73">
        <f t="shared" si="4"/>
        <v>19</v>
      </c>
      <c r="I112" s="89">
        <v>0</v>
      </c>
      <c r="J112" s="89">
        <v>0</v>
      </c>
      <c r="K112" s="89">
        <v>1</v>
      </c>
      <c r="L112" s="89">
        <v>0</v>
      </c>
      <c r="M112" s="89">
        <v>18</v>
      </c>
      <c r="N112" s="89">
        <v>0</v>
      </c>
      <c r="O112" s="89">
        <v>0</v>
      </c>
      <c r="P112" s="89">
        <v>23</v>
      </c>
      <c r="Q112" s="89">
        <v>1</v>
      </c>
      <c r="R112" s="73">
        <f t="shared" si="5"/>
        <v>62</v>
      </c>
      <c r="S112" s="74"/>
      <c r="T112" s="82"/>
      <c r="U112" s="82"/>
      <c r="V112" s="82"/>
    </row>
    <row r="113" spans="1:22" ht="12.75" customHeight="1">
      <c r="A113" s="62"/>
      <c r="B113" s="60"/>
      <c r="C113" s="68" t="s">
        <v>248</v>
      </c>
      <c r="D113" s="89">
        <v>1488</v>
      </c>
      <c r="E113" s="89">
        <v>79</v>
      </c>
      <c r="F113" s="89">
        <v>330</v>
      </c>
      <c r="G113" s="89">
        <v>2140</v>
      </c>
      <c r="H113" s="73">
        <f t="shared" si="4"/>
        <v>4037</v>
      </c>
      <c r="I113" s="89">
        <v>304</v>
      </c>
      <c r="J113" s="89">
        <v>21</v>
      </c>
      <c r="K113" s="89">
        <v>11</v>
      </c>
      <c r="L113" s="89">
        <v>12</v>
      </c>
      <c r="M113" s="89">
        <v>767</v>
      </c>
      <c r="N113" s="89">
        <v>22</v>
      </c>
      <c r="O113" s="89">
        <v>44</v>
      </c>
      <c r="P113" s="89">
        <v>398</v>
      </c>
      <c r="Q113" s="89">
        <v>491</v>
      </c>
      <c r="R113" s="73">
        <f t="shared" si="5"/>
        <v>6107</v>
      </c>
      <c r="S113" s="74"/>
      <c r="T113" s="82"/>
      <c r="U113" s="82"/>
      <c r="V113" s="82"/>
    </row>
    <row r="114" spans="1:22" ht="12.75" customHeight="1">
      <c r="A114" s="62"/>
      <c r="B114" s="60"/>
      <c r="C114" s="68" t="s">
        <v>249</v>
      </c>
      <c r="D114" s="89">
        <v>9</v>
      </c>
      <c r="E114" s="89">
        <v>14</v>
      </c>
      <c r="F114" s="89">
        <v>2</v>
      </c>
      <c r="G114" s="89">
        <v>0</v>
      </c>
      <c r="H114" s="73">
        <f t="shared" si="4"/>
        <v>25</v>
      </c>
      <c r="I114" s="89">
        <v>38</v>
      </c>
      <c r="J114" s="89">
        <v>0</v>
      </c>
      <c r="K114" s="89">
        <v>1</v>
      </c>
      <c r="L114" s="89">
        <v>6</v>
      </c>
      <c r="M114" s="89">
        <v>44</v>
      </c>
      <c r="N114" s="89">
        <v>0</v>
      </c>
      <c r="O114" s="89">
        <v>3</v>
      </c>
      <c r="P114" s="89">
        <v>0</v>
      </c>
      <c r="Q114" s="89">
        <v>2</v>
      </c>
      <c r="R114" s="73">
        <f t="shared" si="5"/>
        <v>119</v>
      </c>
      <c r="S114" s="74"/>
      <c r="T114" s="82"/>
      <c r="U114" s="82"/>
      <c r="V114" s="82"/>
    </row>
    <row r="115" spans="1:22" ht="12.75" customHeight="1">
      <c r="A115" s="62"/>
      <c r="B115" s="60"/>
      <c r="C115" s="68" t="s">
        <v>250</v>
      </c>
      <c r="D115" s="89">
        <v>87</v>
      </c>
      <c r="E115" s="89">
        <v>7</v>
      </c>
      <c r="F115" s="89">
        <v>49</v>
      </c>
      <c r="G115" s="89">
        <v>57</v>
      </c>
      <c r="H115" s="73">
        <f t="shared" si="4"/>
        <v>200</v>
      </c>
      <c r="I115" s="89">
        <v>9</v>
      </c>
      <c r="J115" s="89">
        <v>0</v>
      </c>
      <c r="K115" s="89">
        <v>3</v>
      </c>
      <c r="L115" s="89">
        <v>3</v>
      </c>
      <c r="M115" s="89">
        <v>58</v>
      </c>
      <c r="N115" s="89">
        <v>1</v>
      </c>
      <c r="O115" s="89">
        <v>4</v>
      </c>
      <c r="P115" s="89">
        <v>127</v>
      </c>
      <c r="Q115" s="89">
        <v>21</v>
      </c>
      <c r="R115" s="73">
        <f t="shared" si="5"/>
        <v>426</v>
      </c>
      <c r="S115" s="74"/>
      <c r="T115" s="82"/>
      <c r="U115" s="82"/>
      <c r="V115" s="82"/>
    </row>
    <row r="116" spans="1:22" ht="12.75" customHeight="1">
      <c r="A116" s="62"/>
      <c r="B116" s="60"/>
      <c r="C116" s="68" t="s">
        <v>251</v>
      </c>
      <c r="D116" s="89">
        <v>5596</v>
      </c>
      <c r="E116" s="89">
        <v>315</v>
      </c>
      <c r="F116" s="89">
        <v>814</v>
      </c>
      <c r="G116" s="89">
        <v>6606</v>
      </c>
      <c r="H116" s="73">
        <f t="shared" si="4"/>
        <v>13331</v>
      </c>
      <c r="I116" s="89">
        <v>506</v>
      </c>
      <c r="J116" s="89">
        <v>934</v>
      </c>
      <c r="K116" s="89">
        <v>64</v>
      </c>
      <c r="L116" s="89">
        <v>0</v>
      </c>
      <c r="M116" s="89">
        <v>2058</v>
      </c>
      <c r="N116" s="89">
        <v>132</v>
      </c>
      <c r="O116" s="89">
        <v>83</v>
      </c>
      <c r="P116" s="89">
        <v>1270</v>
      </c>
      <c r="Q116" s="89">
        <v>967</v>
      </c>
      <c r="R116" s="73">
        <f t="shared" si="5"/>
        <v>19345</v>
      </c>
      <c r="S116" s="74"/>
      <c r="T116" s="82"/>
      <c r="U116" s="82"/>
      <c r="V116" s="82"/>
    </row>
    <row r="117" spans="1:22" ht="12.75" customHeight="1">
      <c r="A117" s="62"/>
      <c r="B117" s="60"/>
      <c r="C117" s="68" t="s">
        <v>252</v>
      </c>
      <c r="D117" s="89">
        <v>50</v>
      </c>
      <c r="E117" s="89">
        <v>1</v>
      </c>
      <c r="F117" s="89">
        <v>11</v>
      </c>
      <c r="G117" s="89">
        <v>24</v>
      </c>
      <c r="H117" s="73">
        <f t="shared" si="4"/>
        <v>86</v>
      </c>
      <c r="I117" s="89">
        <v>0</v>
      </c>
      <c r="J117" s="89">
        <v>0</v>
      </c>
      <c r="K117" s="89">
        <v>2</v>
      </c>
      <c r="L117" s="89">
        <v>38</v>
      </c>
      <c r="M117" s="89">
        <v>22</v>
      </c>
      <c r="N117" s="89">
        <v>1</v>
      </c>
      <c r="O117" s="89">
        <v>1</v>
      </c>
      <c r="P117" s="89">
        <v>107</v>
      </c>
      <c r="Q117" s="89">
        <v>8</v>
      </c>
      <c r="R117" s="73">
        <f t="shared" si="5"/>
        <v>265</v>
      </c>
      <c r="S117" s="74"/>
      <c r="T117" s="82"/>
      <c r="U117" s="82"/>
      <c r="V117" s="82"/>
    </row>
    <row r="118" spans="1:22" ht="12.75" customHeight="1">
      <c r="A118" s="62"/>
      <c r="B118" s="60"/>
      <c r="C118" s="68" t="s">
        <v>253</v>
      </c>
      <c r="D118" s="89">
        <v>69</v>
      </c>
      <c r="E118" s="89">
        <v>11</v>
      </c>
      <c r="F118" s="89">
        <v>4</v>
      </c>
      <c r="G118" s="89">
        <v>1</v>
      </c>
      <c r="H118" s="73">
        <f t="shared" si="4"/>
        <v>85</v>
      </c>
      <c r="I118" s="89">
        <v>63</v>
      </c>
      <c r="J118" s="89">
        <v>0</v>
      </c>
      <c r="K118" s="89">
        <v>2</v>
      </c>
      <c r="L118" s="89">
        <v>1</v>
      </c>
      <c r="M118" s="89">
        <v>38</v>
      </c>
      <c r="N118" s="89">
        <v>3</v>
      </c>
      <c r="O118" s="89">
        <v>24</v>
      </c>
      <c r="P118" s="89">
        <v>0</v>
      </c>
      <c r="Q118" s="89">
        <v>6</v>
      </c>
      <c r="R118" s="73">
        <f t="shared" si="5"/>
        <v>222</v>
      </c>
      <c r="S118" s="74"/>
      <c r="T118" s="82"/>
      <c r="U118" s="82"/>
      <c r="V118" s="82"/>
    </row>
    <row r="119" spans="1:22" ht="13.5" customHeight="1">
      <c r="A119" s="62"/>
      <c r="B119" s="60"/>
      <c r="C119" s="68" t="s">
        <v>254</v>
      </c>
      <c r="D119" s="89">
        <v>79</v>
      </c>
      <c r="E119" s="89">
        <v>5</v>
      </c>
      <c r="F119" s="89">
        <v>19</v>
      </c>
      <c r="G119" s="89">
        <v>9</v>
      </c>
      <c r="H119" s="73">
        <f t="shared" si="4"/>
        <v>112</v>
      </c>
      <c r="I119" s="89">
        <v>2</v>
      </c>
      <c r="J119" s="89">
        <v>0</v>
      </c>
      <c r="K119" s="89">
        <v>10</v>
      </c>
      <c r="L119" s="89">
        <v>0</v>
      </c>
      <c r="M119" s="89">
        <v>48</v>
      </c>
      <c r="N119" s="89">
        <v>0</v>
      </c>
      <c r="O119" s="89">
        <v>4</v>
      </c>
      <c r="P119" s="89">
        <v>935</v>
      </c>
      <c r="Q119" s="89">
        <v>7</v>
      </c>
      <c r="R119" s="73">
        <f t="shared" si="5"/>
        <v>1118</v>
      </c>
      <c r="S119" s="74"/>
      <c r="T119" s="82"/>
      <c r="U119" s="82"/>
      <c r="V119" s="82"/>
    </row>
    <row r="120" spans="1:22" ht="12.75" customHeight="1">
      <c r="A120" s="62"/>
      <c r="B120" s="60"/>
      <c r="C120" s="68" t="s">
        <v>255</v>
      </c>
      <c r="D120" s="89">
        <v>7</v>
      </c>
      <c r="E120" s="89">
        <v>0</v>
      </c>
      <c r="F120" s="89">
        <v>4</v>
      </c>
      <c r="G120" s="89">
        <v>0</v>
      </c>
      <c r="H120" s="73">
        <f t="shared" si="4"/>
        <v>11</v>
      </c>
      <c r="I120" s="89">
        <v>9</v>
      </c>
      <c r="J120" s="89">
        <v>0</v>
      </c>
      <c r="K120" s="89">
        <v>1</v>
      </c>
      <c r="L120" s="89">
        <v>1</v>
      </c>
      <c r="M120" s="89">
        <v>4</v>
      </c>
      <c r="N120" s="89">
        <v>12</v>
      </c>
      <c r="O120" s="89">
        <v>8</v>
      </c>
      <c r="P120" s="89">
        <v>0</v>
      </c>
      <c r="Q120" s="89">
        <v>5</v>
      </c>
      <c r="R120" s="73">
        <f t="shared" si="5"/>
        <v>51</v>
      </c>
      <c r="S120" s="74"/>
      <c r="T120" s="82"/>
      <c r="U120" s="82"/>
      <c r="V120" s="82"/>
    </row>
    <row r="121" spans="1:22" ht="12.75" customHeight="1">
      <c r="A121" s="62"/>
      <c r="B121" s="60"/>
      <c r="C121" s="68" t="s">
        <v>256</v>
      </c>
      <c r="D121" s="89">
        <v>9</v>
      </c>
      <c r="E121" s="89">
        <v>0</v>
      </c>
      <c r="F121" s="89">
        <v>10</v>
      </c>
      <c r="G121" s="89">
        <v>1</v>
      </c>
      <c r="H121" s="73">
        <f t="shared" si="4"/>
        <v>20</v>
      </c>
      <c r="I121" s="89">
        <v>0</v>
      </c>
      <c r="J121" s="89">
        <v>0</v>
      </c>
      <c r="K121" s="89">
        <v>0</v>
      </c>
      <c r="L121" s="89">
        <v>0</v>
      </c>
      <c r="M121" s="89">
        <v>33</v>
      </c>
      <c r="N121" s="89">
        <v>0</v>
      </c>
      <c r="O121" s="89">
        <v>0</v>
      </c>
      <c r="P121" s="89">
        <v>2</v>
      </c>
      <c r="Q121" s="89">
        <v>2</v>
      </c>
      <c r="R121" s="73">
        <f t="shared" si="5"/>
        <v>57</v>
      </c>
      <c r="S121" s="74"/>
      <c r="T121" s="82"/>
      <c r="U121" s="82"/>
      <c r="V121" s="82"/>
    </row>
    <row r="122" spans="1:22" ht="12.75" customHeight="1">
      <c r="A122" s="62"/>
      <c r="B122" s="60"/>
      <c r="C122" s="68" t="s">
        <v>257</v>
      </c>
      <c r="D122" s="89">
        <v>33</v>
      </c>
      <c r="E122" s="89">
        <v>1</v>
      </c>
      <c r="F122" s="89">
        <v>6</v>
      </c>
      <c r="G122" s="89">
        <v>0</v>
      </c>
      <c r="H122" s="73">
        <f t="shared" si="4"/>
        <v>40</v>
      </c>
      <c r="I122" s="89">
        <v>15</v>
      </c>
      <c r="J122" s="89">
        <v>0</v>
      </c>
      <c r="K122" s="89">
        <v>1</v>
      </c>
      <c r="L122" s="89">
        <v>1</v>
      </c>
      <c r="M122" s="89">
        <v>5</v>
      </c>
      <c r="N122" s="89">
        <v>9</v>
      </c>
      <c r="O122" s="89">
        <v>10</v>
      </c>
      <c r="P122" s="89">
        <v>1</v>
      </c>
      <c r="Q122" s="89">
        <v>9</v>
      </c>
      <c r="R122" s="73">
        <f t="shared" si="5"/>
        <v>91</v>
      </c>
      <c r="S122" s="74"/>
      <c r="T122" s="82"/>
      <c r="U122" s="82"/>
      <c r="V122" s="82"/>
    </row>
    <row r="123" spans="1:22" ht="12.75" customHeight="1">
      <c r="A123" s="62"/>
      <c r="B123" s="60"/>
      <c r="C123" s="68" t="s">
        <v>258</v>
      </c>
      <c r="D123" s="89">
        <v>9</v>
      </c>
      <c r="E123" s="89">
        <v>0</v>
      </c>
      <c r="F123" s="89">
        <v>2</v>
      </c>
      <c r="G123" s="89">
        <v>0</v>
      </c>
      <c r="H123" s="73">
        <f t="shared" si="4"/>
        <v>11</v>
      </c>
      <c r="I123" s="89">
        <v>2</v>
      </c>
      <c r="J123" s="89">
        <v>0</v>
      </c>
      <c r="K123" s="89">
        <v>0</v>
      </c>
      <c r="L123" s="89">
        <v>1</v>
      </c>
      <c r="M123" s="89">
        <v>1</v>
      </c>
      <c r="N123" s="89">
        <v>1</v>
      </c>
      <c r="O123" s="89">
        <v>13</v>
      </c>
      <c r="P123" s="89">
        <v>0</v>
      </c>
      <c r="Q123" s="89">
        <v>7</v>
      </c>
      <c r="R123" s="73">
        <f t="shared" si="5"/>
        <v>36</v>
      </c>
      <c r="S123" s="74"/>
      <c r="T123" s="82"/>
      <c r="U123" s="82"/>
      <c r="V123" s="82"/>
    </row>
    <row r="124" spans="1:22" ht="12.75" customHeight="1">
      <c r="A124" s="62"/>
      <c r="B124" s="60"/>
      <c r="C124" s="68" t="s">
        <v>259</v>
      </c>
      <c r="D124" s="89">
        <v>35</v>
      </c>
      <c r="E124" s="89">
        <v>2</v>
      </c>
      <c r="F124" s="89">
        <v>7</v>
      </c>
      <c r="G124" s="89">
        <v>3</v>
      </c>
      <c r="H124" s="73">
        <f t="shared" si="4"/>
        <v>47</v>
      </c>
      <c r="I124" s="89">
        <v>0</v>
      </c>
      <c r="J124" s="89">
        <v>0</v>
      </c>
      <c r="K124" s="89">
        <v>0</v>
      </c>
      <c r="L124" s="89">
        <v>2</v>
      </c>
      <c r="M124" s="89">
        <v>46</v>
      </c>
      <c r="N124" s="89">
        <v>1</v>
      </c>
      <c r="O124" s="89">
        <v>2</v>
      </c>
      <c r="P124" s="89">
        <v>332</v>
      </c>
      <c r="Q124" s="89">
        <v>11</v>
      </c>
      <c r="R124" s="73">
        <f t="shared" si="5"/>
        <v>441</v>
      </c>
      <c r="S124" s="74"/>
      <c r="T124" s="82"/>
      <c r="U124" s="82"/>
      <c r="V124" s="82"/>
    </row>
    <row r="125" spans="1:22" ht="12.75" customHeight="1">
      <c r="A125" s="62"/>
      <c r="B125" s="60"/>
      <c r="C125" s="68" t="s">
        <v>260</v>
      </c>
      <c r="D125" s="89">
        <v>12</v>
      </c>
      <c r="E125" s="89">
        <v>8</v>
      </c>
      <c r="F125" s="89">
        <v>13</v>
      </c>
      <c r="G125" s="89">
        <v>0</v>
      </c>
      <c r="H125" s="73">
        <f t="shared" si="4"/>
        <v>33</v>
      </c>
      <c r="I125" s="89">
        <v>7</v>
      </c>
      <c r="J125" s="89">
        <v>0</v>
      </c>
      <c r="K125" s="89">
        <v>0</v>
      </c>
      <c r="L125" s="89">
        <v>30</v>
      </c>
      <c r="M125" s="89">
        <v>245</v>
      </c>
      <c r="N125" s="89">
        <v>1</v>
      </c>
      <c r="O125" s="89">
        <v>5</v>
      </c>
      <c r="P125" s="89">
        <v>0</v>
      </c>
      <c r="Q125" s="89">
        <v>7</v>
      </c>
      <c r="R125" s="73">
        <f t="shared" si="5"/>
        <v>328</v>
      </c>
      <c r="S125" s="74"/>
      <c r="T125" s="82"/>
      <c r="U125" s="82"/>
      <c r="V125" s="82"/>
    </row>
    <row r="126" spans="1:22" ht="12.75" customHeight="1">
      <c r="A126" s="62"/>
      <c r="B126" s="60"/>
      <c r="C126" s="68" t="s">
        <v>261</v>
      </c>
      <c r="D126" s="89">
        <v>14</v>
      </c>
      <c r="E126" s="89">
        <v>1</v>
      </c>
      <c r="F126" s="89">
        <v>3</v>
      </c>
      <c r="G126" s="89">
        <v>0</v>
      </c>
      <c r="H126" s="73">
        <f t="shared" si="4"/>
        <v>18</v>
      </c>
      <c r="I126" s="89">
        <v>4</v>
      </c>
      <c r="J126" s="89">
        <v>0</v>
      </c>
      <c r="K126" s="89">
        <v>0</v>
      </c>
      <c r="L126" s="89">
        <v>0</v>
      </c>
      <c r="M126" s="89">
        <v>5</v>
      </c>
      <c r="N126" s="89">
        <v>23</v>
      </c>
      <c r="O126" s="89">
        <v>19</v>
      </c>
      <c r="P126" s="89">
        <v>0</v>
      </c>
      <c r="Q126" s="89">
        <v>6</v>
      </c>
      <c r="R126" s="73">
        <f t="shared" si="5"/>
        <v>75</v>
      </c>
      <c r="S126" s="74"/>
      <c r="T126" s="82"/>
      <c r="U126" s="82"/>
      <c r="V126" s="82"/>
    </row>
    <row r="127" spans="1:22" ht="14.25" customHeight="1">
      <c r="A127" s="62"/>
      <c r="B127" s="60"/>
      <c r="C127" s="68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4"/>
      <c r="T127" s="82"/>
      <c r="U127" s="82"/>
      <c r="V127" s="82"/>
    </row>
    <row r="128" spans="1:22" ht="13.5" customHeight="1">
      <c r="A128" s="62"/>
      <c r="B128" s="60"/>
      <c r="C128" s="93" t="s">
        <v>2</v>
      </c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4"/>
      <c r="T128" s="82"/>
      <c r="U128" s="82"/>
      <c r="V128" s="82"/>
    </row>
    <row r="129" spans="1:19" ht="12.75" customHeight="1">
      <c r="A129" s="62"/>
      <c r="B129" s="60"/>
      <c r="C129" s="68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4"/>
    </row>
    <row r="130" spans="1:19" ht="12.75" customHeight="1">
      <c r="A130" s="62"/>
      <c r="B130" s="60"/>
      <c r="C130" s="52"/>
      <c r="D130" s="51" t="s">
        <v>297</v>
      </c>
      <c r="E130" s="58"/>
      <c r="F130" s="58"/>
      <c r="G130" s="58"/>
      <c r="H130" s="58"/>
      <c r="I130" s="58"/>
      <c r="J130" s="58"/>
      <c r="K130" s="58"/>
      <c r="L130" s="58"/>
      <c r="M130" s="58"/>
      <c r="N130" s="59"/>
      <c r="O130" s="59"/>
      <c r="P130" s="59"/>
      <c r="Q130" s="58"/>
      <c r="R130" s="58"/>
      <c r="S130" s="54"/>
    </row>
    <row r="131" spans="1:22" ht="12.75" customHeight="1">
      <c r="A131" s="62"/>
      <c r="B131" s="60"/>
      <c r="C131" s="52"/>
      <c r="D131" s="49"/>
      <c r="E131" s="52"/>
      <c r="F131" s="52"/>
      <c r="G131" s="52"/>
      <c r="H131" s="52"/>
      <c r="I131" s="52"/>
      <c r="J131" s="52"/>
      <c r="K131" s="52"/>
      <c r="L131" s="52"/>
      <c r="M131" s="52"/>
      <c r="N131" s="57"/>
      <c r="O131" s="57"/>
      <c r="P131" s="57"/>
      <c r="Q131" s="52"/>
      <c r="R131" s="52"/>
      <c r="S131" s="54"/>
      <c r="T131" s="82"/>
      <c r="U131" s="82"/>
      <c r="V131" s="82"/>
    </row>
    <row r="132" spans="1:22" ht="12.75" customHeight="1">
      <c r="A132" s="62"/>
      <c r="B132" s="60"/>
      <c r="C132" s="68"/>
      <c r="D132" s="68"/>
      <c r="E132" s="68"/>
      <c r="F132" s="68"/>
      <c r="G132" s="68"/>
      <c r="H132" s="68"/>
      <c r="I132" s="68"/>
      <c r="J132" s="76" t="s">
        <v>145</v>
      </c>
      <c r="K132" s="68"/>
      <c r="L132" s="68"/>
      <c r="M132" s="76" t="s">
        <v>295</v>
      </c>
      <c r="N132" s="68"/>
      <c r="O132" s="77" t="s">
        <v>146</v>
      </c>
      <c r="P132" s="77" t="s">
        <v>147</v>
      </c>
      <c r="Q132" s="62"/>
      <c r="R132" s="62"/>
      <c r="S132" s="67"/>
      <c r="T132" s="82"/>
      <c r="U132" s="82"/>
      <c r="V132" s="82"/>
    </row>
    <row r="133" spans="1:22" ht="12.75" customHeight="1">
      <c r="A133" s="62"/>
      <c r="B133" s="60"/>
      <c r="C133" s="68"/>
      <c r="D133" s="70" t="s">
        <v>13</v>
      </c>
      <c r="E133" s="70" t="s">
        <v>14</v>
      </c>
      <c r="F133" s="70" t="s">
        <v>15</v>
      </c>
      <c r="G133" s="70" t="s">
        <v>16</v>
      </c>
      <c r="H133" s="70" t="s">
        <v>17</v>
      </c>
      <c r="I133" s="70" t="s">
        <v>149</v>
      </c>
      <c r="J133" s="70" t="s">
        <v>150</v>
      </c>
      <c r="K133" s="70" t="s">
        <v>151</v>
      </c>
      <c r="L133" s="70" t="s">
        <v>152</v>
      </c>
      <c r="M133" s="70" t="s">
        <v>294</v>
      </c>
      <c r="N133" s="70" t="s">
        <v>153</v>
      </c>
      <c r="O133" s="70" t="s">
        <v>148</v>
      </c>
      <c r="P133" s="70" t="s">
        <v>155</v>
      </c>
      <c r="Q133" s="70" t="s">
        <v>154</v>
      </c>
      <c r="R133" s="70" t="s">
        <v>157</v>
      </c>
      <c r="S133" s="67"/>
      <c r="T133" s="82"/>
      <c r="U133" s="82"/>
      <c r="V133" s="82"/>
    </row>
    <row r="134" spans="1:22" ht="12.75" customHeight="1">
      <c r="A134" s="62"/>
      <c r="B134" s="60"/>
      <c r="C134" s="68" t="s">
        <v>262</v>
      </c>
      <c r="D134" s="89">
        <v>54</v>
      </c>
      <c r="E134" s="89">
        <v>10</v>
      </c>
      <c r="F134" s="89">
        <v>8</v>
      </c>
      <c r="G134" s="89">
        <v>0</v>
      </c>
      <c r="H134" s="73">
        <f aca="true" t="shared" si="6" ref="H134:H143">SUM(D134:G134)</f>
        <v>72</v>
      </c>
      <c r="I134" s="89">
        <v>3</v>
      </c>
      <c r="J134" s="89">
        <v>0</v>
      </c>
      <c r="K134" s="89">
        <v>0</v>
      </c>
      <c r="L134" s="89">
        <v>14</v>
      </c>
      <c r="M134" s="89">
        <v>384</v>
      </c>
      <c r="N134" s="89">
        <v>0</v>
      </c>
      <c r="O134" s="89">
        <v>1</v>
      </c>
      <c r="P134" s="89">
        <v>5</v>
      </c>
      <c r="Q134" s="89">
        <v>6</v>
      </c>
      <c r="R134" s="73">
        <f aca="true" t="shared" si="7" ref="R134:R144">SUM(H134:Q134)</f>
        <v>485</v>
      </c>
      <c r="S134" s="74"/>
      <c r="T134" s="82"/>
      <c r="U134" s="82"/>
      <c r="V134" s="82"/>
    </row>
    <row r="135" spans="1:22" ht="12.75" customHeight="1">
      <c r="A135" s="62"/>
      <c r="B135" s="60"/>
      <c r="C135" s="68" t="s">
        <v>263</v>
      </c>
      <c r="D135" s="89">
        <v>18</v>
      </c>
      <c r="E135" s="89">
        <v>0</v>
      </c>
      <c r="F135" s="89">
        <v>19</v>
      </c>
      <c r="G135" s="89">
        <v>3</v>
      </c>
      <c r="H135" s="73">
        <f t="shared" si="6"/>
        <v>40</v>
      </c>
      <c r="I135" s="89">
        <v>3</v>
      </c>
      <c r="J135" s="89">
        <v>0</v>
      </c>
      <c r="K135" s="89">
        <v>5</v>
      </c>
      <c r="L135" s="89">
        <v>5</v>
      </c>
      <c r="M135" s="89">
        <v>70</v>
      </c>
      <c r="N135" s="89">
        <v>2</v>
      </c>
      <c r="O135" s="89">
        <v>2</v>
      </c>
      <c r="P135" s="89">
        <v>1</v>
      </c>
      <c r="Q135" s="89">
        <v>11</v>
      </c>
      <c r="R135" s="73">
        <f t="shared" si="7"/>
        <v>139</v>
      </c>
      <c r="S135" s="74"/>
      <c r="T135" s="82"/>
      <c r="U135" s="82"/>
      <c r="V135" s="82"/>
    </row>
    <row r="136" spans="1:22" ht="12.75" customHeight="1">
      <c r="A136" s="62"/>
      <c r="B136" s="60"/>
      <c r="C136" s="68" t="s">
        <v>264</v>
      </c>
      <c r="D136" s="89">
        <v>32</v>
      </c>
      <c r="E136" s="89">
        <v>92</v>
      </c>
      <c r="F136" s="89">
        <v>11</v>
      </c>
      <c r="G136" s="89">
        <v>0</v>
      </c>
      <c r="H136" s="73">
        <f t="shared" si="6"/>
        <v>135</v>
      </c>
      <c r="I136" s="89">
        <v>28</v>
      </c>
      <c r="J136" s="89">
        <v>0</v>
      </c>
      <c r="K136" s="89">
        <v>0</v>
      </c>
      <c r="L136" s="89">
        <v>98</v>
      </c>
      <c r="M136" s="89">
        <v>114</v>
      </c>
      <c r="N136" s="89">
        <v>2</v>
      </c>
      <c r="O136" s="89">
        <v>9</v>
      </c>
      <c r="P136" s="89">
        <v>0</v>
      </c>
      <c r="Q136" s="89">
        <v>7</v>
      </c>
      <c r="R136" s="73">
        <f t="shared" si="7"/>
        <v>393</v>
      </c>
      <c r="S136" s="74"/>
      <c r="T136" s="82"/>
      <c r="U136" s="82"/>
      <c r="V136" s="82"/>
    </row>
    <row r="137" spans="1:19" ht="12.75" customHeight="1">
      <c r="A137" s="62"/>
      <c r="B137" s="60"/>
      <c r="C137" s="68" t="s">
        <v>265</v>
      </c>
      <c r="D137" s="89">
        <v>110</v>
      </c>
      <c r="E137" s="89">
        <v>3</v>
      </c>
      <c r="F137" s="89">
        <v>23</v>
      </c>
      <c r="G137" s="89">
        <v>124</v>
      </c>
      <c r="H137" s="73">
        <f t="shared" si="6"/>
        <v>260</v>
      </c>
      <c r="I137" s="89">
        <v>40</v>
      </c>
      <c r="J137" s="89">
        <v>0</v>
      </c>
      <c r="K137" s="89">
        <v>0</v>
      </c>
      <c r="L137" s="89">
        <v>2</v>
      </c>
      <c r="M137" s="89">
        <v>24</v>
      </c>
      <c r="N137" s="89">
        <v>0</v>
      </c>
      <c r="O137" s="89">
        <v>7</v>
      </c>
      <c r="P137" s="89">
        <v>16</v>
      </c>
      <c r="Q137" s="89">
        <v>23</v>
      </c>
      <c r="R137" s="73">
        <f t="shared" si="7"/>
        <v>372</v>
      </c>
      <c r="S137" s="74"/>
    </row>
    <row r="138" spans="1:19" ht="12.75" customHeight="1">
      <c r="A138" s="62"/>
      <c r="B138" s="60"/>
      <c r="C138" s="68" t="s">
        <v>266</v>
      </c>
      <c r="D138" s="89">
        <v>20</v>
      </c>
      <c r="E138" s="89">
        <v>2</v>
      </c>
      <c r="F138" s="89">
        <v>9</v>
      </c>
      <c r="G138" s="89">
        <v>11</v>
      </c>
      <c r="H138" s="73">
        <f t="shared" si="6"/>
        <v>42</v>
      </c>
      <c r="I138" s="89">
        <v>2</v>
      </c>
      <c r="J138" s="89">
        <v>0</v>
      </c>
      <c r="K138" s="89">
        <v>0</v>
      </c>
      <c r="L138" s="89">
        <v>6</v>
      </c>
      <c r="M138" s="89">
        <v>9</v>
      </c>
      <c r="N138" s="89">
        <v>1</v>
      </c>
      <c r="O138" s="89">
        <v>1</v>
      </c>
      <c r="P138" s="89">
        <v>23</v>
      </c>
      <c r="Q138" s="89">
        <v>4</v>
      </c>
      <c r="R138" s="73">
        <f t="shared" si="7"/>
        <v>88</v>
      </c>
      <c r="S138" s="74"/>
    </row>
    <row r="139" spans="1:19" ht="12.75" customHeight="1">
      <c r="A139" s="62"/>
      <c r="B139" s="60"/>
      <c r="C139" s="68" t="s">
        <v>267</v>
      </c>
      <c r="D139" s="89">
        <v>3</v>
      </c>
      <c r="E139" s="89">
        <v>9</v>
      </c>
      <c r="F139" s="89">
        <v>3</v>
      </c>
      <c r="G139" s="89">
        <v>1</v>
      </c>
      <c r="H139" s="73">
        <f t="shared" si="6"/>
        <v>16</v>
      </c>
      <c r="I139" s="89">
        <v>2</v>
      </c>
      <c r="J139" s="89">
        <v>0</v>
      </c>
      <c r="K139" s="89">
        <v>1</v>
      </c>
      <c r="L139" s="89">
        <v>0</v>
      </c>
      <c r="M139" s="89">
        <v>19</v>
      </c>
      <c r="N139" s="89">
        <v>1</v>
      </c>
      <c r="O139" s="89">
        <v>1</v>
      </c>
      <c r="P139" s="89">
        <v>43</v>
      </c>
      <c r="Q139" s="89">
        <v>3</v>
      </c>
      <c r="R139" s="73">
        <f t="shared" si="7"/>
        <v>86</v>
      </c>
      <c r="S139" s="74"/>
    </row>
    <row r="140" spans="1:19" ht="12.75" customHeight="1">
      <c r="A140" s="62"/>
      <c r="B140" s="60"/>
      <c r="C140" s="68" t="s">
        <v>268</v>
      </c>
      <c r="D140" s="89">
        <v>47</v>
      </c>
      <c r="E140" s="89">
        <v>14</v>
      </c>
      <c r="F140" s="89">
        <v>15</v>
      </c>
      <c r="G140" s="89">
        <v>4</v>
      </c>
      <c r="H140" s="73">
        <f t="shared" si="6"/>
        <v>80</v>
      </c>
      <c r="I140" s="89">
        <v>6</v>
      </c>
      <c r="J140" s="89">
        <v>0</v>
      </c>
      <c r="K140" s="89">
        <v>1</v>
      </c>
      <c r="L140" s="89">
        <v>7</v>
      </c>
      <c r="M140" s="89">
        <v>267</v>
      </c>
      <c r="N140" s="89">
        <v>1</v>
      </c>
      <c r="O140" s="89">
        <v>9</v>
      </c>
      <c r="P140" s="89">
        <v>0</v>
      </c>
      <c r="Q140" s="89">
        <v>1</v>
      </c>
      <c r="R140" s="73">
        <f t="shared" si="7"/>
        <v>372</v>
      </c>
      <c r="S140" s="74"/>
    </row>
    <row r="141" spans="1:19" ht="12.75" customHeight="1">
      <c r="A141" s="62"/>
      <c r="B141" s="60"/>
      <c r="C141" s="68" t="s">
        <v>269</v>
      </c>
      <c r="D141" s="89">
        <v>2</v>
      </c>
      <c r="E141" s="89">
        <v>0</v>
      </c>
      <c r="F141" s="89">
        <v>1</v>
      </c>
      <c r="G141" s="89">
        <v>0</v>
      </c>
      <c r="H141" s="73">
        <f t="shared" si="6"/>
        <v>3</v>
      </c>
      <c r="I141" s="89">
        <v>3</v>
      </c>
      <c r="J141" s="89">
        <v>0</v>
      </c>
      <c r="K141" s="89">
        <v>0</v>
      </c>
      <c r="L141" s="89">
        <v>0</v>
      </c>
      <c r="M141" s="89">
        <v>1</v>
      </c>
      <c r="N141" s="89">
        <v>4</v>
      </c>
      <c r="O141" s="89">
        <v>49</v>
      </c>
      <c r="P141" s="89">
        <v>0</v>
      </c>
      <c r="Q141" s="89">
        <v>0</v>
      </c>
      <c r="R141" s="73">
        <f t="shared" si="7"/>
        <v>60</v>
      </c>
      <c r="S141" s="74"/>
    </row>
    <row r="142" spans="1:19" ht="12.75" customHeight="1">
      <c r="A142" s="62"/>
      <c r="B142" s="60"/>
      <c r="C142" s="68" t="s">
        <v>270</v>
      </c>
      <c r="D142" s="89">
        <v>16</v>
      </c>
      <c r="E142" s="89">
        <v>3</v>
      </c>
      <c r="F142" s="89">
        <v>3</v>
      </c>
      <c r="G142" s="89">
        <v>1</v>
      </c>
      <c r="H142" s="73">
        <f t="shared" si="6"/>
        <v>23</v>
      </c>
      <c r="I142" s="89">
        <v>5</v>
      </c>
      <c r="J142" s="89">
        <v>0</v>
      </c>
      <c r="K142" s="89">
        <v>1</v>
      </c>
      <c r="L142" s="89">
        <v>1</v>
      </c>
      <c r="M142" s="89">
        <v>93</v>
      </c>
      <c r="N142" s="89">
        <v>1</v>
      </c>
      <c r="O142" s="89">
        <v>0</v>
      </c>
      <c r="P142" s="89">
        <v>1</v>
      </c>
      <c r="Q142" s="89">
        <v>1</v>
      </c>
      <c r="R142" s="73">
        <f t="shared" si="7"/>
        <v>126</v>
      </c>
      <c r="S142" s="74"/>
    </row>
    <row r="143" spans="1:19" ht="12.75" customHeight="1">
      <c r="A143" s="62"/>
      <c r="B143" s="60"/>
      <c r="C143" s="68" t="s">
        <v>271</v>
      </c>
      <c r="D143" s="89">
        <v>106</v>
      </c>
      <c r="E143" s="89">
        <v>46</v>
      </c>
      <c r="F143" s="89">
        <v>51</v>
      </c>
      <c r="G143" s="89">
        <v>1016</v>
      </c>
      <c r="H143" s="73">
        <f t="shared" si="6"/>
        <v>1219</v>
      </c>
      <c r="I143" s="89">
        <v>0</v>
      </c>
      <c r="J143" s="89">
        <v>706</v>
      </c>
      <c r="K143" s="89">
        <v>285</v>
      </c>
      <c r="L143" s="89">
        <v>1</v>
      </c>
      <c r="M143" s="89">
        <v>156</v>
      </c>
      <c r="N143" s="89">
        <v>37</v>
      </c>
      <c r="O143" s="89">
        <v>29</v>
      </c>
      <c r="P143" s="89">
        <v>232</v>
      </c>
      <c r="Q143" s="89">
        <v>467</v>
      </c>
      <c r="R143" s="73">
        <f t="shared" si="7"/>
        <v>3132</v>
      </c>
      <c r="S143" s="74"/>
    </row>
    <row r="144" spans="1:19" ht="12.75" customHeight="1">
      <c r="A144" s="62"/>
      <c r="B144" s="60"/>
      <c r="C144" s="68" t="s">
        <v>272</v>
      </c>
      <c r="D144" s="73">
        <f aca="true" t="shared" si="8" ref="D144:Q144">SUM(D8:D143)</f>
        <v>17588</v>
      </c>
      <c r="E144" s="73">
        <f t="shared" si="8"/>
        <v>7270</v>
      </c>
      <c r="F144" s="73">
        <f t="shared" si="8"/>
        <v>3542</v>
      </c>
      <c r="G144" s="73">
        <f t="shared" si="8"/>
        <v>11302</v>
      </c>
      <c r="H144" s="73">
        <f t="shared" si="8"/>
        <v>39702</v>
      </c>
      <c r="I144" s="73">
        <f t="shared" si="8"/>
        <v>7562</v>
      </c>
      <c r="J144" s="73">
        <f t="shared" si="8"/>
        <v>1689</v>
      </c>
      <c r="K144" s="73">
        <f t="shared" si="8"/>
        <v>2414</v>
      </c>
      <c r="L144" s="73">
        <f t="shared" si="8"/>
        <v>4828</v>
      </c>
      <c r="M144" s="73">
        <f t="shared" si="8"/>
        <v>14992</v>
      </c>
      <c r="N144" s="73">
        <f t="shared" si="8"/>
        <v>4828</v>
      </c>
      <c r="O144" s="73">
        <f t="shared" si="8"/>
        <v>3773</v>
      </c>
      <c r="P144" s="73">
        <f t="shared" si="8"/>
        <v>7642</v>
      </c>
      <c r="Q144" s="73">
        <f t="shared" si="8"/>
        <v>4044</v>
      </c>
      <c r="R144" s="73">
        <f t="shared" si="7"/>
        <v>91474</v>
      </c>
      <c r="S144" s="74"/>
    </row>
    <row r="145" spans="1:19" ht="12.75" customHeight="1" thickBot="1">
      <c r="A145" s="62"/>
      <c r="B145" s="60"/>
      <c r="C145" s="8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74"/>
    </row>
    <row r="146" spans="1:19" ht="12.75" customHeight="1" thickTop="1">
      <c r="A146" s="62"/>
      <c r="B146" s="60"/>
      <c r="C146" s="68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4"/>
    </row>
    <row r="147" spans="1:19" ht="12.75" customHeight="1">
      <c r="A147" s="62"/>
      <c r="B147" s="78"/>
      <c r="C147" s="80" t="s">
        <v>273</v>
      </c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 t="s">
        <v>298</v>
      </c>
      <c r="R147" s="80"/>
      <c r="S147" s="79"/>
    </row>
    <row r="148" spans="1:2" ht="12.75" customHeight="1">
      <c r="A148" s="62"/>
      <c r="B148" s="62"/>
    </row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</sheetData>
  <sheetProtection/>
  <mergeCells count="4">
    <mergeCell ref="C46:S46"/>
    <mergeCell ref="B2:S2"/>
    <mergeCell ref="C87:S87"/>
    <mergeCell ref="C128:S128"/>
  </mergeCells>
  <printOptions/>
  <pageMargins left="0.5" right="0.5" top="0.75" bottom="0.75" header="0.5" footer="0.5"/>
  <pageSetup horizontalDpi="600" verticalDpi="600" orientation="landscape" scale="84" r:id="rId1"/>
  <rowBreaks count="3" manualBreakCount="3">
    <brk id="45" max="255" man="1"/>
    <brk id="86" max="255" man="1"/>
    <brk id="127" min="1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148"/>
  <sheetViews>
    <sheetView showOutlineSymbols="0" zoomScalePageLayoutView="0" workbookViewId="0" topLeftCell="A1">
      <selection activeCell="C1" sqref="C1"/>
    </sheetView>
  </sheetViews>
  <sheetFormatPr defaultColWidth="15.8515625" defaultRowHeight="12"/>
  <cols>
    <col min="1" max="1" width="1.1484375" style="61" customWidth="1"/>
    <col min="2" max="2" width="2.8515625" style="61" customWidth="1"/>
    <col min="3" max="3" width="25.57421875" style="61" customWidth="1"/>
    <col min="4" max="4" width="8.8515625" style="61" customWidth="1"/>
    <col min="5" max="5" width="10.140625" style="61" customWidth="1"/>
    <col min="6" max="7" width="8.8515625" style="61" customWidth="1"/>
    <col min="8" max="8" width="14.00390625" style="61" customWidth="1"/>
    <col min="9" max="9" width="13.8515625" style="61" customWidth="1"/>
    <col min="10" max="10" width="10.57421875" style="61" customWidth="1"/>
    <col min="11" max="11" width="12.140625" style="61" customWidth="1"/>
    <col min="12" max="12" width="15.140625" style="61" customWidth="1"/>
    <col min="13" max="14" width="13.00390625" style="61" customWidth="1"/>
    <col min="15" max="15" width="9.421875" style="61" customWidth="1"/>
    <col min="16" max="16" width="11.421875" style="61" customWidth="1"/>
    <col min="17" max="17" width="11.57421875" style="61" customWidth="1"/>
    <col min="18" max="18" width="9.57421875" style="61" customWidth="1"/>
    <col min="19" max="19" width="2.57421875" style="61" customWidth="1"/>
    <col min="20" max="16384" width="15.8515625" style="61" customWidth="1"/>
  </cols>
  <sheetData>
    <row r="1" spans="2:19" s="62" customFormat="1" ht="12.75">
      <c r="B1" s="80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81"/>
      <c r="O1" s="81"/>
      <c r="P1" s="81"/>
      <c r="Q1" s="53"/>
      <c r="R1" s="53"/>
      <c r="S1" s="53"/>
    </row>
    <row r="2" spans="1:19" ht="12.75" customHeight="1">
      <c r="A2" s="62"/>
      <c r="B2" s="90" t="s">
        <v>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2"/>
    </row>
    <row r="3" spans="1:19" ht="12.75" customHeight="1">
      <c r="A3" s="62"/>
      <c r="B3" s="60"/>
      <c r="C3" s="52"/>
      <c r="D3" s="53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4"/>
    </row>
    <row r="4" spans="1:19" ht="12.75" customHeight="1">
      <c r="A4" s="62"/>
      <c r="B4" s="60"/>
      <c r="C4" s="20" t="s">
        <v>291</v>
      </c>
      <c r="E4" s="55"/>
      <c r="F4" s="55"/>
      <c r="G4" s="55"/>
      <c r="H4" s="55"/>
      <c r="I4" s="55"/>
      <c r="J4" s="55"/>
      <c r="K4" s="55"/>
      <c r="L4" s="55"/>
      <c r="M4" s="55"/>
      <c r="N4" s="56"/>
      <c r="O4" s="56"/>
      <c r="P4" s="56"/>
      <c r="Q4" s="55"/>
      <c r="R4" s="55"/>
      <c r="S4" s="54"/>
    </row>
    <row r="5" spans="2:19" s="62" customFormat="1" ht="12.75" customHeight="1" thickBot="1">
      <c r="B5" s="60"/>
      <c r="C5" s="49" t="s">
        <v>3</v>
      </c>
      <c r="E5" s="52"/>
      <c r="F5" s="52"/>
      <c r="G5" s="52"/>
      <c r="H5" s="52"/>
      <c r="I5" s="52"/>
      <c r="J5" s="52"/>
      <c r="K5" s="52"/>
      <c r="L5" s="52"/>
      <c r="M5" s="52"/>
      <c r="N5" s="57"/>
      <c r="O5" s="57"/>
      <c r="P5" s="57"/>
      <c r="Q5" s="52"/>
      <c r="R5" s="52"/>
      <c r="S5" s="54"/>
    </row>
    <row r="6" spans="1:22" ht="12.75" customHeight="1" thickTop="1">
      <c r="A6" s="62"/>
      <c r="B6" s="60"/>
      <c r="C6" s="63"/>
      <c r="D6" s="63"/>
      <c r="E6" s="63"/>
      <c r="F6" s="63"/>
      <c r="G6" s="63"/>
      <c r="H6" s="63"/>
      <c r="I6" s="63"/>
      <c r="J6" s="64" t="s">
        <v>145</v>
      </c>
      <c r="K6" s="63"/>
      <c r="L6" s="63"/>
      <c r="M6" s="64" t="s">
        <v>295</v>
      </c>
      <c r="N6" s="63"/>
      <c r="O6" s="66" t="s">
        <v>146</v>
      </c>
      <c r="P6" s="66" t="s">
        <v>147</v>
      </c>
      <c r="Q6" s="65"/>
      <c r="R6" s="65"/>
      <c r="S6" s="67"/>
      <c r="T6" s="82"/>
      <c r="U6" s="82"/>
      <c r="V6" s="82"/>
    </row>
    <row r="7" spans="1:22" ht="12.75" customHeight="1">
      <c r="A7" s="62"/>
      <c r="B7" s="60"/>
      <c r="C7" s="68"/>
      <c r="D7" s="70" t="s">
        <v>13</v>
      </c>
      <c r="E7" s="70" t="s">
        <v>14</v>
      </c>
      <c r="F7" s="70" t="s">
        <v>15</v>
      </c>
      <c r="G7" s="70" t="s">
        <v>16</v>
      </c>
      <c r="H7" s="70" t="s">
        <v>17</v>
      </c>
      <c r="I7" s="70" t="s">
        <v>149</v>
      </c>
      <c r="J7" s="70" t="s">
        <v>150</v>
      </c>
      <c r="K7" s="70" t="s">
        <v>151</v>
      </c>
      <c r="L7" s="70" t="s">
        <v>152</v>
      </c>
      <c r="M7" s="70" t="s">
        <v>294</v>
      </c>
      <c r="N7" s="70" t="s">
        <v>153</v>
      </c>
      <c r="O7" s="70" t="s">
        <v>148</v>
      </c>
      <c r="P7" s="70" t="s">
        <v>155</v>
      </c>
      <c r="Q7" s="70" t="s">
        <v>154</v>
      </c>
      <c r="R7" s="70" t="s">
        <v>157</v>
      </c>
      <c r="S7" s="67"/>
      <c r="T7" s="82"/>
      <c r="U7" s="82"/>
      <c r="V7" s="82"/>
    </row>
    <row r="8" spans="1:22" ht="12.75" customHeight="1">
      <c r="A8" s="62"/>
      <c r="B8" s="60"/>
      <c r="C8" s="71" t="s">
        <v>158</v>
      </c>
      <c r="D8" s="89">
        <v>91</v>
      </c>
      <c r="E8" s="89">
        <v>10</v>
      </c>
      <c r="F8" s="89">
        <v>9</v>
      </c>
      <c r="G8" s="89">
        <v>6</v>
      </c>
      <c r="H8" s="73">
        <f aca="true" t="shared" si="0" ref="H8:H43">SUM(D8:G8)</f>
        <v>116</v>
      </c>
      <c r="I8" s="89">
        <v>15</v>
      </c>
      <c r="J8" s="89">
        <v>0</v>
      </c>
      <c r="K8" s="89">
        <v>0</v>
      </c>
      <c r="L8" s="89">
        <v>5</v>
      </c>
      <c r="M8" s="89">
        <v>17</v>
      </c>
      <c r="N8" s="89">
        <v>12</v>
      </c>
      <c r="O8" s="89">
        <v>27</v>
      </c>
      <c r="P8" s="89">
        <v>2</v>
      </c>
      <c r="Q8" s="89">
        <v>144</v>
      </c>
      <c r="R8" s="73">
        <f aca="true" t="shared" si="1" ref="R8:R43">SUM(H8:Q8)</f>
        <v>338</v>
      </c>
      <c r="S8" s="74"/>
      <c r="T8" s="82"/>
      <c r="U8" s="82"/>
      <c r="V8" s="82"/>
    </row>
    <row r="9" spans="1:22" ht="12.75" customHeight="1">
      <c r="A9" s="62"/>
      <c r="B9" s="60"/>
      <c r="C9" s="68" t="s">
        <v>159</v>
      </c>
      <c r="D9" s="89">
        <v>52</v>
      </c>
      <c r="E9" s="89">
        <v>10</v>
      </c>
      <c r="F9" s="89">
        <v>5</v>
      </c>
      <c r="G9" s="89">
        <v>0</v>
      </c>
      <c r="H9" s="73">
        <f t="shared" si="0"/>
        <v>67</v>
      </c>
      <c r="I9" s="89">
        <v>18</v>
      </c>
      <c r="J9" s="89">
        <v>0</v>
      </c>
      <c r="K9" s="89">
        <v>0</v>
      </c>
      <c r="L9" s="89">
        <v>0</v>
      </c>
      <c r="M9" s="89">
        <v>20</v>
      </c>
      <c r="N9" s="89">
        <v>372</v>
      </c>
      <c r="O9" s="89">
        <v>33</v>
      </c>
      <c r="P9" s="89">
        <v>1</v>
      </c>
      <c r="Q9" s="89">
        <v>12</v>
      </c>
      <c r="R9" s="73">
        <f t="shared" si="1"/>
        <v>523</v>
      </c>
      <c r="S9" s="74"/>
      <c r="T9" s="82"/>
      <c r="U9" s="82"/>
      <c r="V9" s="82"/>
    </row>
    <row r="10" spans="1:22" ht="12.75" customHeight="1">
      <c r="A10" s="62"/>
      <c r="B10" s="60"/>
      <c r="C10" s="68" t="s">
        <v>160</v>
      </c>
      <c r="D10" s="89">
        <v>8</v>
      </c>
      <c r="E10" s="89">
        <v>18</v>
      </c>
      <c r="F10" s="89">
        <v>0</v>
      </c>
      <c r="G10" s="89">
        <v>0</v>
      </c>
      <c r="H10" s="73">
        <f t="shared" si="0"/>
        <v>26</v>
      </c>
      <c r="I10" s="89">
        <v>9</v>
      </c>
      <c r="J10" s="89">
        <v>0</v>
      </c>
      <c r="K10" s="89">
        <v>0</v>
      </c>
      <c r="L10" s="89">
        <v>0</v>
      </c>
      <c r="M10" s="89">
        <v>5</v>
      </c>
      <c r="N10" s="89">
        <v>14</v>
      </c>
      <c r="O10" s="89">
        <v>67</v>
      </c>
      <c r="P10" s="89">
        <v>0</v>
      </c>
      <c r="Q10" s="89">
        <v>0</v>
      </c>
      <c r="R10" s="73">
        <f t="shared" si="1"/>
        <v>121</v>
      </c>
      <c r="S10" s="74"/>
      <c r="T10" s="82"/>
      <c r="U10" s="82"/>
      <c r="V10" s="82"/>
    </row>
    <row r="11" spans="1:22" ht="12.75" customHeight="1">
      <c r="A11" s="62"/>
      <c r="B11" s="60"/>
      <c r="C11" s="68" t="s">
        <v>161</v>
      </c>
      <c r="D11" s="89">
        <v>143</v>
      </c>
      <c r="E11" s="89">
        <v>4</v>
      </c>
      <c r="F11" s="89">
        <v>14</v>
      </c>
      <c r="G11" s="89">
        <v>8</v>
      </c>
      <c r="H11" s="73">
        <f t="shared" si="0"/>
        <v>169</v>
      </c>
      <c r="I11" s="89">
        <v>27</v>
      </c>
      <c r="J11" s="89">
        <v>0</v>
      </c>
      <c r="K11" s="89">
        <v>10</v>
      </c>
      <c r="L11" s="89">
        <v>2</v>
      </c>
      <c r="M11" s="89">
        <v>28</v>
      </c>
      <c r="N11" s="89">
        <v>3</v>
      </c>
      <c r="O11" s="89">
        <v>4</v>
      </c>
      <c r="P11" s="89">
        <v>3</v>
      </c>
      <c r="Q11" s="89">
        <v>18</v>
      </c>
      <c r="R11" s="73">
        <f t="shared" si="1"/>
        <v>264</v>
      </c>
      <c r="S11" s="74"/>
      <c r="T11" s="82"/>
      <c r="U11" s="82"/>
      <c r="V11" s="82"/>
    </row>
    <row r="12" spans="1:22" ht="12.75" customHeight="1">
      <c r="A12" s="62"/>
      <c r="B12" s="60"/>
      <c r="C12" s="68" t="s">
        <v>162</v>
      </c>
      <c r="D12" s="89">
        <v>22</v>
      </c>
      <c r="E12" s="89">
        <v>48</v>
      </c>
      <c r="F12" s="89">
        <v>10</v>
      </c>
      <c r="G12" s="89">
        <v>1</v>
      </c>
      <c r="H12" s="73">
        <f t="shared" si="0"/>
        <v>81</v>
      </c>
      <c r="I12" s="89">
        <v>5</v>
      </c>
      <c r="J12" s="89">
        <v>0</v>
      </c>
      <c r="K12" s="89">
        <v>0</v>
      </c>
      <c r="L12" s="89">
        <v>137</v>
      </c>
      <c r="M12" s="89">
        <v>148</v>
      </c>
      <c r="N12" s="89">
        <v>2</v>
      </c>
      <c r="O12" s="89">
        <v>35</v>
      </c>
      <c r="P12" s="89">
        <v>2</v>
      </c>
      <c r="Q12" s="89">
        <v>0</v>
      </c>
      <c r="R12" s="73">
        <f t="shared" si="1"/>
        <v>410</v>
      </c>
      <c r="S12" s="74"/>
      <c r="T12" s="82"/>
      <c r="U12" s="82"/>
      <c r="V12" s="82"/>
    </row>
    <row r="13" spans="1:22" ht="12.75" customHeight="1">
      <c r="A13" s="62"/>
      <c r="B13" s="60"/>
      <c r="C13" s="68" t="s">
        <v>163</v>
      </c>
      <c r="D13" s="89">
        <v>9</v>
      </c>
      <c r="E13" s="89">
        <v>0</v>
      </c>
      <c r="F13" s="89">
        <v>11</v>
      </c>
      <c r="G13" s="89">
        <v>1</v>
      </c>
      <c r="H13" s="73">
        <f t="shared" si="0"/>
        <v>21</v>
      </c>
      <c r="I13" s="89">
        <v>5</v>
      </c>
      <c r="J13" s="89">
        <v>0</v>
      </c>
      <c r="K13" s="89">
        <v>0</v>
      </c>
      <c r="L13" s="89">
        <v>172</v>
      </c>
      <c r="M13" s="89">
        <v>57</v>
      </c>
      <c r="N13" s="89">
        <v>2</v>
      </c>
      <c r="O13" s="89">
        <v>0</v>
      </c>
      <c r="P13" s="89">
        <v>0</v>
      </c>
      <c r="Q13" s="89">
        <v>0</v>
      </c>
      <c r="R13" s="73">
        <f t="shared" si="1"/>
        <v>257</v>
      </c>
      <c r="S13" s="74"/>
      <c r="T13" s="82"/>
      <c r="U13" s="82"/>
      <c r="V13" s="82"/>
    </row>
    <row r="14" spans="1:22" ht="12.75" customHeight="1">
      <c r="A14" s="62"/>
      <c r="B14" s="60"/>
      <c r="C14" s="68" t="s">
        <v>164</v>
      </c>
      <c r="D14" s="89">
        <v>35</v>
      </c>
      <c r="E14" s="89">
        <v>31</v>
      </c>
      <c r="F14" s="89">
        <v>3</v>
      </c>
      <c r="G14" s="89">
        <v>0</v>
      </c>
      <c r="H14" s="73">
        <f t="shared" si="0"/>
        <v>69</v>
      </c>
      <c r="I14" s="89">
        <v>71</v>
      </c>
      <c r="J14" s="89">
        <v>0</v>
      </c>
      <c r="K14" s="89">
        <v>0</v>
      </c>
      <c r="L14" s="89">
        <v>39</v>
      </c>
      <c r="M14" s="89">
        <v>47</v>
      </c>
      <c r="N14" s="89">
        <v>7</v>
      </c>
      <c r="O14" s="89">
        <v>17</v>
      </c>
      <c r="P14" s="89">
        <v>1</v>
      </c>
      <c r="Q14" s="89">
        <v>2</v>
      </c>
      <c r="R14" s="73">
        <f t="shared" si="1"/>
        <v>253</v>
      </c>
      <c r="S14" s="74"/>
      <c r="T14" s="82"/>
      <c r="U14" s="82"/>
      <c r="V14" s="82"/>
    </row>
    <row r="15" spans="1:22" ht="12.75" customHeight="1">
      <c r="A15" s="62"/>
      <c r="B15" s="60"/>
      <c r="C15" s="68" t="s">
        <v>165</v>
      </c>
      <c r="D15" s="89">
        <v>18</v>
      </c>
      <c r="E15" s="89">
        <v>12</v>
      </c>
      <c r="F15" s="89">
        <v>1</v>
      </c>
      <c r="G15" s="89">
        <v>0</v>
      </c>
      <c r="H15" s="73">
        <f t="shared" si="0"/>
        <v>31</v>
      </c>
      <c r="I15" s="89">
        <v>90</v>
      </c>
      <c r="J15" s="89">
        <v>0</v>
      </c>
      <c r="K15" s="89">
        <v>1</v>
      </c>
      <c r="L15" s="89">
        <v>5</v>
      </c>
      <c r="M15" s="89">
        <v>45</v>
      </c>
      <c r="N15" s="89">
        <v>1</v>
      </c>
      <c r="O15" s="89">
        <v>2</v>
      </c>
      <c r="P15" s="89">
        <v>0</v>
      </c>
      <c r="Q15" s="89">
        <v>2</v>
      </c>
      <c r="R15" s="73">
        <f t="shared" si="1"/>
        <v>177</v>
      </c>
      <c r="S15" s="74"/>
      <c r="T15" s="82"/>
      <c r="U15" s="82"/>
      <c r="V15" s="82"/>
    </row>
    <row r="16" spans="1:22" ht="12.75" customHeight="1">
      <c r="A16" s="62"/>
      <c r="B16" s="60"/>
      <c r="C16" s="68" t="s">
        <v>166</v>
      </c>
      <c r="D16" s="89">
        <v>8</v>
      </c>
      <c r="E16" s="89">
        <v>0</v>
      </c>
      <c r="F16" s="89">
        <v>7</v>
      </c>
      <c r="G16" s="89">
        <v>1</v>
      </c>
      <c r="H16" s="73">
        <f t="shared" si="0"/>
        <v>16</v>
      </c>
      <c r="I16" s="89">
        <v>1</v>
      </c>
      <c r="J16" s="89">
        <v>0</v>
      </c>
      <c r="K16" s="89">
        <v>0</v>
      </c>
      <c r="L16" s="89">
        <v>1</v>
      </c>
      <c r="M16" s="89">
        <v>10</v>
      </c>
      <c r="N16" s="89">
        <v>0</v>
      </c>
      <c r="O16" s="89">
        <v>8</v>
      </c>
      <c r="P16" s="89">
        <v>178</v>
      </c>
      <c r="Q16" s="89">
        <v>0</v>
      </c>
      <c r="R16" s="73">
        <f t="shared" si="1"/>
        <v>214</v>
      </c>
      <c r="S16" s="74"/>
      <c r="T16" s="82"/>
      <c r="U16" s="82"/>
      <c r="V16" s="82"/>
    </row>
    <row r="17" spans="1:22" ht="12.75" customHeight="1">
      <c r="A17" s="62"/>
      <c r="B17" s="60"/>
      <c r="C17" s="68" t="s">
        <v>167</v>
      </c>
      <c r="D17" s="89">
        <v>1958</v>
      </c>
      <c r="E17" s="89">
        <v>49</v>
      </c>
      <c r="F17" s="89">
        <v>51</v>
      </c>
      <c r="G17" s="89">
        <v>31</v>
      </c>
      <c r="H17" s="73">
        <f t="shared" si="0"/>
        <v>2089</v>
      </c>
      <c r="I17" s="89">
        <v>147</v>
      </c>
      <c r="J17" s="89">
        <v>0</v>
      </c>
      <c r="K17" s="89">
        <v>64</v>
      </c>
      <c r="L17" s="89">
        <v>8</v>
      </c>
      <c r="M17" s="89">
        <v>140</v>
      </c>
      <c r="N17" s="89">
        <v>12</v>
      </c>
      <c r="O17" s="89">
        <v>7</v>
      </c>
      <c r="P17" s="89">
        <v>16</v>
      </c>
      <c r="Q17" s="89">
        <v>145</v>
      </c>
      <c r="R17" s="73">
        <f t="shared" si="1"/>
        <v>2628</v>
      </c>
      <c r="S17" s="74"/>
      <c r="T17" s="82"/>
      <c r="U17" s="82"/>
      <c r="V17" s="82"/>
    </row>
    <row r="18" spans="1:22" ht="12.75" customHeight="1">
      <c r="A18" s="62"/>
      <c r="B18" s="60"/>
      <c r="C18" s="68" t="s">
        <v>168</v>
      </c>
      <c r="D18" s="89">
        <v>195</v>
      </c>
      <c r="E18" s="89">
        <v>73</v>
      </c>
      <c r="F18" s="89">
        <v>24</v>
      </c>
      <c r="G18" s="89">
        <v>4</v>
      </c>
      <c r="H18" s="73">
        <f t="shared" si="0"/>
        <v>296</v>
      </c>
      <c r="I18" s="89">
        <v>41</v>
      </c>
      <c r="J18" s="89">
        <v>0</v>
      </c>
      <c r="K18" s="89">
        <v>0</v>
      </c>
      <c r="L18" s="89">
        <v>10</v>
      </c>
      <c r="M18" s="89">
        <v>64</v>
      </c>
      <c r="N18" s="89">
        <v>2040</v>
      </c>
      <c r="O18" s="89">
        <v>76</v>
      </c>
      <c r="P18" s="89">
        <v>2</v>
      </c>
      <c r="Q18" s="89">
        <v>37</v>
      </c>
      <c r="R18" s="73">
        <f t="shared" si="1"/>
        <v>2566</v>
      </c>
      <c r="S18" s="74"/>
      <c r="T18" s="82"/>
      <c r="U18" s="82"/>
      <c r="V18" s="82"/>
    </row>
    <row r="19" spans="1:22" ht="12.75" customHeight="1">
      <c r="A19" s="62"/>
      <c r="B19" s="60"/>
      <c r="C19" s="68" t="s">
        <v>169</v>
      </c>
      <c r="D19" s="89">
        <v>70</v>
      </c>
      <c r="E19" s="89">
        <v>4</v>
      </c>
      <c r="F19" s="89">
        <v>19</v>
      </c>
      <c r="G19" s="89">
        <v>6</v>
      </c>
      <c r="H19" s="73">
        <f t="shared" si="0"/>
        <v>99</v>
      </c>
      <c r="I19" s="89">
        <v>4</v>
      </c>
      <c r="J19" s="89">
        <v>0</v>
      </c>
      <c r="K19" s="89">
        <v>2</v>
      </c>
      <c r="L19" s="89">
        <v>0</v>
      </c>
      <c r="M19" s="89">
        <v>70</v>
      </c>
      <c r="N19" s="89">
        <v>0</v>
      </c>
      <c r="O19" s="89">
        <v>1</v>
      </c>
      <c r="P19" s="89">
        <v>167</v>
      </c>
      <c r="Q19" s="89">
        <v>6</v>
      </c>
      <c r="R19" s="73">
        <f t="shared" si="1"/>
        <v>349</v>
      </c>
      <c r="S19" s="74"/>
      <c r="T19" s="82"/>
      <c r="U19" s="82"/>
      <c r="V19" s="82"/>
    </row>
    <row r="20" spans="1:22" ht="12.75" customHeight="1">
      <c r="A20" s="62"/>
      <c r="B20" s="60"/>
      <c r="C20" s="68" t="s">
        <v>170</v>
      </c>
      <c r="D20" s="89">
        <v>25</v>
      </c>
      <c r="E20" s="89">
        <v>8</v>
      </c>
      <c r="F20" s="89">
        <v>1</v>
      </c>
      <c r="G20" s="89">
        <v>0</v>
      </c>
      <c r="H20" s="73">
        <f t="shared" si="0"/>
        <v>34</v>
      </c>
      <c r="I20" s="89">
        <v>21</v>
      </c>
      <c r="J20" s="89">
        <v>0</v>
      </c>
      <c r="K20" s="89">
        <v>0</v>
      </c>
      <c r="L20" s="89">
        <v>2</v>
      </c>
      <c r="M20" s="89">
        <v>14</v>
      </c>
      <c r="N20" s="89">
        <v>106</v>
      </c>
      <c r="O20" s="89">
        <v>12</v>
      </c>
      <c r="P20" s="89">
        <v>1</v>
      </c>
      <c r="Q20" s="89">
        <v>3</v>
      </c>
      <c r="R20" s="73">
        <f t="shared" si="1"/>
        <v>193</v>
      </c>
      <c r="S20" s="74"/>
      <c r="T20" s="82"/>
      <c r="U20" s="82"/>
      <c r="V20" s="82"/>
    </row>
    <row r="21" spans="1:22" ht="12.75" customHeight="1">
      <c r="A21" s="62"/>
      <c r="B21" s="60"/>
      <c r="C21" s="68" t="s">
        <v>171</v>
      </c>
      <c r="D21" s="89">
        <v>189</v>
      </c>
      <c r="E21" s="89">
        <v>8</v>
      </c>
      <c r="F21" s="89">
        <v>16</v>
      </c>
      <c r="G21" s="89">
        <v>5</v>
      </c>
      <c r="H21" s="73">
        <f t="shared" si="0"/>
        <v>218</v>
      </c>
      <c r="I21" s="89">
        <v>56</v>
      </c>
      <c r="J21" s="89">
        <v>0</v>
      </c>
      <c r="K21" s="89">
        <v>156</v>
      </c>
      <c r="L21" s="89">
        <v>5</v>
      </c>
      <c r="M21" s="89">
        <v>79</v>
      </c>
      <c r="N21" s="89">
        <v>15</v>
      </c>
      <c r="O21" s="89">
        <v>1</v>
      </c>
      <c r="P21" s="89">
        <v>18</v>
      </c>
      <c r="Q21" s="89">
        <v>43</v>
      </c>
      <c r="R21" s="73">
        <f t="shared" si="1"/>
        <v>591</v>
      </c>
      <c r="S21" s="74"/>
      <c r="T21" s="82"/>
      <c r="U21" s="82"/>
      <c r="V21" s="82"/>
    </row>
    <row r="22" spans="1:22" ht="12.75" customHeight="1">
      <c r="A22" s="62"/>
      <c r="B22" s="60"/>
      <c r="C22" s="68" t="s">
        <v>172</v>
      </c>
      <c r="D22" s="89">
        <v>89</v>
      </c>
      <c r="E22" s="89">
        <v>9</v>
      </c>
      <c r="F22" s="89">
        <v>19</v>
      </c>
      <c r="G22" s="89">
        <v>7</v>
      </c>
      <c r="H22" s="73">
        <f t="shared" si="0"/>
        <v>124</v>
      </c>
      <c r="I22" s="89">
        <v>44</v>
      </c>
      <c r="J22" s="89">
        <v>1</v>
      </c>
      <c r="K22" s="89">
        <v>18</v>
      </c>
      <c r="L22" s="89">
        <v>4</v>
      </c>
      <c r="M22" s="89">
        <v>127</v>
      </c>
      <c r="N22" s="89">
        <v>6</v>
      </c>
      <c r="O22" s="89">
        <v>13</v>
      </c>
      <c r="P22" s="89">
        <v>4</v>
      </c>
      <c r="Q22" s="89">
        <v>17</v>
      </c>
      <c r="R22" s="73">
        <f t="shared" si="1"/>
        <v>358</v>
      </c>
      <c r="S22" s="74"/>
      <c r="T22" s="82"/>
      <c r="U22" s="82"/>
      <c r="V22" s="82"/>
    </row>
    <row r="23" spans="1:22" ht="12.75" customHeight="1">
      <c r="A23" s="62"/>
      <c r="B23" s="60"/>
      <c r="C23" s="68" t="s">
        <v>173</v>
      </c>
      <c r="D23" s="89">
        <v>216</v>
      </c>
      <c r="E23" s="89">
        <v>16</v>
      </c>
      <c r="F23" s="89">
        <v>50</v>
      </c>
      <c r="G23" s="89">
        <v>16</v>
      </c>
      <c r="H23" s="73">
        <f t="shared" si="0"/>
        <v>298</v>
      </c>
      <c r="I23" s="89">
        <v>13</v>
      </c>
      <c r="J23" s="89">
        <v>1</v>
      </c>
      <c r="K23" s="89">
        <v>1</v>
      </c>
      <c r="L23" s="89">
        <v>2</v>
      </c>
      <c r="M23" s="89">
        <v>43</v>
      </c>
      <c r="N23" s="89">
        <v>0</v>
      </c>
      <c r="O23" s="89">
        <v>1</v>
      </c>
      <c r="P23" s="89">
        <v>1783</v>
      </c>
      <c r="Q23" s="89">
        <v>37</v>
      </c>
      <c r="R23" s="73">
        <f t="shared" si="1"/>
        <v>2179</v>
      </c>
      <c r="S23" s="74"/>
      <c r="T23" s="82"/>
      <c r="U23" s="82"/>
      <c r="V23" s="82"/>
    </row>
    <row r="24" spans="1:22" ht="12.75" customHeight="1">
      <c r="A24" s="62"/>
      <c r="B24" s="60"/>
      <c r="C24" s="68" t="s">
        <v>174</v>
      </c>
      <c r="D24" s="89">
        <v>47</v>
      </c>
      <c r="E24" s="89">
        <v>8</v>
      </c>
      <c r="F24" s="89">
        <v>3</v>
      </c>
      <c r="G24" s="89">
        <v>0</v>
      </c>
      <c r="H24" s="73">
        <f t="shared" si="0"/>
        <v>58</v>
      </c>
      <c r="I24" s="89">
        <v>59</v>
      </c>
      <c r="J24" s="89">
        <v>0</v>
      </c>
      <c r="K24" s="89">
        <v>0</v>
      </c>
      <c r="L24" s="89">
        <v>0</v>
      </c>
      <c r="M24" s="89">
        <v>8</v>
      </c>
      <c r="N24" s="89">
        <v>9</v>
      </c>
      <c r="O24" s="89">
        <v>10</v>
      </c>
      <c r="P24" s="89">
        <v>0</v>
      </c>
      <c r="Q24" s="89">
        <v>5</v>
      </c>
      <c r="R24" s="73">
        <f t="shared" si="1"/>
        <v>149</v>
      </c>
      <c r="S24" s="74"/>
      <c r="T24" s="82"/>
      <c r="U24" s="82"/>
      <c r="V24" s="82"/>
    </row>
    <row r="25" spans="1:22" ht="12.75" customHeight="1">
      <c r="A25" s="62"/>
      <c r="B25" s="60"/>
      <c r="C25" s="68" t="s">
        <v>175</v>
      </c>
      <c r="D25" s="89">
        <v>1</v>
      </c>
      <c r="E25" s="89">
        <v>0</v>
      </c>
      <c r="F25" s="89">
        <v>7</v>
      </c>
      <c r="G25" s="89">
        <v>2</v>
      </c>
      <c r="H25" s="73">
        <f t="shared" si="0"/>
        <v>10</v>
      </c>
      <c r="I25" s="89">
        <v>1</v>
      </c>
      <c r="J25" s="89">
        <v>0</v>
      </c>
      <c r="K25" s="89">
        <v>0</v>
      </c>
      <c r="L25" s="89">
        <v>2</v>
      </c>
      <c r="M25" s="89">
        <v>14</v>
      </c>
      <c r="N25" s="89">
        <v>0</v>
      </c>
      <c r="O25" s="89">
        <v>0</v>
      </c>
      <c r="P25" s="89">
        <v>22</v>
      </c>
      <c r="Q25" s="89">
        <v>1</v>
      </c>
      <c r="R25" s="73">
        <f t="shared" si="1"/>
        <v>50</v>
      </c>
      <c r="S25" s="74"/>
      <c r="T25" s="82"/>
      <c r="U25" s="82"/>
      <c r="V25" s="82"/>
    </row>
    <row r="26" spans="1:22" ht="12.75" customHeight="1">
      <c r="A26" s="62"/>
      <c r="B26" s="60"/>
      <c r="C26" s="68" t="s">
        <v>176</v>
      </c>
      <c r="D26" s="89">
        <v>164</v>
      </c>
      <c r="E26" s="89">
        <v>560</v>
      </c>
      <c r="F26" s="89">
        <v>34</v>
      </c>
      <c r="G26" s="89">
        <v>3</v>
      </c>
      <c r="H26" s="73">
        <f t="shared" si="0"/>
        <v>761</v>
      </c>
      <c r="I26" s="89">
        <v>423</v>
      </c>
      <c r="J26" s="89">
        <v>0</v>
      </c>
      <c r="K26" s="89">
        <v>2</v>
      </c>
      <c r="L26" s="89">
        <v>23</v>
      </c>
      <c r="M26" s="89">
        <v>176</v>
      </c>
      <c r="N26" s="89">
        <v>37</v>
      </c>
      <c r="O26" s="89">
        <v>25</v>
      </c>
      <c r="P26" s="89">
        <v>4</v>
      </c>
      <c r="Q26" s="89">
        <v>36</v>
      </c>
      <c r="R26" s="73">
        <f t="shared" si="1"/>
        <v>1487</v>
      </c>
      <c r="S26" s="74"/>
      <c r="T26" s="82"/>
      <c r="U26" s="82"/>
      <c r="V26" s="82"/>
    </row>
    <row r="27" spans="1:22" ht="12.75" customHeight="1">
      <c r="A27" s="62"/>
      <c r="B27" s="60"/>
      <c r="C27" s="68" t="s">
        <v>177</v>
      </c>
      <c r="D27" s="89">
        <v>7</v>
      </c>
      <c r="E27" s="89">
        <v>0</v>
      </c>
      <c r="F27" s="89">
        <v>7</v>
      </c>
      <c r="G27" s="89">
        <v>1</v>
      </c>
      <c r="H27" s="73">
        <f t="shared" si="0"/>
        <v>15</v>
      </c>
      <c r="I27" s="89">
        <v>14</v>
      </c>
      <c r="J27" s="89">
        <v>0</v>
      </c>
      <c r="K27" s="89">
        <v>0</v>
      </c>
      <c r="L27" s="89">
        <v>36</v>
      </c>
      <c r="M27" s="89">
        <v>98</v>
      </c>
      <c r="N27" s="89">
        <v>0</v>
      </c>
      <c r="O27" s="89">
        <v>3</v>
      </c>
      <c r="P27" s="89">
        <v>0</v>
      </c>
      <c r="Q27" s="89">
        <v>0</v>
      </c>
      <c r="R27" s="73">
        <f t="shared" si="1"/>
        <v>166</v>
      </c>
      <c r="S27" s="74"/>
      <c r="T27" s="82"/>
      <c r="U27" s="82"/>
      <c r="V27" s="82"/>
    </row>
    <row r="28" spans="1:22" ht="12.75" customHeight="1">
      <c r="A28" s="62"/>
      <c r="B28" s="60"/>
      <c r="C28" s="68" t="s">
        <v>178</v>
      </c>
      <c r="D28" s="89">
        <v>48</v>
      </c>
      <c r="E28" s="89">
        <v>2</v>
      </c>
      <c r="F28" s="89">
        <v>4</v>
      </c>
      <c r="G28" s="89">
        <v>1</v>
      </c>
      <c r="H28" s="73">
        <f t="shared" si="0"/>
        <v>55</v>
      </c>
      <c r="I28" s="89">
        <v>27</v>
      </c>
      <c r="J28" s="89">
        <v>0</v>
      </c>
      <c r="K28" s="89">
        <v>1</v>
      </c>
      <c r="L28" s="89">
        <v>0</v>
      </c>
      <c r="M28" s="89">
        <v>16</v>
      </c>
      <c r="N28" s="89">
        <v>8</v>
      </c>
      <c r="O28" s="89">
        <v>104</v>
      </c>
      <c r="P28" s="89">
        <v>3</v>
      </c>
      <c r="Q28" s="89">
        <v>8</v>
      </c>
      <c r="R28" s="73">
        <f t="shared" si="1"/>
        <v>222</v>
      </c>
      <c r="S28" s="74"/>
      <c r="T28" s="82"/>
      <c r="U28" s="82"/>
      <c r="V28" s="82"/>
    </row>
    <row r="29" spans="1:22" ht="12.75" customHeight="1">
      <c r="A29" s="62"/>
      <c r="B29" s="60"/>
      <c r="C29" s="68" t="s">
        <v>179</v>
      </c>
      <c r="D29" s="89">
        <v>49</v>
      </c>
      <c r="E29" s="89">
        <v>12</v>
      </c>
      <c r="F29" s="89">
        <v>45</v>
      </c>
      <c r="G29" s="89">
        <v>2</v>
      </c>
      <c r="H29" s="73">
        <f t="shared" si="0"/>
        <v>108</v>
      </c>
      <c r="I29" s="89">
        <v>22</v>
      </c>
      <c r="J29" s="89">
        <v>0</v>
      </c>
      <c r="K29" s="89">
        <v>0</v>
      </c>
      <c r="L29" s="89">
        <v>24</v>
      </c>
      <c r="M29" s="89">
        <v>744</v>
      </c>
      <c r="N29" s="89">
        <v>1</v>
      </c>
      <c r="O29" s="89">
        <v>1</v>
      </c>
      <c r="P29" s="89">
        <v>4</v>
      </c>
      <c r="Q29" s="89">
        <v>11</v>
      </c>
      <c r="R29" s="73">
        <f t="shared" si="1"/>
        <v>915</v>
      </c>
      <c r="S29" s="74"/>
      <c r="T29" s="82"/>
      <c r="U29" s="82"/>
      <c r="V29" s="82"/>
    </row>
    <row r="30" spans="1:22" ht="12.75" customHeight="1">
      <c r="A30" s="62"/>
      <c r="B30" s="60"/>
      <c r="C30" s="68" t="s">
        <v>180</v>
      </c>
      <c r="D30" s="89">
        <v>32</v>
      </c>
      <c r="E30" s="89">
        <v>2</v>
      </c>
      <c r="F30" s="89">
        <v>1</v>
      </c>
      <c r="G30" s="89">
        <v>0</v>
      </c>
      <c r="H30" s="73">
        <f t="shared" si="0"/>
        <v>35</v>
      </c>
      <c r="I30" s="89">
        <v>11</v>
      </c>
      <c r="J30" s="89">
        <v>0</v>
      </c>
      <c r="K30" s="89">
        <v>0</v>
      </c>
      <c r="L30" s="89">
        <v>2</v>
      </c>
      <c r="M30" s="89">
        <v>3</v>
      </c>
      <c r="N30" s="89">
        <v>1</v>
      </c>
      <c r="O30" s="89">
        <v>3</v>
      </c>
      <c r="P30" s="89">
        <v>0</v>
      </c>
      <c r="Q30" s="89">
        <v>11</v>
      </c>
      <c r="R30" s="73">
        <f t="shared" si="1"/>
        <v>66</v>
      </c>
      <c r="S30" s="74"/>
      <c r="T30" s="82"/>
      <c r="U30" s="82"/>
      <c r="V30" s="82"/>
    </row>
    <row r="31" spans="1:22" ht="12.75" customHeight="1">
      <c r="A31" s="62"/>
      <c r="B31" s="60"/>
      <c r="C31" s="68" t="s">
        <v>181</v>
      </c>
      <c r="D31" s="89">
        <v>537</v>
      </c>
      <c r="E31" s="89">
        <v>998</v>
      </c>
      <c r="F31" s="89">
        <v>68</v>
      </c>
      <c r="G31" s="89">
        <v>10</v>
      </c>
      <c r="H31" s="73">
        <f t="shared" si="0"/>
        <v>1613</v>
      </c>
      <c r="I31" s="89">
        <v>267</v>
      </c>
      <c r="J31" s="89">
        <v>0</v>
      </c>
      <c r="K31" s="89">
        <v>0</v>
      </c>
      <c r="L31" s="89">
        <v>7</v>
      </c>
      <c r="M31" s="89">
        <v>308</v>
      </c>
      <c r="N31" s="89">
        <v>233</v>
      </c>
      <c r="O31" s="89">
        <v>165</v>
      </c>
      <c r="P31" s="89">
        <v>3</v>
      </c>
      <c r="Q31" s="89">
        <v>183</v>
      </c>
      <c r="R31" s="73">
        <f t="shared" si="1"/>
        <v>2779</v>
      </c>
      <c r="S31" s="74"/>
      <c r="T31" s="82"/>
      <c r="U31" s="82"/>
      <c r="V31" s="82"/>
    </row>
    <row r="32" spans="1:22" ht="12.75" customHeight="1">
      <c r="A32" s="62"/>
      <c r="B32" s="60"/>
      <c r="C32" s="68" t="s">
        <v>182</v>
      </c>
      <c r="D32" s="89">
        <v>66</v>
      </c>
      <c r="E32" s="89">
        <v>30</v>
      </c>
      <c r="F32" s="89">
        <v>11</v>
      </c>
      <c r="G32" s="89">
        <v>0</v>
      </c>
      <c r="H32" s="73">
        <f t="shared" si="0"/>
        <v>107</v>
      </c>
      <c r="I32" s="89">
        <v>40</v>
      </c>
      <c r="J32" s="89">
        <v>0</v>
      </c>
      <c r="K32" s="89">
        <v>0</v>
      </c>
      <c r="L32" s="89">
        <v>1</v>
      </c>
      <c r="M32" s="89">
        <v>16</v>
      </c>
      <c r="N32" s="89">
        <v>217</v>
      </c>
      <c r="O32" s="89">
        <v>33</v>
      </c>
      <c r="P32" s="89">
        <v>4</v>
      </c>
      <c r="Q32" s="89">
        <v>17</v>
      </c>
      <c r="R32" s="73">
        <f t="shared" si="1"/>
        <v>435</v>
      </c>
      <c r="S32" s="74"/>
      <c r="T32" s="82"/>
      <c r="U32" s="82"/>
      <c r="V32" s="82"/>
    </row>
    <row r="33" spans="1:22" ht="12.75" customHeight="1">
      <c r="A33" s="62"/>
      <c r="B33" s="60"/>
      <c r="C33" s="68" t="s">
        <v>183</v>
      </c>
      <c r="D33" s="89">
        <v>459</v>
      </c>
      <c r="E33" s="89">
        <v>20</v>
      </c>
      <c r="F33" s="89">
        <v>78</v>
      </c>
      <c r="G33" s="89">
        <v>14</v>
      </c>
      <c r="H33" s="73">
        <f t="shared" si="0"/>
        <v>571</v>
      </c>
      <c r="I33" s="89">
        <v>208</v>
      </c>
      <c r="J33" s="89">
        <v>0</v>
      </c>
      <c r="K33" s="89">
        <v>888</v>
      </c>
      <c r="L33" s="89">
        <v>12</v>
      </c>
      <c r="M33" s="89">
        <v>201</v>
      </c>
      <c r="N33" s="89">
        <v>16</v>
      </c>
      <c r="O33" s="89">
        <v>8</v>
      </c>
      <c r="P33" s="89">
        <v>31</v>
      </c>
      <c r="Q33" s="89">
        <v>104</v>
      </c>
      <c r="R33" s="73">
        <f t="shared" si="1"/>
        <v>2039</v>
      </c>
      <c r="S33" s="74"/>
      <c r="T33" s="82"/>
      <c r="U33" s="82"/>
      <c r="V33" s="82"/>
    </row>
    <row r="34" spans="1:22" ht="12.75" customHeight="1">
      <c r="A34" s="62"/>
      <c r="B34" s="60"/>
      <c r="C34" s="68" t="s">
        <v>184</v>
      </c>
      <c r="D34" s="89">
        <v>90</v>
      </c>
      <c r="E34" s="89">
        <v>8</v>
      </c>
      <c r="F34" s="89">
        <v>2</v>
      </c>
      <c r="G34" s="89">
        <v>0</v>
      </c>
      <c r="H34" s="73">
        <f t="shared" si="0"/>
        <v>100</v>
      </c>
      <c r="I34" s="89">
        <v>62</v>
      </c>
      <c r="J34" s="89">
        <v>1</v>
      </c>
      <c r="K34" s="89">
        <v>4</v>
      </c>
      <c r="L34" s="89">
        <v>1</v>
      </c>
      <c r="M34" s="89">
        <v>30</v>
      </c>
      <c r="N34" s="89">
        <v>5</v>
      </c>
      <c r="O34" s="89">
        <v>8</v>
      </c>
      <c r="P34" s="89">
        <v>4</v>
      </c>
      <c r="Q34" s="89">
        <v>13</v>
      </c>
      <c r="R34" s="73">
        <f t="shared" si="1"/>
        <v>228</v>
      </c>
      <c r="S34" s="75"/>
      <c r="T34" s="82"/>
      <c r="U34" s="82"/>
      <c r="V34" s="82"/>
    </row>
    <row r="35" spans="1:22" ht="12.75" customHeight="1">
      <c r="A35" s="62"/>
      <c r="B35" s="60"/>
      <c r="C35" s="68" t="s">
        <v>185</v>
      </c>
      <c r="D35" s="89">
        <v>15</v>
      </c>
      <c r="E35" s="89">
        <v>2</v>
      </c>
      <c r="F35" s="89">
        <v>37</v>
      </c>
      <c r="G35" s="89">
        <v>17</v>
      </c>
      <c r="H35" s="73">
        <f t="shared" si="0"/>
        <v>71</v>
      </c>
      <c r="I35" s="89">
        <v>16</v>
      </c>
      <c r="J35" s="89">
        <v>0</v>
      </c>
      <c r="K35" s="89">
        <v>3</v>
      </c>
      <c r="L35" s="89">
        <v>4</v>
      </c>
      <c r="M35" s="89">
        <v>51</v>
      </c>
      <c r="N35" s="89">
        <v>0</v>
      </c>
      <c r="O35" s="89">
        <v>0</v>
      </c>
      <c r="P35" s="89">
        <v>10</v>
      </c>
      <c r="Q35" s="89">
        <v>4</v>
      </c>
      <c r="R35" s="73">
        <f t="shared" si="1"/>
        <v>159</v>
      </c>
      <c r="S35" s="75"/>
      <c r="T35" s="82"/>
      <c r="U35" s="82"/>
      <c r="V35" s="82"/>
    </row>
    <row r="36" spans="1:22" ht="12.75" customHeight="1">
      <c r="A36" s="62"/>
      <c r="B36" s="60"/>
      <c r="C36" s="68" t="s">
        <v>186</v>
      </c>
      <c r="D36" s="89">
        <v>5</v>
      </c>
      <c r="E36" s="89">
        <v>0</v>
      </c>
      <c r="F36" s="89">
        <v>3</v>
      </c>
      <c r="G36" s="89">
        <v>0</v>
      </c>
      <c r="H36" s="73">
        <f t="shared" si="0"/>
        <v>8</v>
      </c>
      <c r="I36" s="89">
        <v>3</v>
      </c>
      <c r="J36" s="89">
        <v>0</v>
      </c>
      <c r="K36" s="89">
        <v>0</v>
      </c>
      <c r="L36" s="89">
        <v>30</v>
      </c>
      <c r="M36" s="89">
        <v>93</v>
      </c>
      <c r="N36" s="89">
        <v>2</v>
      </c>
      <c r="O36" s="89">
        <v>2</v>
      </c>
      <c r="P36" s="89">
        <v>0</v>
      </c>
      <c r="Q36" s="89">
        <v>1</v>
      </c>
      <c r="R36" s="73">
        <f t="shared" si="1"/>
        <v>139</v>
      </c>
      <c r="S36" s="75"/>
      <c r="T36" s="82"/>
      <c r="U36" s="82"/>
      <c r="V36" s="82"/>
    </row>
    <row r="37" spans="1:22" ht="12.75" customHeight="1">
      <c r="A37" s="62"/>
      <c r="B37" s="60"/>
      <c r="C37" s="68" t="s">
        <v>187</v>
      </c>
      <c r="D37" s="89">
        <v>10</v>
      </c>
      <c r="E37" s="89">
        <v>4</v>
      </c>
      <c r="F37" s="89">
        <v>9</v>
      </c>
      <c r="G37" s="89">
        <v>0</v>
      </c>
      <c r="H37" s="73">
        <f t="shared" si="0"/>
        <v>23</v>
      </c>
      <c r="I37" s="89">
        <v>7</v>
      </c>
      <c r="J37" s="89">
        <v>0</v>
      </c>
      <c r="K37" s="89">
        <v>0</v>
      </c>
      <c r="L37" s="89">
        <v>3</v>
      </c>
      <c r="M37" s="89">
        <v>130</v>
      </c>
      <c r="N37" s="89">
        <v>2</v>
      </c>
      <c r="O37" s="89">
        <v>0</v>
      </c>
      <c r="P37" s="89">
        <v>0</v>
      </c>
      <c r="Q37" s="89">
        <v>5</v>
      </c>
      <c r="R37" s="73">
        <f t="shared" si="1"/>
        <v>170</v>
      </c>
      <c r="S37" s="75"/>
      <c r="T37" s="82"/>
      <c r="U37" s="82"/>
      <c r="V37" s="82"/>
    </row>
    <row r="38" spans="1:22" ht="12.75" customHeight="1">
      <c r="A38" s="62"/>
      <c r="B38" s="60"/>
      <c r="C38" s="68" t="s">
        <v>188</v>
      </c>
      <c r="D38" s="89">
        <v>18</v>
      </c>
      <c r="E38" s="89">
        <v>4</v>
      </c>
      <c r="F38" s="89">
        <v>3</v>
      </c>
      <c r="G38" s="89">
        <v>0</v>
      </c>
      <c r="H38" s="73">
        <f t="shared" si="0"/>
        <v>25</v>
      </c>
      <c r="I38" s="89">
        <v>6</v>
      </c>
      <c r="J38" s="89">
        <v>0</v>
      </c>
      <c r="K38" s="89">
        <v>0</v>
      </c>
      <c r="L38" s="89">
        <v>0</v>
      </c>
      <c r="M38" s="89">
        <v>4</v>
      </c>
      <c r="N38" s="89">
        <v>54</v>
      </c>
      <c r="O38" s="89">
        <v>17</v>
      </c>
      <c r="P38" s="89">
        <v>1</v>
      </c>
      <c r="Q38" s="89">
        <v>2</v>
      </c>
      <c r="R38" s="73">
        <f t="shared" si="1"/>
        <v>109</v>
      </c>
      <c r="S38" s="75"/>
      <c r="T38" s="82"/>
      <c r="U38" s="82"/>
      <c r="V38" s="82"/>
    </row>
    <row r="39" spans="1:22" ht="12.75" customHeight="1">
      <c r="A39" s="62"/>
      <c r="B39" s="60"/>
      <c r="C39" s="68" t="s">
        <v>189</v>
      </c>
      <c r="D39" s="89">
        <v>24</v>
      </c>
      <c r="E39" s="89">
        <v>5</v>
      </c>
      <c r="F39" s="89">
        <v>1</v>
      </c>
      <c r="G39" s="89">
        <v>0</v>
      </c>
      <c r="H39" s="73">
        <f t="shared" si="0"/>
        <v>30</v>
      </c>
      <c r="I39" s="89">
        <v>17</v>
      </c>
      <c r="J39" s="89">
        <v>0</v>
      </c>
      <c r="K39" s="89">
        <v>0</v>
      </c>
      <c r="L39" s="89">
        <v>0</v>
      </c>
      <c r="M39" s="89">
        <v>6</v>
      </c>
      <c r="N39" s="89">
        <v>168</v>
      </c>
      <c r="O39" s="89">
        <v>16</v>
      </c>
      <c r="P39" s="89">
        <v>0</v>
      </c>
      <c r="Q39" s="89">
        <v>6</v>
      </c>
      <c r="R39" s="73">
        <f t="shared" si="1"/>
        <v>243</v>
      </c>
      <c r="S39" s="75"/>
      <c r="T39" s="82"/>
      <c r="U39" s="82"/>
      <c r="V39" s="82"/>
    </row>
    <row r="40" spans="1:22" ht="12.75" customHeight="1">
      <c r="A40" s="62"/>
      <c r="B40" s="60"/>
      <c r="C40" s="68" t="s">
        <v>190</v>
      </c>
      <c r="D40" s="89">
        <v>25</v>
      </c>
      <c r="E40" s="89">
        <v>2</v>
      </c>
      <c r="F40" s="89">
        <v>29</v>
      </c>
      <c r="G40" s="89">
        <v>1</v>
      </c>
      <c r="H40" s="73">
        <f t="shared" si="0"/>
        <v>57</v>
      </c>
      <c r="I40" s="89">
        <v>2</v>
      </c>
      <c r="J40" s="89">
        <v>0</v>
      </c>
      <c r="K40" s="89">
        <v>4</v>
      </c>
      <c r="L40" s="89">
        <v>5</v>
      </c>
      <c r="M40" s="89">
        <v>38</v>
      </c>
      <c r="N40" s="89">
        <v>0</v>
      </c>
      <c r="O40" s="89">
        <v>12</v>
      </c>
      <c r="P40" s="89">
        <v>4</v>
      </c>
      <c r="Q40" s="89">
        <v>9</v>
      </c>
      <c r="R40" s="73">
        <f t="shared" si="1"/>
        <v>131</v>
      </c>
      <c r="S40" s="75"/>
      <c r="T40" s="82"/>
      <c r="U40" s="82"/>
      <c r="V40" s="82"/>
    </row>
    <row r="41" spans="1:22" ht="12.75" customHeight="1">
      <c r="A41" s="62"/>
      <c r="B41" s="60"/>
      <c r="C41" s="68" t="s">
        <v>191</v>
      </c>
      <c r="D41" s="89">
        <v>10</v>
      </c>
      <c r="E41" s="89">
        <v>0</v>
      </c>
      <c r="F41" s="89">
        <v>7</v>
      </c>
      <c r="G41" s="89">
        <v>2</v>
      </c>
      <c r="H41" s="73">
        <f t="shared" si="0"/>
        <v>19</v>
      </c>
      <c r="I41" s="89">
        <v>1</v>
      </c>
      <c r="J41" s="89">
        <v>0</v>
      </c>
      <c r="K41" s="89">
        <v>1</v>
      </c>
      <c r="L41" s="89">
        <v>4</v>
      </c>
      <c r="M41" s="89">
        <v>56</v>
      </c>
      <c r="N41" s="89">
        <v>1</v>
      </c>
      <c r="O41" s="89">
        <v>0</v>
      </c>
      <c r="P41" s="89">
        <v>2</v>
      </c>
      <c r="Q41" s="89">
        <v>2</v>
      </c>
      <c r="R41" s="73">
        <f t="shared" si="1"/>
        <v>86</v>
      </c>
      <c r="S41" s="75"/>
      <c r="T41" s="82"/>
      <c r="U41" s="82"/>
      <c r="V41" s="82"/>
    </row>
    <row r="42" spans="1:22" ht="12.75" customHeight="1">
      <c r="A42" s="62"/>
      <c r="B42" s="60"/>
      <c r="C42" s="68" t="s">
        <v>192</v>
      </c>
      <c r="D42" s="89">
        <v>17</v>
      </c>
      <c r="E42" s="89">
        <v>2</v>
      </c>
      <c r="F42" s="89">
        <v>11</v>
      </c>
      <c r="G42" s="89">
        <v>6</v>
      </c>
      <c r="H42" s="73">
        <f t="shared" si="0"/>
        <v>36</v>
      </c>
      <c r="I42" s="89">
        <v>1</v>
      </c>
      <c r="J42" s="89">
        <v>0</v>
      </c>
      <c r="K42" s="89">
        <v>0</v>
      </c>
      <c r="L42" s="89">
        <v>0</v>
      </c>
      <c r="M42" s="89">
        <v>33</v>
      </c>
      <c r="N42" s="89">
        <v>0</v>
      </c>
      <c r="O42" s="89">
        <v>1</v>
      </c>
      <c r="P42" s="89">
        <v>332</v>
      </c>
      <c r="Q42" s="89">
        <v>3</v>
      </c>
      <c r="R42" s="73">
        <f t="shared" si="1"/>
        <v>406</v>
      </c>
      <c r="S42" s="74"/>
      <c r="T42" s="82"/>
      <c r="U42" s="82"/>
      <c r="V42" s="82"/>
    </row>
    <row r="43" spans="1:22" ht="12.75" customHeight="1">
      <c r="A43" s="62"/>
      <c r="B43" s="60"/>
      <c r="C43" s="68" t="s">
        <v>193</v>
      </c>
      <c r="D43" s="89">
        <v>299</v>
      </c>
      <c r="E43" s="89">
        <v>26</v>
      </c>
      <c r="F43" s="89">
        <v>99</v>
      </c>
      <c r="G43" s="89">
        <v>119</v>
      </c>
      <c r="H43" s="73">
        <f t="shared" si="0"/>
        <v>543</v>
      </c>
      <c r="I43" s="89">
        <v>75</v>
      </c>
      <c r="J43" s="89">
        <v>2</v>
      </c>
      <c r="K43" s="89">
        <v>3</v>
      </c>
      <c r="L43" s="89">
        <v>8</v>
      </c>
      <c r="M43" s="89">
        <v>173</v>
      </c>
      <c r="N43" s="89">
        <v>4</v>
      </c>
      <c r="O43" s="89">
        <v>7</v>
      </c>
      <c r="P43" s="89">
        <v>99</v>
      </c>
      <c r="Q43" s="89">
        <v>56</v>
      </c>
      <c r="R43" s="73">
        <f t="shared" si="1"/>
        <v>970</v>
      </c>
      <c r="S43" s="74"/>
      <c r="T43" s="82"/>
      <c r="U43" s="82"/>
      <c r="V43" s="82"/>
    </row>
    <row r="44" spans="1:22" ht="12" customHeight="1">
      <c r="A44" s="62"/>
      <c r="B44" s="60"/>
      <c r="C44" s="68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5"/>
      <c r="T44" s="82"/>
      <c r="U44" s="82"/>
      <c r="V44" s="82"/>
    </row>
    <row r="45" spans="1:22" ht="12.75" customHeight="1" hidden="1">
      <c r="A45" s="62"/>
      <c r="B45" s="60"/>
      <c r="C45" s="68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5"/>
      <c r="T45" s="82"/>
      <c r="U45" s="82"/>
      <c r="V45" s="82"/>
    </row>
    <row r="46" spans="1:22" ht="12.75" customHeight="1">
      <c r="A46" s="62"/>
      <c r="B46" s="60"/>
      <c r="C46" s="93" t="s">
        <v>2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4"/>
      <c r="T46" s="82"/>
      <c r="U46" s="82"/>
      <c r="V46" s="82"/>
    </row>
    <row r="47" spans="1:19" ht="12.75" customHeight="1">
      <c r="A47" s="62"/>
      <c r="B47" s="60"/>
      <c r="C47" s="52"/>
      <c r="D47" s="51" t="s">
        <v>292</v>
      </c>
      <c r="E47" s="58"/>
      <c r="F47" s="58"/>
      <c r="G47" s="58"/>
      <c r="H47" s="58"/>
      <c r="I47" s="58"/>
      <c r="J47" s="58"/>
      <c r="K47" s="58"/>
      <c r="L47" s="58"/>
      <c r="M47" s="58"/>
      <c r="N47" s="59"/>
      <c r="O47" s="59"/>
      <c r="P47" s="59"/>
      <c r="Q47" s="58"/>
      <c r="R47" s="58"/>
      <c r="S47" s="54"/>
    </row>
    <row r="48" spans="1:19" ht="12.75" customHeight="1">
      <c r="A48" s="62"/>
      <c r="B48" s="60"/>
      <c r="C48" s="52"/>
      <c r="D48" s="49"/>
      <c r="E48" s="52"/>
      <c r="F48" s="52"/>
      <c r="G48" s="52"/>
      <c r="H48" s="52"/>
      <c r="I48" s="52"/>
      <c r="J48" s="52"/>
      <c r="K48" s="52"/>
      <c r="L48" s="52"/>
      <c r="M48" s="52"/>
      <c r="N48" s="57"/>
      <c r="O48" s="57"/>
      <c r="P48" s="57"/>
      <c r="Q48" s="52"/>
      <c r="R48" s="52"/>
      <c r="S48" s="54"/>
    </row>
    <row r="49" spans="1:22" ht="12.75" customHeight="1">
      <c r="A49" s="62"/>
      <c r="B49" s="60"/>
      <c r="C49" s="68"/>
      <c r="D49" s="68"/>
      <c r="E49" s="68"/>
      <c r="F49" s="68"/>
      <c r="G49" s="68"/>
      <c r="H49" s="68"/>
      <c r="I49" s="68"/>
      <c r="J49" s="76" t="s">
        <v>145</v>
      </c>
      <c r="K49" s="68"/>
      <c r="L49" s="68"/>
      <c r="M49" s="76" t="s">
        <v>295</v>
      </c>
      <c r="N49" s="68"/>
      <c r="O49" s="77" t="s">
        <v>146</v>
      </c>
      <c r="P49" s="77" t="s">
        <v>147</v>
      </c>
      <c r="Q49" s="62"/>
      <c r="R49" s="62"/>
      <c r="S49" s="67"/>
      <c r="T49" s="82"/>
      <c r="U49" s="82"/>
      <c r="V49" s="82"/>
    </row>
    <row r="50" spans="1:22" ht="12.75" customHeight="1">
      <c r="A50" s="62"/>
      <c r="B50" s="60"/>
      <c r="C50" s="68"/>
      <c r="D50" s="70" t="s">
        <v>13</v>
      </c>
      <c r="E50" s="70" t="s">
        <v>14</v>
      </c>
      <c r="F50" s="70" t="s">
        <v>15</v>
      </c>
      <c r="G50" s="70" t="s">
        <v>16</v>
      </c>
      <c r="H50" s="70" t="s">
        <v>17</v>
      </c>
      <c r="I50" s="70" t="s">
        <v>149</v>
      </c>
      <c r="J50" s="70" t="s">
        <v>150</v>
      </c>
      <c r="K50" s="70" t="s">
        <v>151</v>
      </c>
      <c r="L50" s="70" t="s">
        <v>152</v>
      </c>
      <c r="M50" s="70" t="s">
        <v>294</v>
      </c>
      <c r="N50" s="70" t="s">
        <v>153</v>
      </c>
      <c r="O50" s="70" t="s">
        <v>148</v>
      </c>
      <c r="P50" s="70" t="s">
        <v>155</v>
      </c>
      <c r="Q50" s="70" t="s">
        <v>154</v>
      </c>
      <c r="R50" s="70" t="s">
        <v>157</v>
      </c>
      <c r="S50" s="67"/>
      <c r="T50" s="82"/>
      <c r="U50" s="82"/>
      <c r="V50" s="82"/>
    </row>
    <row r="51" spans="1:22" ht="12.75" customHeight="1">
      <c r="A51" s="62"/>
      <c r="B51" s="60"/>
      <c r="C51" s="68" t="s">
        <v>194</v>
      </c>
      <c r="D51" s="89">
        <v>48</v>
      </c>
      <c r="E51" s="89">
        <v>1</v>
      </c>
      <c r="F51" s="89">
        <v>20</v>
      </c>
      <c r="G51" s="89">
        <v>7</v>
      </c>
      <c r="H51" s="73">
        <f aca="true" t="shared" si="2" ref="H51:H85">SUM(D51:G51)</f>
        <v>76</v>
      </c>
      <c r="I51" s="89">
        <v>20</v>
      </c>
      <c r="J51" s="89">
        <v>0</v>
      </c>
      <c r="K51" s="89">
        <v>13</v>
      </c>
      <c r="L51" s="89">
        <v>3</v>
      </c>
      <c r="M51" s="89">
        <v>44</v>
      </c>
      <c r="N51" s="89">
        <v>0</v>
      </c>
      <c r="O51" s="89">
        <v>41</v>
      </c>
      <c r="P51" s="89">
        <v>7</v>
      </c>
      <c r="Q51" s="89">
        <v>9</v>
      </c>
      <c r="R51" s="73">
        <f aca="true" t="shared" si="3" ref="R51:R85">SUM(H51:Q51)</f>
        <v>213</v>
      </c>
      <c r="S51" s="74"/>
      <c r="T51" s="82"/>
      <c r="U51" s="82"/>
      <c r="V51" s="82"/>
    </row>
    <row r="52" spans="1:22" ht="12.75" customHeight="1">
      <c r="A52" s="62"/>
      <c r="B52" s="60"/>
      <c r="C52" s="68" t="s">
        <v>195</v>
      </c>
      <c r="D52" s="89">
        <v>15</v>
      </c>
      <c r="E52" s="89">
        <v>6</v>
      </c>
      <c r="F52" s="89">
        <v>1</v>
      </c>
      <c r="G52" s="89">
        <v>1</v>
      </c>
      <c r="H52" s="73">
        <f t="shared" si="2"/>
        <v>23</v>
      </c>
      <c r="I52" s="89">
        <v>13</v>
      </c>
      <c r="J52" s="89">
        <v>0</v>
      </c>
      <c r="K52" s="89">
        <v>0</v>
      </c>
      <c r="L52" s="89">
        <v>0</v>
      </c>
      <c r="M52" s="89">
        <v>7</v>
      </c>
      <c r="N52" s="89">
        <v>53</v>
      </c>
      <c r="O52" s="89">
        <v>28</v>
      </c>
      <c r="P52" s="89">
        <v>0</v>
      </c>
      <c r="Q52" s="89">
        <v>3</v>
      </c>
      <c r="R52" s="73">
        <f t="shared" si="3"/>
        <v>127</v>
      </c>
      <c r="S52" s="74"/>
      <c r="T52" s="82"/>
      <c r="U52" s="82"/>
      <c r="V52" s="82"/>
    </row>
    <row r="53" spans="1:22" ht="12.75" customHeight="1">
      <c r="A53" s="62"/>
      <c r="B53" s="60"/>
      <c r="C53" s="68" t="s">
        <v>196</v>
      </c>
      <c r="D53" s="89">
        <v>364</v>
      </c>
      <c r="E53" s="89">
        <v>79</v>
      </c>
      <c r="F53" s="89">
        <v>119</v>
      </c>
      <c r="G53" s="89">
        <v>25</v>
      </c>
      <c r="H53" s="73">
        <f t="shared" si="2"/>
        <v>587</v>
      </c>
      <c r="I53" s="89">
        <v>51</v>
      </c>
      <c r="J53" s="89">
        <v>0</v>
      </c>
      <c r="K53" s="89">
        <v>3</v>
      </c>
      <c r="L53" s="89">
        <v>75</v>
      </c>
      <c r="M53" s="89">
        <v>3421</v>
      </c>
      <c r="N53" s="89">
        <v>2</v>
      </c>
      <c r="O53" s="89">
        <v>7</v>
      </c>
      <c r="P53" s="89">
        <v>7</v>
      </c>
      <c r="Q53" s="89">
        <v>53</v>
      </c>
      <c r="R53" s="73">
        <f t="shared" si="3"/>
        <v>4206</v>
      </c>
      <c r="S53" s="74"/>
      <c r="T53" s="82"/>
      <c r="U53" s="82"/>
      <c r="V53" s="82"/>
    </row>
    <row r="54" spans="1:22" ht="12.75" customHeight="1">
      <c r="A54" s="62"/>
      <c r="B54" s="60"/>
      <c r="C54" s="68" t="s">
        <v>197</v>
      </c>
      <c r="D54" s="89">
        <v>21</v>
      </c>
      <c r="E54" s="89">
        <v>6</v>
      </c>
      <c r="F54" s="89">
        <v>2</v>
      </c>
      <c r="G54" s="89">
        <v>0</v>
      </c>
      <c r="H54" s="73">
        <f t="shared" si="2"/>
        <v>29</v>
      </c>
      <c r="I54" s="89">
        <v>10</v>
      </c>
      <c r="J54" s="89">
        <v>0</v>
      </c>
      <c r="K54" s="89">
        <v>0</v>
      </c>
      <c r="L54" s="89">
        <v>0</v>
      </c>
      <c r="M54" s="89">
        <v>10</v>
      </c>
      <c r="N54" s="89">
        <v>40</v>
      </c>
      <c r="O54" s="89">
        <v>3</v>
      </c>
      <c r="P54" s="89">
        <v>0</v>
      </c>
      <c r="Q54" s="89">
        <v>1</v>
      </c>
      <c r="R54" s="73">
        <f t="shared" si="3"/>
        <v>93</v>
      </c>
      <c r="S54" s="74"/>
      <c r="T54" s="82"/>
      <c r="U54" s="82"/>
      <c r="V54" s="82"/>
    </row>
    <row r="55" spans="1:22" ht="12.75" customHeight="1">
      <c r="A55" s="62"/>
      <c r="B55" s="60"/>
      <c r="C55" s="68" t="s">
        <v>198</v>
      </c>
      <c r="D55" s="89">
        <v>26</v>
      </c>
      <c r="E55" s="89">
        <v>0</v>
      </c>
      <c r="F55" s="89">
        <v>1</v>
      </c>
      <c r="G55" s="89">
        <v>0</v>
      </c>
      <c r="H55" s="73">
        <f t="shared" si="2"/>
        <v>27</v>
      </c>
      <c r="I55" s="89">
        <v>10</v>
      </c>
      <c r="J55" s="89">
        <v>0</v>
      </c>
      <c r="K55" s="89">
        <v>0</v>
      </c>
      <c r="L55" s="89">
        <v>0</v>
      </c>
      <c r="M55" s="89">
        <v>4</v>
      </c>
      <c r="N55" s="89">
        <v>54</v>
      </c>
      <c r="O55" s="89">
        <v>25</v>
      </c>
      <c r="P55" s="89">
        <v>0</v>
      </c>
      <c r="Q55" s="89">
        <v>6</v>
      </c>
      <c r="R55" s="73">
        <f t="shared" si="3"/>
        <v>126</v>
      </c>
      <c r="S55" s="74"/>
      <c r="T55" s="82"/>
      <c r="U55" s="82"/>
      <c r="V55" s="82"/>
    </row>
    <row r="56" spans="1:22" ht="12.75" customHeight="1">
      <c r="A56" s="62"/>
      <c r="B56" s="60"/>
      <c r="C56" s="68" t="s">
        <v>199</v>
      </c>
      <c r="D56" s="89">
        <v>45</v>
      </c>
      <c r="E56" s="89">
        <v>15</v>
      </c>
      <c r="F56" s="89">
        <v>8</v>
      </c>
      <c r="G56" s="89">
        <v>1</v>
      </c>
      <c r="H56" s="73">
        <f t="shared" si="2"/>
        <v>69</v>
      </c>
      <c r="I56" s="89">
        <v>199</v>
      </c>
      <c r="J56" s="89">
        <v>0</v>
      </c>
      <c r="K56" s="89">
        <v>0</v>
      </c>
      <c r="L56" s="89">
        <v>5</v>
      </c>
      <c r="M56" s="89">
        <v>48</v>
      </c>
      <c r="N56" s="89">
        <v>3</v>
      </c>
      <c r="O56" s="89">
        <v>3</v>
      </c>
      <c r="P56" s="89">
        <v>0</v>
      </c>
      <c r="Q56" s="89">
        <v>8</v>
      </c>
      <c r="R56" s="73">
        <f t="shared" si="3"/>
        <v>335</v>
      </c>
      <c r="S56" s="74"/>
      <c r="T56" s="82"/>
      <c r="U56" s="82"/>
      <c r="V56" s="82"/>
    </row>
    <row r="57" spans="1:22" ht="12.75" customHeight="1">
      <c r="A57" s="62"/>
      <c r="B57" s="60"/>
      <c r="C57" s="68" t="s">
        <v>200</v>
      </c>
      <c r="D57" s="89">
        <v>4</v>
      </c>
      <c r="E57" s="89">
        <v>2</v>
      </c>
      <c r="F57" s="89">
        <v>2</v>
      </c>
      <c r="G57" s="89">
        <v>0</v>
      </c>
      <c r="H57" s="73">
        <f t="shared" si="2"/>
        <v>8</v>
      </c>
      <c r="I57" s="89">
        <v>7</v>
      </c>
      <c r="J57" s="89">
        <v>0</v>
      </c>
      <c r="K57" s="89">
        <v>0</v>
      </c>
      <c r="L57" s="89">
        <v>1</v>
      </c>
      <c r="M57" s="89">
        <v>49</v>
      </c>
      <c r="N57" s="89">
        <v>0</v>
      </c>
      <c r="O57" s="89">
        <v>3</v>
      </c>
      <c r="P57" s="89">
        <v>0</v>
      </c>
      <c r="Q57" s="89">
        <v>0</v>
      </c>
      <c r="R57" s="73">
        <f t="shared" si="3"/>
        <v>68</v>
      </c>
      <c r="S57" s="74"/>
      <c r="T57" s="82"/>
      <c r="U57" s="82"/>
      <c r="V57" s="82"/>
    </row>
    <row r="58" spans="1:22" ht="12.75" customHeight="1">
      <c r="A58" s="62"/>
      <c r="B58" s="60"/>
      <c r="C58" s="68" t="s">
        <v>201</v>
      </c>
      <c r="D58" s="89">
        <v>11</v>
      </c>
      <c r="E58" s="89">
        <v>1</v>
      </c>
      <c r="F58" s="89">
        <v>3</v>
      </c>
      <c r="G58" s="89">
        <v>0</v>
      </c>
      <c r="H58" s="73">
        <f t="shared" si="2"/>
        <v>15</v>
      </c>
      <c r="I58" s="89">
        <v>13</v>
      </c>
      <c r="J58" s="89">
        <v>0</v>
      </c>
      <c r="K58" s="89">
        <v>0</v>
      </c>
      <c r="L58" s="89">
        <v>0</v>
      </c>
      <c r="M58" s="89">
        <v>8</v>
      </c>
      <c r="N58" s="89">
        <v>52</v>
      </c>
      <c r="O58" s="89">
        <v>20</v>
      </c>
      <c r="P58" s="89">
        <v>1</v>
      </c>
      <c r="Q58" s="89">
        <v>3</v>
      </c>
      <c r="R58" s="73">
        <f t="shared" si="3"/>
        <v>112</v>
      </c>
      <c r="S58" s="74"/>
      <c r="T58" s="82"/>
      <c r="U58" s="82"/>
      <c r="V58" s="82"/>
    </row>
    <row r="59" spans="1:22" ht="12.75" customHeight="1">
      <c r="A59" s="62"/>
      <c r="B59" s="60"/>
      <c r="C59" s="68" t="s">
        <v>202</v>
      </c>
      <c r="D59" s="89">
        <v>57</v>
      </c>
      <c r="E59" s="89">
        <v>1</v>
      </c>
      <c r="F59" s="89">
        <v>5</v>
      </c>
      <c r="G59" s="89">
        <v>0</v>
      </c>
      <c r="H59" s="73">
        <f t="shared" si="2"/>
        <v>63</v>
      </c>
      <c r="I59" s="89">
        <v>29</v>
      </c>
      <c r="J59" s="89">
        <v>0</v>
      </c>
      <c r="K59" s="89">
        <v>2</v>
      </c>
      <c r="L59" s="89">
        <v>0</v>
      </c>
      <c r="M59" s="89">
        <v>11</v>
      </c>
      <c r="N59" s="89">
        <v>5</v>
      </c>
      <c r="O59" s="89">
        <v>9</v>
      </c>
      <c r="P59" s="89">
        <v>2</v>
      </c>
      <c r="Q59" s="89">
        <v>4</v>
      </c>
      <c r="R59" s="73">
        <f t="shared" si="3"/>
        <v>125</v>
      </c>
      <c r="S59" s="74"/>
      <c r="T59" s="82"/>
      <c r="U59" s="82"/>
      <c r="V59" s="82"/>
    </row>
    <row r="60" spans="1:22" ht="12.75" customHeight="1">
      <c r="A60" s="62"/>
      <c r="B60" s="60"/>
      <c r="C60" s="68" t="s">
        <v>203</v>
      </c>
      <c r="D60" s="89">
        <v>48</v>
      </c>
      <c r="E60" s="89">
        <v>3</v>
      </c>
      <c r="F60" s="89">
        <v>26</v>
      </c>
      <c r="G60" s="89">
        <v>3</v>
      </c>
      <c r="H60" s="73">
        <f t="shared" si="2"/>
        <v>80</v>
      </c>
      <c r="I60" s="89">
        <v>9</v>
      </c>
      <c r="J60" s="89">
        <v>0</v>
      </c>
      <c r="K60" s="89">
        <v>0</v>
      </c>
      <c r="L60" s="89">
        <v>25</v>
      </c>
      <c r="M60" s="89">
        <v>220</v>
      </c>
      <c r="N60" s="89">
        <v>2</v>
      </c>
      <c r="O60" s="89">
        <v>2</v>
      </c>
      <c r="P60" s="89">
        <v>6</v>
      </c>
      <c r="Q60" s="89">
        <v>6</v>
      </c>
      <c r="R60" s="73">
        <f t="shared" si="3"/>
        <v>350</v>
      </c>
      <c r="S60" s="74"/>
      <c r="T60" s="82"/>
      <c r="U60" s="82"/>
      <c r="V60" s="82"/>
    </row>
    <row r="61" spans="1:22" ht="12.75" customHeight="1">
      <c r="A61" s="62"/>
      <c r="B61" s="60"/>
      <c r="C61" s="68" t="s">
        <v>204</v>
      </c>
      <c r="D61" s="89">
        <v>8</v>
      </c>
      <c r="E61" s="89">
        <v>1</v>
      </c>
      <c r="F61" s="89">
        <v>8</v>
      </c>
      <c r="G61" s="89">
        <v>4</v>
      </c>
      <c r="H61" s="73">
        <f t="shared" si="2"/>
        <v>21</v>
      </c>
      <c r="I61" s="89">
        <v>2</v>
      </c>
      <c r="J61" s="89">
        <v>0</v>
      </c>
      <c r="K61" s="89">
        <v>0</v>
      </c>
      <c r="L61" s="89">
        <v>0</v>
      </c>
      <c r="M61" s="89">
        <v>14</v>
      </c>
      <c r="N61" s="89">
        <v>0</v>
      </c>
      <c r="O61" s="89">
        <v>203</v>
      </c>
      <c r="P61" s="89">
        <v>36</v>
      </c>
      <c r="Q61" s="89">
        <v>2</v>
      </c>
      <c r="R61" s="73">
        <f t="shared" si="3"/>
        <v>278</v>
      </c>
      <c r="S61" s="74"/>
      <c r="T61" s="82"/>
      <c r="U61" s="82"/>
      <c r="V61" s="82"/>
    </row>
    <row r="62" spans="1:22" ht="12.75" customHeight="1">
      <c r="A62" s="62"/>
      <c r="B62" s="60"/>
      <c r="C62" s="68" t="s">
        <v>205</v>
      </c>
      <c r="D62" s="89">
        <v>1558</v>
      </c>
      <c r="E62" s="89">
        <v>4138</v>
      </c>
      <c r="F62" s="89">
        <v>211</v>
      </c>
      <c r="G62" s="89">
        <v>33</v>
      </c>
      <c r="H62" s="73">
        <f t="shared" si="2"/>
        <v>5940</v>
      </c>
      <c r="I62" s="89">
        <v>1901</v>
      </c>
      <c r="J62" s="89">
        <v>2</v>
      </c>
      <c r="K62" s="89">
        <v>115</v>
      </c>
      <c r="L62" s="89">
        <v>100</v>
      </c>
      <c r="M62" s="89">
        <v>809</v>
      </c>
      <c r="N62" s="89">
        <v>330</v>
      </c>
      <c r="O62" s="89">
        <v>205</v>
      </c>
      <c r="P62" s="89">
        <v>20</v>
      </c>
      <c r="Q62" s="89">
        <v>272</v>
      </c>
      <c r="R62" s="73">
        <f t="shared" si="3"/>
        <v>9694</v>
      </c>
      <c r="S62" s="74"/>
      <c r="T62" s="82"/>
      <c r="U62" s="82"/>
      <c r="V62" s="82"/>
    </row>
    <row r="63" spans="1:22" ht="12.75" customHeight="1">
      <c r="A63" s="62"/>
      <c r="B63" s="60"/>
      <c r="C63" s="68" t="s">
        <v>206</v>
      </c>
      <c r="D63" s="89">
        <v>87</v>
      </c>
      <c r="E63" s="89">
        <v>63</v>
      </c>
      <c r="F63" s="89">
        <v>44</v>
      </c>
      <c r="G63" s="89">
        <v>0</v>
      </c>
      <c r="H63" s="73">
        <f t="shared" si="2"/>
        <v>194</v>
      </c>
      <c r="I63" s="89">
        <v>13</v>
      </c>
      <c r="J63" s="89">
        <v>0</v>
      </c>
      <c r="K63" s="89">
        <v>1</v>
      </c>
      <c r="L63" s="89">
        <v>2686</v>
      </c>
      <c r="M63" s="89">
        <v>292</v>
      </c>
      <c r="N63" s="89">
        <v>6</v>
      </c>
      <c r="O63" s="89">
        <v>36</v>
      </c>
      <c r="P63" s="89">
        <v>0</v>
      </c>
      <c r="Q63" s="89">
        <v>14</v>
      </c>
      <c r="R63" s="73">
        <f t="shared" si="3"/>
        <v>3242</v>
      </c>
      <c r="S63" s="74"/>
      <c r="T63" s="82"/>
      <c r="U63" s="82"/>
      <c r="V63" s="82"/>
    </row>
    <row r="64" spans="1:22" ht="12.75" customHeight="1">
      <c r="A64" s="62"/>
      <c r="B64" s="60"/>
      <c r="C64" s="68" t="s">
        <v>207</v>
      </c>
      <c r="D64" s="89">
        <v>333</v>
      </c>
      <c r="E64" s="89">
        <v>33</v>
      </c>
      <c r="F64" s="89">
        <v>164</v>
      </c>
      <c r="G64" s="89">
        <v>730</v>
      </c>
      <c r="H64" s="73">
        <f t="shared" si="2"/>
        <v>1260</v>
      </c>
      <c r="I64" s="89">
        <v>43</v>
      </c>
      <c r="J64" s="89">
        <v>20</v>
      </c>
      <c r="K64" s="89">
        <v>2</v>
      </c>
      <c r="L64" s="89">
        <v>3</v>
      </c>
      <c r="M64" s="89">
        <v>309</v>
      </c>
      <c r="N64" s="89">
        <v>10</v>
      </c>
      <c r="O64" s="89">
        <v>0</v>
      </c>
      <c r="P64" s="89">
        <v>327</v>
      </c>
      <c r="Q64" s="89">
        <v>128</v>
      </c>
      <c r="R64" s="73">
        <f t="shared" si="3"/>
        <v>2102</v>
      </c>
      <c r="S64" s="74"/>
      <c r="T64" s="82"/>
      <c r="U64" s="82"/>
      <c r="V64" s="82"/>
    </row>
    <row r="65" spans="1:22" ht="12.75" customHeight="1">
      <c r="A65" s="62"/>
      <c r="B65" s="60"/>
      <c r="C65" s="68" t="s">
        <v>208</v>
      </c>
      <c r="D65" s="89">
        <v>90</v>
      </c>
      <c r="E65" s="89">
        <v>27</v>
      </c>
      <c r="F65" s="89">
        <v>18</v>
      </c>
      <c r="G65" s="89">
        <v>3</v>
      </c>
      <c r="H65" s="73">
        <f t="shared" si="2"/>
        <v>138</v>
      </c>
      <c r="I65" s="89">
        <v>1249</v>
      </c>
      <c r="J65" s="89">
        <v>0</v>
      </c>
      <c r="K65" s="89">
        <v>2</v>
      </c>
      <c r="L65" s="89">
        <v>5</v>
      </c>
      <c r="M65" s="89">
        <v>55</v>
      </c>
      <c r="N65" s="89">
        <v>8</v>
      </c>
      <c r="O65" s="89">
        <v>12</v>
      </c>
      <c r="P65" s="89">
        <v>2</v>
      </c>
      <c r="Q65" s="89">
        <v>19</v>
      </c>
      <c r="R65" s="73">
        <f t="shared" si="3"/>
        <v>1490</v>
      </c>
      <c r="S65" s="74"/>
      <c r="T65" s="82"/>
      <c r="U65" s="82"/>
      <c r="V65" s="82"/>
    </row>
    <row r="66" spans="1:22" ht="12.75" customHeight="1">
      <c r="A66" s="62"/>
      <c r="B66" s="60"/>
      <c r="C66" s="68" t="s">
        <v>209</v>
      </c>
      <c r="D66" s="89">
        <v>13</v>
      </c>
      <c r="E66" s="89">
        <v>1</v>
      </c>
      <c r="F66" s="89">
        <v>4</v>
      </c>
      <c r="G66" s="89">
        <v>0</v>
      </c>
      <c r="H66" s="73">
        <f t="shared" si="2"/>
        <v>18</v>
      </c>
      <c r="I66" s="89">
        <v>6</v>
      </c>
      <c r="J66" s="89">
        <v>0</v>
      </c>
      <c r="K66" s="89">
        <v>0</v>
      </c>
      <c r="L66" s="89">
        <v>1</v>
      </c>
      <c r="M66" s="89">
        <v>2</v>
      </c>
      <c r="N66" s="89">
        <v>4</v>
      </c>
      <c r="O66" s="89">
        <v>1</v>
      </c>
      <c r="P66" s="89">
        <v>0</v>
      </c>
      <c r="Q66" s="89">
        <v>11</v>
      </c>
      <c r="R66" s="73">
        <f t="shared" si="3"/>
        <v>43</v>
      </c>
      <c r="S66" s="74"/>
      <c r="T66" s="82"/>
      <c r="U66" s="82"/>
      <c r="V66" s="82"/>
    </row>
    <row r="67" spans="1:22" ht="13.5" customHeight="1">
      <c r="A67" s="62"/>
      <c r="B67" s="60"/>
      <c r="C67" s="68" t="s">
        <v>210</v>
      </c>
      <c r="D67" s="89">
        <v>62</v>
      </c>
      <c r="E67" s="89">
        <v>9</v>
      </c>
      <c r="F67" s="89">
        <v>19</v>
      </c>
      <c r="G67" s="89">
        <v>2</v>
      </c>
      <c r="H67" s="73">
        <f t="shared" si="2"/>
        <v>92</v>
      </c>
      <c r="I67" s="89">
        <v>14</v>
      </c>
      <c r="J67" s="89">
        <v>0</v>
      </c>
      <c r="K67" s="89">
        <v>5</v>
      </c>
      <c r="L67" s="89">
        <v>14</v>
      </c>
      <c r="M67" s="89">
        <v>160</v>
      </c>
      <c r="N67" s="89">
        <v>3</v>
      </c>
      <c r="O67" s="89">
        <v>12</v>
      </c>
      <c r="P67" s="89">
        <v>5</v>
      </c>
      <c r="Q67" s="89">
        <v>15</v>
      </c>
      <c r="R67" s="73">
        <f t="shared" si="3"/>
        <v>320</v>
      </c>
      <c r="S67" s="74"/>
      <c r="T67" s="82"/>
      <c r="U67" s="82"/>
      <c r="V67" s="82"/>
    </row>
    <row r="68" spans="1:22" ht="12.75" customHeight="1">
      <c r="A68" s="62"/>
      <c r="B68" s="60"/>
      <c r="C68" s="68" t="s">
        <v>211</v>
      </c>
      <c r="D68" s="89">
        <v>108</v>
      </c>
      <c r="E68" s="89">
        <v>29</v>
      </c>
      <c r="F68" s="89">
        <v>12</v>
      </c>
      <c r="G68" s="89">
        <v>0</v>
      </c>
      <c r="H68" s="73">
        <f t="shared" si="2"/>
        <v>149</v>
      </c>
      <c r="I68" s="89">
        <v>348</v>
      </c>
      <c r="J68" s="89">
        <v>0</v>
      </c>
      <c r="K68" s="89">
        <v>0</v>
      </c>
      <c r="L68" s="89">
        <v>2</v>
      </c>
      <c r="M68" s="89">
        <v>51</v>
      </c>
      <c r="N68" s="89">
        <v>19</v>
      </c>
      <c r="O68" s="89">
        <v>23</v>
      </c>
      <c r="P68" s="89">
        <v>0</v>
      </c>
      <c r="Q68" s="89">
        <v>11</v>
      </c>
      <c r="R68" s="73">
        <f t="shared" si="3"/>
        <v>603</v>
      </c>
      <c r="S68" s="74"/>
      <c r="T68" s="82"/>
      <c r="U68" s="82"/>
      <c r="V68" s="82"/>
    </row>
    <row r="69" spans="1:22" ht="12.75" customHeight="1">
      <c r="A69" s="62"/>
      <c r="B69" s="60"/>
      <c r="C69" s="68" t="s">
        <v>212</v>
      </c>
      <c r="D69" s="89">
        <v>26</v>
      </c>
      <c r="E69" s="89">
        <v>5</v>
      </c>
      <c r="F69" s="89">
        <v>11</v>
      </c>
      <c r="G69" s="89">
        <v>0</v>
      </c>
      <c r="H69" s="73">
        <f t="shared" si="2"/>
        <v>42</v>
      </c>
      <c r="I69" s="89">
        <v>13</v>
      </c>
      <c r="J69" s="89">
        <v>0</v>
      </c>
      <c r="K69" s="89">
        <v>0</v>
      </c>
      <c r="L69" s="89">
        <v>162</v>
      </c>
      <c r="M69" s="89">
        <v>309</v>
      </c>
      <c r="N69" s="89">
        <v>1</v>
      </c>
      <c r="O69" s="89">
        <v>4</v>
      </c>
      <c r="P69" s="89">
        <v>0</v>
      </c>
      <c r="Q69" s="89">
        <v>2</v>
      </c>
      <c r="R69" s="73">
        <f t="shared" si="3"/>
        <v>533</v>
      </c>
      <c r="S69" s="74"/>
      <c r="T69" s="82"/>
      <c r="U69" s="82"/>
      <c r="V69" s="82"/>
    </row>
    <row r="70" spans="1:22" ht="12.75" customHeight="1">
      <c r="A70" s="62"/>
      <c r="B70" s="60"/>
      <c r="C70" s="68" t="s">
        <v>213</v>
      </c>
      <c r="D70" s="89">
        <v>28</v>
      </c>
      <c r="E70" s="89">
        <v>3</v>
      </c>
      <c r="F70" s="89">
        <v>3</v>
      </c>
      <c r="G70" s="89">
        <v>0</v>
      </c>
      <c r="H70" s="73">
        <f t="shared" si="2"/>
        <v>34</v>
      </c>
      <c r="I70" s="89">
        <v>9</v>
      </c>
      <c r="J70" s="89">
        <v>0</v>
      </c>
      <c r="K70" s="89">
        <v>0</v>
      </c>
      <c r="L70" s="89">
        <v>0</v>
      </c>
      <c r="M70" s="89">
        <v>5</v>
      </c>
      <c r="N70" s="89">
        <v>2</v>
      </c>
      <c r="O70" s="89">
        <v>1</v>
      </c>
      <c r="P70" s="89">
        <v>5</v>
      </c>
      <c r="Q70" s="89">
        <v>14</v>
      </c>
      <c r="R70" s="73">
        <f t="shared" si="3"/>
        <v>70</v>
      </c>
      <c r="S70" s="74"/>
      <c r="T70" s="82"/>
      <c r="U70" s="82"/>
      <c r="V70" s="82"/>
    </row>
    <row r="71" spans="1:22" ht="12.75" customHeight="1">
      <c r="A71" s="62"/>
      <c r="B71" s="60"/>
      <c r="C71" s="68" t="s">
        <v>151</v>
      </c>
      <c r="D71" s="89">
        <v>92</v>
      </c>
      <c r="E71" s="89">
        <v>8</v>
      </c>
      <c r="F71" s="89">
        <v>35</v>
      </c>
      <c r="G71" s="89">
        <v>86</v>
      </c>
      <c r="H71" s="73">
        <f t="shared" si="2"/>
        <v>221</v>
      </c>
      <c r="I71" s="89">
        <v>59</v>
      </c>
      <c r="J71" s="89">
        <v>0</v>
      </c>
      <c r="K71" s="89">
        <v>3</v>
      </c>
      <c r="L71" s="89">
        <v>1</v>
      </c>
      <c r="M71" s="89">
        <v>55</v>
      </c>
      <c r="N71" s="89">
        <v>0</v>
      </c>
      <c r="O71" s="89">
        <v>0</v>
      </c>
      <c r="P71" s="89">
        <v>23</v>
      </c>
      <c r="Q71" s="89">
        <v>48</v>
      </c>
      <c r="R71" s="73">
        <f t="shared" si="3"/>
        <v>410</v>
      </c>
      <c r="S71" s="74"/>
      <c r="T71" s="82"/>
      <c r="U71" s="82"/>
      <c r="V71" s="82"/>
    </row>
    <row r="72" spans="1:22" ht="12.75" customHeight="1">
      <c r="A72" s="62"/>
      <c r="B72" s="60"/>
      <c r="C72" s="68" t="s">
        <v>214</v>
      </c>
      <c r="D72" s="89">
        <v>45</v>
      </c>
      <c r="E72" s="89">
        <v>5</v>
      </c>
      <c r="F72" s="89">
        <v>8</v>
      </c>
      <c r="G72" s="89">
        <v>0</v>
      </c>
      <c r="H72" s="73">
        <f t="shared" si="2"/>
        <v>58</v>
      </c>
      <c r="I72" s="89">
        <v>16</v>
      </c>
      <c r="J72" s="89">
        <v>0</v>
      </c>
      <c r="K72" s="89">
        <v>1</v>
      </c>
      <c r="L72" s="89">
        <v>0</v>
      </c>
      <c r="M72" s="89">
        <v>10</v>
      </c>
      <c r="N72" s="89">
        <v>72</v>
      </c>
      <c r="O72" s="89">
        <v>11</v>
      </c>
      <c r="P72" s="89">
        <v>1</v>
      </c>
      <c r="Q72" s="89">
        <v>23</v>
      </c>
      <c r="R72" s="73">
        <f t="shared" si="3"/>
        <v>192</v>
      </c>
      <c r="S72" s="74"/>
      <c r="T72" s="82"/>
      <c r="U72" s="82"/>
      <c r="V72" s="82"/>
    </row>
    <row r="73" spans="1:22" ht="12.75" customHeight="1">
      <c r="A73" s="62"/>
      <c r="B73" s="60"/>
      <c r="C73" s="68" t="s">
        <v>215</v>
      </c>
      <c r="D73" s="89">
        <v>62</v>
      </c>
      <c r="E73" s="89">
        <v>10</v>
      </c>
      <c r="F73" s="89">
        <v>5</v>
      </c>
      <c r="G73" s="89">
        <v>1</v>
      </c>
      <c r="H73" s="73">
        <f t="shared" si="2"/>
        <v>78</v>
      </c>
      <c r="I73" s="89">
        <v>24</v>
      </c>
      <c r="J73" s="89">
        <v>0</v>
      </c>
      <c r="K73" s="89">
        <v>0</v>
      </c>
      <c r="L73" s="89">
        <v>1</v>
      </c>
      <c r="M73" s="89">
        <v>24</v>
      </c>
      <c r="N73" s="89">
        <v>69</v>
      </c>
      <c r="O73" s="89">
        <v>21</v>
      </c>
      <c r="P73" s="89">
        <v>0</v>
      </c>
      <c r="Q73" s="89">
        <v>10</v>
      </c>
      <c r="R73" s="73">
        <f t="shared" si="3"/>
        <v>227</v>
      </c>
      <c r="S73" s="74"/>
      <c r="T73" s="82"/>
      <c r="U73" s="82"/>
      <c r="V73" s="82"/>
    </row>
    <row r="74" spans="1:22" ht="12.75" customHeight="1">
      <c r="A74" s="62"/>
      <c r="B74" s="60"/>
      <c r="C74" s="68" t="s">
        <v>216</v>
      </c>
      <c r="D74" s="89">
        <v>5</v>
      </c>
      <c r="E74" s="89">
        <v>0</v>
      </c>
      <c r="F74" s="89">
        <v>1</v>
      </c>
      <c r="G74" s="89">
        <v>0</v>
      </c>
      <c r="H74" s="73">
        <f t="shared" si="2"/>
        <v>6</v>
      </c>
      <c r="I74" s="89">
        <v>2</v>
      </c>
      <c r="J74" s="89">
        <v>0</v>
      </c>
      <c r="K74" s="89">
        <v>0</v>
      </c>
      <c r="L74" s="89">
        <v>97</v>
      </c>
      <c r="M74" s="89">
        <v>30</v>
      </c>
      <c r="N74" s="89">
        <v>0</v>
      </c>
      <c r="O74" s="89">
        <v>0</v>
      </c>
      <c r="P74" s="89">
        <v>0</v>
      </c>
      <c r="Q74" s="89">
        <v>3</v>
      </c>
      <c r="R74" s="73">
        <f t="shared" si="3"/>
        <v>138</v>
      </c>
      <c r="S74" s="74"/>
      <c r="T74" s="82"/>
      <c r="U74" s="82"/>
      <c r="V74" s="82"/>
    </row>
    <row r="75" spans="1:22" ht="12.75" customHeight="1">
      <c r="A75" s="62"/>
      <c r="B75" s="60"/>
      <c r="C75" s="68" t="s">
        <v>217</v>
      </c>
      <c r="D75" s="89">
        <v>65</v>
      </c>
      <c r="E75" s="89">
        <v>3</v>
      </c>
      <c r="F75" s="89">
        <v>7</v>
      </c>
      <c r="G75" s="89">
        <v>1</v>
      </c>
      <c r="H75" s="73">
        <f t="shared" si="2"/>
        <v>76</v>
      </c>
      <c r="I75" s="89">
        <v>25</v>
      </c>
      <c r="J75" s="89">
        <v>0</v>
      </c>
      <c r="K75" s="89">
        <v>1</v>
      </c>
      <c r="L75" s="89">
        <v>1</v>
      </c>
      <c r="M75" s="89">
        <v>12</v>
      </c>
      <c r="N75" s="89">
        <v>18</v>
      </c>
      <c r="O75" s="89">
        <v>19</v>
      </c>
      <c r="P75" s="89">
        <v>3</v>
      </c>
      <c r="Q75" s="89">
        <v>34</v>
      </c>
      <c r="R75" s="73">
        <f t="shared" si="3"/>
        <v>189</v>
      </c>
      <c r="S75" s="74"/>
      <c r="T75" s="82"/>
      <c r="U75" s="82"/>
      <c r="V75" s="82"/>
    </row>
    <row r="76" spans="1:22" ht="12.75" customHeight="1">
      <c r="A76" s="62"/>
      <c r="B76" s="60"/>
      <c r="C76" s="68" t="s">
        <v>218</v>
      </c>
      <c r="D76" s="89">
        <v>18</v>
      </c>
      <c r="E76" s="89">
        <v>1</v>
      </c>
      <c r="F76" s="89">
        <v>5</v>
      </c>
      <c r="G76" s="89">
        <v>8</v>
      </c>
      <c r="H76" s="73">
        <f t="shared" si="2"/>
        <v>32</v>
      </c>
      <c r="I76" s="89">
        <v>2</v>
      </c>
      <c r="J76" s="89">
        <v>0</v>
      </c>
      <c r="K76" s="89">
        <v>0</v>
      </c>
      <c r="L76" s="89">
        <v>0</v>
      </c>
      <c r="M76" s="89">
        <v>2</v>
      </c>
      <c r="N76" s="89">
        <v>0</v>
      </c>
      <c r="O76" s="89">
        <v>0</v>
      </c>
      <c r="P76" s="89">
        <v>46</v>
      </c>
      <c r="Q76" s="89">
        <v>6</v>
      </c>
      <c r="R76" s="73">
        <f t="shared" si="3"/>
        <v>88</v>
      </c>
      <c r="S76" s="74"/>
      <c r="T76" s="82"/>
      <c r="U76" s="82"/>
      <c r="V76" s="82"/>
    </row>
    <row r="77" spans="1:22" ht="12.75" customHeight="1">
      <c r="A77" s="62"/>
      <c r="B77" s="60"/>
      <c r="C77" s="68" t="s">
        <v>219</v>
      </c>
      <c r="D77" s="89">
        <v>21</v>
      </c>
      <c r="E77" s="89">
        <v>0</v>
      </c>
      <c r="F77" s="89">
        <v>21</v>
      </c>
      <c r="G77" s="89">
        <v>0</v>
      </c>
      <c r="H77" s="73">
        <f t="shared" si="2"/>
        <v>42</v>
      </c>
      <c r="I77" s="89">
        <v>8</v>
      </c>
      <c r="J77" s="89">
        <v>0</v>
      </c>
      <c r="K77" s="89">
        <v>53</v>
      </c>
      <c r="L77" s="89">
        <v>2</v>
      </c>
      <c r="M77" s="89">
        <v>31</v>
      </c>
      <c r="N77" s="89">
        <v>3</v>
      </c>
      <c r="O77" s="89">
        <v>20</v>
      </c>
      <c r="P77" s="89">
        <v>1</v>
      </c>
      <c r="Q77" s="89">
        <v>5</v>
      </c>
      <c r="R77" s="73">
        <f t="shared" si="3"/>
        <v>165</v>
      </c>
      <c r="S77" s="74"/>
      <c r="T77" s="82"/>
      <c r="U77" s="82"/>
      <c r="V77" s="82"/>
    </row>
    <row r="78" spans="1:22" ht="12.75" customHeight="1">
      <c r="A78" s="62"/>
      <c r="B78" s="60"/>
      <c r="C78" s="68" t="s">
        <v>220</v>
      </c>
      <c r="D78" s="89">
        <v>104</v>
      </c>
      <c r="E78" s="89">
        <v>6</v>
      </c>
      <c r="F78" s="89">
        <v>25</v>
      </c>
      <c r="G78" s="89">
        <v>9</v>
      </c>
      <c r="H78" s="73">
        <f t="shared" si="2"/>
        <v>144</v>
      </c>
      <c r="I78" s="89">
        <v>28</v>
      </c>
      <c r="J78" s="89">
        <v>1</v>
      </c>
      <c r="K78" s="89">
        <v>1</v>
      </c>
      <c r="L78" s="89">
        <v>2</v>
      </c>
      <c r="M78" s="89">
        <v>36</v>
      </c>
      <c r="N78" s="89">
        <v>1</v>
      </c>
      <c r="O78" s="89">
        <v>9</v>
      </c>
      <c r="P78" s="89">
        <v>13</v>
      </c>
      <c r="Q78" s="89">
        <v>27</v>
      </c>
      <c r="R78" s="73">
        <f t="shared" si="3"/>
        <v>262</v>
      </c>
      <c r="S78" s="74"/>
      <c r="T78" s="82"/>
      <c r="U78" s="82"/>
      <c r="V78" s="82"/>
    </row>
    <row r="79" spans="1:22" ht="12.75" customHeight="1">
      <c r="A79" s="62"/>
      <c r="B79" s="60"/>
      <c r="C79" s="68" t="s">
        <v>221</v>
      </c>
      <c r="D79" s="89">
        <v>6</v>
      </c>
      <c r="E79" s="89">
        <v>2</v>
      </c>
      <c r="F79" s="89">
        <v>3</v>
      </c>
      <c r="G79" s="89">
        <v>0</v>
      </c>
      <c r="H79" s="73">
        <f t="shared" si="2"/>
        <v>11</v>
      </c>
      <c r="I79" s="89">
        <v>8</v>
      </c>
      <c r="J79" s="89">
        <v>0</v>
      </c>
      <c r="K79" s="89">
        <v>0</v>
      </c>
      <c r="L79" s="89">
        <v>0</v>
      </c>
      <c r="M79" s="89">
        <v>5</v>
      </c>
      <c r="N79" s="89">
        <v>13</v>
      </c>
      <c r="O79" s="89">
        <v>9</v>
      </c>
      <c r="P79" s="89">
        <v>0</v>
      </c>
      <c r="Q79" s="89">
        <v>5</v>
      </c>
      <c r="R79" s="73">
        <f t="shared" si="3"/>
        <v>51</v>
      </c>
      <c r="S79" s="74"/>
      <c r="T79" s="82"/>
      <c r="U79" s="82"/>
      <c r="V79" s="82"/>
    </row>
    <row r="80" spans="1:22" ht="12.75" customHeight="1">
      <c r="A80" s="62"/>
      <c r="B80" s="60"/>
      <c r="C80" s="68" t="s">
        <v>222</v>
      </c>
      <c r="D80" s="89">
        <v>61</v>
      </c>
      <c r="E80" s="89">
        <v>6</v>
      </c>
      <c r="F80" s="89">
        <v>27</v>
      </c>
      <c r="G80" s="89">
        <v>2</v>
      </c>
      <c r="H80" s="73">
        <f t="shared" si="2"/>
        <v>96</v>
      </c>
      <c r="I80" s="89">
        <v>47</v>
      </c>
      <c r="J80" s="89">
        <v>0</v>
      </c>
      <c r="K80" s="89">
        <v>73</v>
      </c>
      <c r="L80" s="89">
        <v>4</v>
      </c>
      <c r="M80" s="89">
        <v>60</v>
      </c>
      <c r="N80" s="89">
        <v>0</v>
      </c>
      <c r="O80" s="89">
        <v>1</v>
      </c>
      <c r="P80" s="89">
        <v>3</v>
      </c>
      <c r="Q80" s="89">
        <v>12</v>
      </c>
      <c r="R80" s="73">
        <f t="shared" si="3"/>
        <v>296</v>
      </c>
      <c r="S80" s="74"/>
      <c r="T80" s="82"/>
      <c r="U80" s="82"/>
      <c r="V80" s="82"/>
    </row>
    <row r="81" spans="1:22" ht="14.25" customHeight="1">
      <c r="A81" s="62"/>
      <c r="B81" s="60"/>
      <c r="C81" s="68" t="s">
        <v>223</v>
      </c>
      <c r="D81" s="89">
        <v>11</v>
      </c>
      <c r="E81" s="89">
        <v>1</v>
      </c>
      <c r="F81" s="89">
        <v>1</v>
      </c>
      <c r="G81" s="89">
        <v>0</v>
      </c>
      <c r="H81" s="73">
        <f t="shared" si="2"/>
        <v>13</v>
      </c>
      <c r="I81" s="89">
        <v>2</v>
      </c>
      <c r="J81" s="89">
        <v>0</v>
      </c>
      <c r="K81" s="89">
        <v>1</v>
      </c>
      <c r="L81" s="89">
        <v>0</v>
      </c>
      <c r="M81" s="89">
        <v>19</v>
      </c>
      <c r="N81" s="89">
        <v>0</v>
      </c>
      <c r="O81" s="89">
        <v>5</v>
      </c>
      <c r="P81" s="89">
        <v>192</v>
      </c>
      <c r="Q81" s="89">
        <v>0</v>
      </c>
      <c r="R81" s="73">
        <f t="shared" si="3"/>
        <v>232</v>
      </c>
      <c r="S81" s="74"/>
      <c r="T81" s="82"/>
      <c r="U81" s="82"/>
      <c r="V81" s="82"/>
    </row>
    <row r="82" spans="1:22" ht="12.75" customHeight="1">
      <c r="A82" s="62"/>
      <c r="B82" s="60"/>
      <c r="C82" s="68" t="s">
        <v>224</v>
      </c>
      <c r="D82" s="89">
        <v>65</v>
      </c>
      <c r="E82" s="89">
        <v>1</v>
      </c>
      <c r="F82" s="89">
        <v>7</v>
      </c>
      <c r="G82" s="89">
        <v>1</v>
      </c>
      <c r="H82" s="73">
        <f t="shared" si="2"/>
        <v>74</v>
      </c>
      <c r="I82" s="89">
        <v>89</v>
      </c>
      <c r="J82" s="89">
        <v>0</v>
      </c>
      <c r="K82" s="89">
        <v>64</v>
      </c>
      <c r="L82" s="89">
        <v>1</v>
      </c>
      <c r="M82" s="89">
        <v>46</v>
      </c>
      <c r="N82" s="89">
        <v>1</v>
      </c>
      <c r="O82" s="89">
        <v>2</v>
      </c>
      <c r="P82" s="89">
        <v>2</v>
      </c>
      <c r="Q82" s="89">
        <v>8</v>
      </c>
      <c r="R82" s="73">
        <f t="shared" si="3"/>
        <v>287</v>
      </c>
      <c r="S82" s="74"/>
      <c r="T82" s="82"/>
      <c r="U82" s="82"/>
      <c r="V82" s="82"/>
    </row>
    <row r="83" spans="1:22" ht="12.75" customHeight="1">
      <c r="A83" s="62"/>
      <c r="B83" s="60"/>
      <c r="C83" s="68" t="s">
        <v>225</v>
      </c>
      <c r="D83" s="89">
        <v>41</v>
      </c>
      <c r="E83" s="89">
        <v>0</v>
      </c>
      <c r="F83" s="89">
        <v>3</v>
      </c>
      <c r="G83" s="89">
        <v>1</v>
      </c>
      <c r="H83" s="73">
        <f t="shared" si="2"/>
        <v>45</v>
      </c>
      <c r="I83" s="89">
        <v>11</v>
      </c>
      <c r="J83" s="89">
        <v>0</v>
      </c>
      <c r="K83" s="89">
        <v>3</v>
      </c>
      <c r="L83" s="89">
        <v>1</v>
      </c>
      <c r="M83" s="89">
        <v>15</v>
      </c>
      <c r="N83" s="89">
        <v>3</v>
      </c>
      <c r="O83" s="89">
        <v>12</v>
      </c>
      <c r="P83" s="89">
        <v>1</v>
      </c>
      <c r="Q83" s="89">
        <v>8</v>
      </c>
      <c r="R83" s="73">
        <f t="shared" si="3"/>
        <v>99</v>
      </c>
      <c r="S83" s="74"/>
      <c r="T83" s="82"/>
      <c r="U83" s="82"/>
      <c r="V83" s="82"/>
    </row>
    <row r="84" spans="1:22" ht="12.75" customHeight="1">
      <c r="A84" s="62"/>
      <c r="B84" s="60"/>
      <c r="C84" s="68" t="s">
        <v>226</v>
      </c>
      <c r="D84" s="89">
        <v>54</v>
      </c>
      <c r="E84" s="89">
        <v>1</v>
      </c>
      <c r="F84" s="89">
        <v>11</v>
      </c>
      <c r="G84" s="89">
        <v>4</v>
      </c>
      <c r="H84" s="73">
        <f t="shared" si="2"/>
        <v>70</v>
      </c>
      <c r="I84" s="89">
        <v>11</v>
      </c>
      <c r="J84" s="89">
        <v>0</v>
      </c>
      <c r="K84" s="89">
        <v>4</v>
      </c>
      <c r="L84" s="89">
        <v>0</v>
      </c>
      <c r="M84" s="89">
        <v>16</v>
      </c>
      <c r="N84" s="89">
        <v>5</v>
      </c>
      <c r="O84" s="89">
        <v>0</v>
      </c>
      <c r="P84" s="89">
        <v>3</v>
      </c>
      <c r="Q84" s="89">
        <v>8</v>
      </c>
      <c r="R84" s="73">
        <f t="shared" si="3"/>
        <v>117</v>
      </c>
      <c r="S84" s="74"/>
      <c r="T84" s="82"/>
      <c r="U84" s="82"/>
      <c r="V84" s="82"/>
    </row>
    <row r="85" spans="1:22" ht="12.75" customHeight="1">
      <c r="A85" s="62"/>
      <c r="B85" s="60"/>
      <c r="C85" s="68" t="s">
        <v>227</v>
      </c>
      <c r="D85" s="89">
        <v>33</v>
      </c>
      <c r="E85" s="89">
        <v>3</v>
      </c>
      <c r="F85" s="89">
        <v>5</v>
      </c>
      <c r="G85" s="89">
        <v>3</v>
      </c>
      <c r="H85" s="73">
        <f t="shared" si="2"/>
        <v>44</v>
      </c>
      <c r="I85" s="89">
        <v>79</v>
      </c>
      <c r="J85" s="89">
        <v>0</v>
      </c>
      <c r="K85" s="89">
        <v>13</v>
      </c>
      <c r="L85" s="89">
        <v>1</v>
      </c>
      <c r="M85" s="89">
        <v>27</v>
      </c>
      <c r="N85" s="89">
        <v>2</v>
      </c>
      <c r="O85" s="89">
        <v>9</v>
      </c>
      <c r="P85" s="89">
        <v>1</v>
      </c>
      <c r="Q85" s="89">
        <v>3</v>
      </c>
      <c r="R85" s="73">
        <f t="shared" si="3"/>
        <v>179</v>
      </c>
      <c r="S85" s="74"/>
      <c r="T85" s="82"/>
      <c r="U85" s="82"/>
      <c r="V85" s="82"/>
    </row>
    <row r="86" spans="1:22" ht="14.25" customHeight="1">
      <c r="A86" s="62"/>
      <c r="B86" s="60"/>
      <c r="C86" s="68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4"/>
      <c r="T86" s="82"/>
      <c r="U86" s="82"/>
      <c r="V86" s="82"/>
    </row>
    <row r="87" spans="1:22" ht="13.5" customHeight="1">
      <c r="A87" s="62"/>
      <c r="B87" s="60"/>
      <c r="C87" s="93" t="s">
        <v>2</v>
      </c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82"/>
      <c r="U87" s="82"/>
      <c r="V87" s="82"/>
    </row>
    <row r="88" spans="1:19" ht="12.75" customHeight="1">
      <c r="A88" s="62"/>
      <c r="B88" s="60"/>
      <c r="C88" s="68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4"/>
    </row>
    <row r="89" spans="1:19" ht="12.75" customHeight="1">
      <c r="A89" s="62"/>
      <c r="B89" s="60"/>
      <c r="C89" s="52"/>
      <c r="D89" s="51" t="s">
        <v>292</v>
      </c>
      <c r="E89" s="58"/>
      <c r="F89" s="58"/>
      <c r="G89" s="58"/>
      <c r="H89" s="58"/>
      <c r="I89" s="58"/>
      <c r="J89" s="58"/>
      <c r="K89" s="58"/>
      <c r="L89" s="58"/>
      <c r="M89" s="58"/>
      <c r="N89" s="59"/>
      <c r="O89" s="59"/>
      <c r="P89" s="59"/>
      <c r="Q89" s="58"/>
      <c r="R89" s="58"/>
      <c r="S89" s="54"/>
    </row>
    <row r="90" spans="1:22" ht="12.75" customHeight="1">
      <c r="A90" s="62"/>
      <c r="B90" s="60"/>
      <c r="C90" s="52"/>
      <c r="D90" s="49"/>
      <c r="E90" s="52"/>
      <c r="F90" s="52"/>
      <c r="G90" s="52"/>
      <c r="H90" s="52"/>
      <c r="I90" s="52"/>
      <c r="J90" s="52"/>
      <c r="K90" s="52"/>
      <c r="L90" s="52"/>
      <c r="M90" s="52"/>
      <c r="N90" s="57"/>
      <c r="O90" s="57"/>
      <c r="P90" s="57"/>
      <c r="Q90" s="52"/>
      <c r="R90" s="52"/>
      <c r="S90" s="54"/>
      <c r="T90" s="82"/>
      <c r="U90" s="82"/>
      <c r="V90" s="82"/>
    </row>
    <row r="91" spans="1:22" ht="12.75" customHeight="1">
      <c r="A91" s="62"/>
      <c r="B91" s="60"/>
      <c r="C91" s="68"/>
      <c r="D91" s="68"/>
      <c r="E91" s="68"/>
      <c r="F91" s="68"/>
      <c r="G91" s="68"/>
      <c r="H91" s="68"/>
      <c r="I91" s="68"/>
      <c r="J91" s="76" t="s">
        <v>145</v>
      </c>
      <c r="K91" s="68"/>
      <c r="L91" s="68"/>
      <c r="M91" s="76" t="s">
        <v>295</v>
      </c>
      <c r="N91" s="68"/>
      <c r="O91" s="77" t="s">
        <v>146</v>
      </c>
      <c r="P91" s="77" t="s">
        <v>147</v>
      </c>
      <c r="Q91" s="62"/>
      <c r="R91" s="62"/>
      <c r="S91" s="67"/>
      <c r="T91" s="82"/>
      <c r="U91" s="82"/>
      <c r="V91" s="82"/>
    </row>
    <row r="92" spans="1:22" ht="12.75" customHeight="1">
      <c r="A92" s="62"/>
      <c r="B92" s="60"/>
      <c r="C92" s="68"/>
      <c r="D92" s="70" t="s">
        <v>13</v>
      </c>
      <c r="E92" s="70" t="s">
        <v>14</v>
      </c>
      <c r="F92" s="70" t="s">
        <v>15</v>
      </c>
      <c r="G92" s="70" t="s">
        <v>16</v>
      </c>
      <c r="H92" s="70" t="s">
        <v>17</v>
      </c>
      <c r="I92" s="70" t="s">
        <v>149</v>
      </c>
      <c r="J92" s="70" t="s">
        <v>150</v>
      </c>
      <c r="K92" s="70" t="s">
        <v>151</v>
      </c>
      <c r="L92" s="70" t="s">
        <v>152</v>
      </c>
      <c r="M92" s="70" t="s">
        <v>294</v>
      </c>
      <c r="N92" s="70" t="s">
        <v>153</v>
      </c>
      <c r="O92" s="70" t="s">
        <v>148</v>
      </c>
      <c r="P92" s="70" t="s">
        <v>155</v>
      </c>
      <c r="Q92" s="70" t="s">
        <v>154</v>
      </c>
      <c r="R92" s="70" t="s">
        <v>157</v>
      </c>
      <c r="S92" s="67"/>
      <c r="T92" s="82"/>
      <c r="U92" s="82"/>
      <c r="V92" s="82"/>
    </row>
    <row r="93" spans="1:22" ht="12.75" customHeight="1">
      <c r="A93" s="62"/>
      <c r="B93" s="60"/>
      <c r="C93" s="68" t="s">
        <v>228</v>
      </c>
      <c r="D93" s="89">
        <v>26</v>
      </c>
      <c r="E93" s="89">
        <v>2</v>
      </c>
      <c r="F93" s="89">
        <v>3</v>
      </c>
      <c r="G93" s="89">
        <v>4</v>
      </c>
      <c r="H93" s="73">
        <f aca="true" t="shared" si="4" ref="H93:H126">SUM(D93:G93)</f>
        <v>35</v>
      </c>
      <c r="I93" s="89">
        <v>2</v>
      </c>
      <c r="J93" s="89">
        <v>0</v>
      </c>
      <c r="K93" s="89">
        <v>8</v>
      </c>
      <c r="L93" s="89">
        <v>2</v>
      </c>
      <c r="M93" s="89">
        <v>25</v>
      </c>
      <c r="N93" s="89">
        <v>0</v>
      </c>
      <c r="O93" s="89">
        <v>0</v>
      </c>
      <c r="P93" s="89">
        <v>238</v>
      </c>
      <c r="Q93" s="89">
        <v>5</v>
      </c>
      <c r="R93" s="73">
        <f aca="true" t="shared" si="5" ref="R93:R126">SUM(H93:Q93)</f>
        <v>315</v>
      </c>
      <c r="S93" s="74"/>
      <c r="T93" s="82"/>
      <c r="U93" s="82"/>
      <c r="V93" s="82"/>
    </row>
    <row r="94" spans="1:22" ht="12.75" customHeight="1">
      <c r="A94" s="62"/>
      <c r="B94" s="60"/>
      <c r="C94" s="68" t="s">
        <v>229</v>
      </c>
      <c r="D94" s="89">
        <v>53</v>
      </c>
      <c r="E94" s="89">
        <v>22</v>
      </c>
      <c r="F94" s="89">
        <v>16</v>
      </c>
      <c r="G94" s="89">
        <v>2</v>
      </c>
      <c r="H94" s="73">
        <f t="shared" si="4"/>
        <v>93</v>
      </c>
      <c r="I94" s="89">
        <v>9</v>
      </c>
      <c r="J94" s="89">
        <v>0</v>
      </c>
      <c r="K94" s="89">
        <v>0</v>
      </c>
      <c r="L94" s="89">
        <v>693</v>
      </c>
      <c r="M94" s="89">
        <v>114</v>
      </c>
      <c r="N94" s="89">
        <v>0</v>
      </c>
      <c r="O94" s="89">
        <v>4</v>
      </c>
      <c r="P94" s="89">
        <v>0</v>
      </c>
      <c r="Q94" s="89">
        <v>12</v>
      </c>
      <c r="R94" s="73">
        <f t="shared" si="5"/>
        <v>925</v>
      </c>
      <c r="S94" s="74"/>
      <c r="T94" s="82"/>
      <c r="U94" s="82"/>
      <c r="V94" s="82"/>
    </row>
    <row r="95" spans="1:22" ht="12.75" customHeight="1">
      <c r="A95" s="62"/>
      <c r="B95" s="60"/>
      <c r="C95" s="68" t="s">
        <v>230</v>
      </c>
      <c r="D95" s="89">
        <v>34</v>
      </c>
      <c r="E95" s="89">
        <v>17</v>
      </c>
      <c r="F95" s="89">
        <v>6</v>
      </c>
      <c r="G95" s="89">
        <v>1</v>
      </c>
      <c r="H95" s="73">
        <f t="shared" si="4"/>
        <v>58</v>
      </c>
      <c r="I95" s="89">
        <v>17</v>
      </c>
      <c r="J95" s="89">
        <v>0</v>
      </c>
      <c r="K95" s="89">
        <v>0</v>
      </c>
      <c r="L95" s="89">
        <v>3</v>
      </c>
      <c r="M95" s="89">
        <v>26</v>
      </c>
      <c r="N95" s="89">
        <v>50</v>
      </c>
      <c r="O95" s="89">
        <v>175</v>
      </c>
      <c r="P95" s="89">
        <v>0</v>
      </c>
      <c r="Q95" s="89">
        <v>14</v>
      </c>
      <c r="R95" s="73">
        <f t="shared" si="5"/>
        <v>343</v>
      </c>
      <c r="S95" s="74"/>
      <c r="T95" s="82"/>
      <c r="U95" s="82"/>
      <c r="V95" s="82"/>
    </row>
    <row r="96" spans="1:22" ht="12.75" customHeight="1">
      <c r="A96" s="62"/>
      <c r="B96" s="60"/>
      <c r="C96" s="68" t="s">
        <v>231</v>
      </c>
      <c r="D96" s="89">
        <v>14</v>
      </c>
      <c r="E96" s="89">
        <v>0</v>
      </c>
      <c r="F96" s="89">
        <v>4</v>
      </c>
      <c r="G96" s="89">
        <v>1</v>
      </c>
      <c r="H96" s="73">
        <f t="shared" si="4"/>
        <v>19</v>
      </c>
      <c r="I96" s="89">
        <v>4</v>
      </c>
      <c r="J96" s="89">
        <v>0</v>
      </c>
      <c r="K96" s="89">
        <v>0</v>
      </c>
      <c r="L96" s="89">
        <v>2</v>
      </c>
      <c r="M96" s="89">
        <v>55</v>
      </c>
      <c r="N96" s="89">
        <v>0</v>
      </c>
      <c r="O96" s="89">
        <v>30</v>
      </c>
      <c r="P96" s="89">
        <v>1</v>
      </c>
      <c r="Q96" s="89">
        <v>2</v>
      </c>
      <c r="R96" s="73">
        <f t="shared" si="5"/>
        <v>113</v>
      </c>
      <c r="S96" s="74"/>
      <c r="T96" s="82"/>
      <c r="U96" s="82"/>
      <c r="V96" s="82"/>
    </row>
    <row r="97" spans="1:22" ht="12.75" customHeight="1">
      <c r="A97" s="62"/>
      <c r="B97" s="60"/>
      <c r="C97" s="68" t="s">
        <v>232</v>
      </c>
      <c r="D97" s="89">
        <v>52</v>
      </c>
      <c r="E97" s="89">
        <v>2</v>
      </c>
      <c r="F97" s="89">
        <v>14</v>
      </c>
      <c r="G97" s="89">
        <v>0</v>
      </c>
      <c r="H97" s="73">
        <f t="shared" si="4"/>
        <v>68</v>
      </c>
      <c r="I97" s="89">
        <v>47</v>
      </c>
      <c r="J97" s="89">
        <v>0</v>
      </c>
      <c r="K97" s="89">
        <v>197</v>
      </c>
      <c r="L97" s="89">
        <v>3</v>
      </c>
      <c r="M97" s="89">
        <v>21</v>
      </c>
      <c r="N97" s="89">
        <v>6</v>
      </c>
      <c r="O97" s="89">
        <v>0</v>
      </c>
      <c r="P97" s="89">
        <v>2</v>
      </c>
      <c r="Q97" s="89">
        <v>7</v>
      </c>
      <c r="R97" s="73">
        <f t="shared" si="5"/>
        <v>351</v>
      </c>
      <c r="S97" s="74"/>
      <c r="T97" s="82"/>
      <c r="U97" s="82"/>
      <c r="V97" s="82"/>
    </row>
    <row r="98" spans="1:22" ht="12.75" customHeight="1">
      <c r="A98" s="62"/>
      <c r="B98" s="60"/>
      <c r="C98" s="68" t="s">
        <v>233</v>
      </c>
      <c r="D98" s="89">
        <v>3</v>
      </c>
      <c r="E98" s="89">
        <v>0</v>
      </c>
      <c r="F98" s="89">
        <v>6</v>
      </c>
      <c r="G98" s="89">
        <v>0</v>
      </c>
      <c r="H98" s="73">
        <f t="shared" si="4"/>
        <v>9</v>
      </c>
      <c r="I98" s="89">
        <v>6</v>
      </c>
      <c r="J98" s="89">
        <v>0</v>
      </c>
      <c r="K98" s="89">
        <v>0</v>
      </c>
      <c r="L98" s="89">
        <v>2</v>
      </c>
      <c r="M98" s="89">
        <v>58</v>
      </c>
      <c r="N98" s="89">
        <v>0</v>
      </c>
      <c r="O98" s="89">
        <v>9</v>
      </c>
      <c r="P98" s="89">
        <v>1</v>
      </c>
      <c r="Q98" s="89">
        <v>2</v>
      </c>
      <c r="R98" s="73">
        <f t="shared" si="5"/>
        <v>87</v>
      </c>
      <c r="S98" s="74"/>
      <c r="T98" s="82"/>
      <c r="U98" s="82"/>
      <c r="V98" s="82"/>
    </row>
    <row r="99" spans="1:22" ht="12.75" customHeight="1">
      <c r="A99" s="62"/>
      <c r="B99" s="60"/>
      <c r="C99" s="68" t="s">
        <v>234</v>
      </c>
      <c r="D99" s="89">
        <v>19</v>
      </c>
      <c r="E99" s="89">
        <v>2</v>
      </c>
      <c r="F99" s="89">
        <v>3</v>
      </c>
      <c r="G99" s="89">
        <v>11</v>
      </c>
      <c r="H99" s="73">
        <f t="shared" si="4"/>
        <v>35</v>
      </c>
      <c r="I99" s="89">
        <v>1</v>
      </c>
      <c r="J99" s="89">
        <v>1</v>
      </c>
      <c r="K99" s="89">
        <v>27</v>
      </c>
      <c r="L99" s="89">
        <v>0</v>
      </c>
      <c r="M99" s="89">
        <v>11</v>
      </c>
      <c r="N99" s="89">
        <v>0</v>
      </c>
      <c r="O99" s="89">
        <v>0</v>
      </c>
      <c r="P99" s="89">
        <v>130</v>
      </c>
      <c r="Q99" s="89">
        <v>0</v>
      </c>
      <c r="R99" s="73">
        <f t="shared" si="5"/>
        <v>205</v>
      </c>
      <c r="S99" s="74"/>
      <c r="T99" s="82"/>
      <c r="U99" s="82"/>
      <c r="V99" s="82"/>
    </row>
    <row r="100" spans="1:22" ht="12.75" customHeight="1">
      <c r="A100" s="62"/>
      <c r="B100" s="60"/>
      <c r="C100" s="68" t="s">
        <v>235</v>
      </c>
      <c r="D100" s="89">
        <v>47</v>
      </c>
      <c r="E100" s="89">
        <v>3</v>
      </c>
      <c r="F100" s="89">
        <v>9</v>
      </c>
      <c r="G100" s="89">
        <v>14</v>
      </c>
      <c r="H100" s="73">
        <f t="shared" si="4"/>
        <v>73</v>
      </c>
      <c r="I100" s="89">
        <v>5</v>
      </c>
      <c r="J100" s="89">
        <v>1</v>
      </c>
      <c r="K100" s="89">
        <v>1</v>
      </c>
      <c r="L100" s="89">
        <v>0</v>
      </c>
      <c r="M100" s="89">
        <v>40</v>
      </c>
      <c r="N100" s="89">
        <v>0</v>
      </c>
      <c r="O100" s="89">
        <v>10</v>
      </c>
      <c r="P100" s="89">
        <v>237</v>
      </c>
      <c r="Q100" s="89">
        <v>15</v>
      </c>
      <c r="R100" s="73">
        <f t="shared" si="5"/>
        <v>382</v>
      </c>
      <c r="S100" s="74"/>
      <c r="T100" s="82"/>
      <c r="U100" s="82"/>
      <c r="V100" s="82"/>
    </row>
    <row r="101" spans="1:22" ht="12.75" customHeight="1">
      <c r="A101" s="62"/>
      <c r="B101" s="60"/>
      <c r="C101" s="68" t="s">
        <v>236</v>
      </c>
      <c r="D101" s="89">
        <v>116</v>
      </c>
      <c r="E101" s="89">
        <v>20</v>
      </c>
      <c r="F101" s="89">
        <v>7</v>
      </c>
      <c r="G101" s="89">
        <v>5</v>
      </c>
      <c r="H101" s="73">
        <f t="shared" si="4"/>
        <v>148</v>
      </c>
      <c r="I101" s="89">
        <v>293</v>
      </c>
      <c r="J101" s="89">
        <v>0</v>
      </c>
      <c r="K101" s="89">
        <v>4</v>
      </c>
      <c r="L101" s="89">
        <v>2</v>
      </c>
      <c r="M101" s="89">
        <v>68</v>
      </c>
      <c r="N101" s="89">
        <v>5</v>
      </c>
      <c r="O101" s="89">
        <v>7</v>
      </c>
      <c r="P101" s="89">
        <v>2</v>
      </c>
      <c r="Q101" s="89">
        <v>18</v>
      </c>
      <c r="R101" s="73">
        <f t="shared" si="5"/>
        <v>547</v>
      </c>
      <c r="S101" s="74"/>
      <c r="T101" s="82"/>
      <c r="U101" s="82"/>
      <c r="V101" s="82"/>
    </row>
    <row r="102" spans="1:22" ht="12.75" customHeight="1">
      <c r="A102" s="62"/>
      <c r="B102" s="60"/>
      <c r="C102" s="68" t="s">
        <v>237</v>
      </c>
      <c r="D102" s="89">
        <v>152</v>
      </c>
      <c r="E102" s="89">
        <v>13</v>
      </c>
      <c r="F102" s="89">
        <v>248</v>
      </c>
      <c r="G102" s="89">
        <v>11</v>
      </c>
      <c r="H102" s="73">
        <f t="shared" si="4"/>
        <v>424</v>
      </c>
      <c r="I102" s="89">
        <v>39</v>
      </c>
      <c r="J102" s="89">
        <v>0</v>
      </c>
      <c r="K102" s="89">
        <v>38</v>
      </c>
      <c r="L102" s="89">
        <v>12</v>
      </c>
      <c r="M102" s="89">
        <v>99</v>
      </c>
      <c r="N102" s="89">
        <v>2</v>
      </c>
      <c r="O102" s="89">
        <v>17</v>
      </c>
      <c r="P102" s="89">
        <v>18</v>
      </c>
      <c r="Q102" s="89">
        <v>38</v>
      </c>
      <c r="R102" s="73">
        <f t="shared" si="5"/>
        <v>687</v>
      </c>
      <c r="S102" s="74"/>
      <c r="T102" s="82"/>
      <c r="U102" s="82"/>
      <c r="V102" s="82"/>
    </row>
    <row r="103" spans="1:22" ht="12.75" customHeight="1">
      <c r="A103" s="62"/>
      <c r="B103" s="60"/>
      <c r="C103" s="68" t="s">
        <v>238</v>
      </c>
      <c r="D103" s="89">
        <v>62</v>
      </c>
      <c r="E103" s="89">
        <v>2</v>
      </c>
      <c r="F103" s="89">
        <v>8</v>
      </c>
      <c r="G103" s="89">
        <v>3</v>
      </c>
      <c r="H103" s="73">
        <f t="shared" si="4"/>
        <v>75</v>
      </c>
      <c r="I103" s="89">
        <v>11</v>
      </c>
      <c r="J103" s="89">
        <v>0</v>
      </c>
      <c r="K103" s="89">
        <v>3</v>
      </c>
      <c r="L103" s="89">
        <v>0</v>
      </c>
      <c r="M103" s="89">
        <v>28</v>
      </c>
      <c r="N103" s="89">
        <v>7</v>
      </c>
      <c r="O103" s="89">
        <v>2</v>
      </c>
      <c r="P103" s="89">
        <v>9</v>
      </c>
      <c r="Q103" s="89">
        <v>18</v>
      </c>
      <c r="R103" s="73">
        <f t="shared" si="5"/>
        <v>153</v>
      </c>
      <c r="S103" s="74"/>
      <c r="T103" s="82"/>
      <c r="U103" s="82"/>
      <c r="V103" s="82"/>
    </row>
    <row r="104" spans="1:22" ht="12.75" customHeight="1">
      <c r="A104" s="62"/>
      <c r="B104" s="60"/>
      <c r="C104" s="68" t="s">
        <v>239</v>
      </c>
      <c r="D104" s="89">
        <v>289</v>
      </c>
      <c r="E104" s="89">
        <v>311</v>
      </c>
      <c r="F104" s="89">
        <v>47</v>
      </c>
      <c r="G104" s="89">
        <v>3</v>
      </c>
      <c r="H104" s="73">
        <f t="shared" si="4"/>
        <v>650</v>
      </c>
      <c r="I104" s="89">
        <v>108</v>
      </c>
      <c r="J104" s="89">
        <v>0</v>
      </c>
      <c r="K104" s="89">
        <v>0</v>
      </c>
      <c r="L104" s="89">
        <v>1</v>
      </c>
      <c r="M104" s="89">
        <v>138</v>
      </c>
      <c r="N104" s="89">
        <v>236</v>
      </c>
      <c r="O104" s="89">
        <v>95</v>
      </c>
      <c r="P104" s="89">
        <v>1</v>
      </c>
      <c r="Q104" s="89">
        <v>81</v>
      </c>
      <c r="R104" s="73">
        <f t="shared" si="5"/>
        <v>1310</v>
      </c>
      <c r="S104" s="74"/>
      <c r="T104" s="82"/>
      <c r="U104" s="82"/>
      <c r="V104" s="82"/>
    </row>
    <row r="105" spans="1:22" ht="12.75" customHeight="1">
      <c r="A105" s="62"/>
      <c r="B105" s="60"/>
      <c r="C105" s="68" t="s">
        <v>240</v>
      </c>
      <c r="D105" s="89">
        <v>27</v>
      </c>
      <c r="E105" s="89">
        <v>5</v>
      </c>
      <c r="F105" s="89">
        <v>11</v>
      </c>
      <c r="G105" s="89">
        <v>0</v>
      </c>
      <c r="H105" s="73">
        <f t="shared" si="4"/>
        <v>43</v>
      </c>
      <c r="I105" s="89">
        <v>14</v>
      </c>
      <c r="J105" s="89">
        <v>0</v>
      </c>
      <c r="K105" s="89">
        <v>0</v>
      </c>
      <c r="L105" s="89">
        <v>5</v>
      </c>
      <c r="M105" s="89">
        <v>259</v>
      </c>
      <c r="N105" s="89">
        <v>1</v>
      </c>
      <c r="O105" s="89">
        <v>1</v>
      </c>
      <c r="P105" s="89">
        <v>2</v>
      </c>
      <c r="Q105" s="89">
        <v>3</v>
      </c>
      <c r="R105" s="73">
        <f t="shared" si="5"/>
        <v>328</v>
      </c>
      <c r="S105" s="74"/>
      <c r="T105" s="82"/>
      <c r="U105" s="82"/>
      <c r="V105" s="82"/>
    </row>
    <row r="106" spans="1:22" ht="12.75" customHeight="1">
      <c r="A106" s="62"/>
      <c r="B106" s="60"/>
      <c r="C106" s="68" t="s">
        <v>241</v>
      </c>
      <c r="D106" s="89">
        <v>72</v>
      </c>
      <c r="E106" s="89">
        <v>4</v>
      </c>
      <c r="F106" s="89">
        <v>79</v>
      </c>
      <c r="G106" s="89">
        <v>11</v>
      </c>
      <c r="H106" s="73">
        <f t="shared" si="4"/>
        <v>166</v>
      </c>
      <c r="I106" s="89">
        <v>33</v>
      </c>
      <c r="J106" s="89">
        <v>0</v>
      </c>
      <c r="K106" s="89">
        <v>148</v>
      </c>
      <c r="L106" s="89">
        <v>10</v>
      </c>
      <c r="M106" s="89">
        <v>109</v>
      </c>
      <c r="N106" s="89">
        <v>7</v>
      </c>
      <c r="O106" s="89">
        <v>1</v>
      </c>
      <c r="P106" s="89">
        <v>2</v>
      </c>
      <c r="Q106" s="89">
        <v>27</v>
      </c>
      <c r="R106" s="73">
        <f t="shared" si="5"/>
        <v>503</v>
      </c>
      <c r="S106" s="74"/>
      <c r="T106" s="82"/>
      <c r="U106" s="82"/>
      <c r="V106" s="82"/>
    </row>
    <row r="107" spans="1:22" ht="12.75" customHeight="1">
      <c r="A107" s="62"/>
      <c r="B107" s="60"/>
      <c r="C107" s="68" t="s">
        <v>242</v>
      </c>
      <c r="D107" s="89">
        <v>4</v>
      </c>
      <c r="E107" s="89">
        <v>2</v>
      </c>
      <c r="F107" s="89">
        <v>2</v>
      </c>
      <c r="G107" s="89">
        <v>0</v>
      </c>
      <c r="H107" s="73">
        <f t="shared" si="4"/>
        <v>8</v>
      </c>
      <c r="I107" s="89">
        <v>7</v>
      </c>
      <c r="J107" s="89">
        <v>0</v>
      </c>
      <c r="K107" s="89">
        <v>1</v>
      </c>
      <c r="L107" s="89">
        <v>0</v>
      </c>
      <c r="M107" s="89">
        <v>3</v>
      </c>
      <c r="N107" s="89">
        <v>6</v>
      </c>
      <c r="O107" s="89">
        <v>3</v>
      </c>
      <c r="P107" s="89">
        <v>0</v>
      </c>
      <c r="Q107" s="89">
        <v>11</v>
      </c>
      <c r="R107" s="73">
        <f t="shared" si="5"/>
        <v>39</v>
      </c>
      <c r="S107" s="74"/>
      <c r="T107" s="82"/>
      <c r="U107" s="82"/>
      <c r="V107" s="82"/>
    </row>
    <row r="108" spans="1:22" ht="12.75" customHeight="1">
      <c r="A108" s="62"/>
      <c r="B108" s="60"/>
      <c r="C108" s="68" t="s">
        <v>243</v>
      </c>
      <c r="D108" s="89">
        <v>25</v>
      </c>
      <c r="E108" s="89">
        <v>3</v>
      </c>
      <c r="F108" s="89">
        <v>4</v>
      </c>
      <c r="G108" s="89">
        <v>2</v>
      </c>
      <c r="H108" s="73">
        <f t="shared" si="4"/>
        <v>34</v>
      </c>
      <c r="I108" s="89">
        <v>11</v>
      </c>
      <c r="J108" s="89">
        <v>0</v>
      </c>
      <c r="K108" s="89">
        <v>3</v>
      </c>
      <c r="L108" s="89">
        <v>0</v>
      </c>
      <c r="M108" s="89">
        <v>9</v>
      </c>
      <c r="N108" s="89">
        <v>0</v>
      </c>
      <c r="O108" s="89">
        <v>27</v>
      </c>
      <c r="P108" s="89">
        <v>1</v>
      </c>
      <c r="Q108" s="89">
        <v>10</v>
      </c>
      <c r="R108" s="73">
        <f t="shared" si="5"/>
        <v>95</v>
      </c>
      <c r="S108" s="74"/>
      <c r="T108" s="82"/>
      <c r="U108" s="82"/>
      <c r="V108" s="82"/>
    </row>
    <row r="109" spans="1:22" ht="12.75" customHeight="1">
      <c r="A109" s="62"/>
      <c r="B109" s="60"/>
      <c r="C109" s="68" t="s">
        <v>244</v>
      </c>
      <c r="D109" s="89">
        <v>85</v>
      </c>
      <c r="E109" s="89">
        <v>6</v>
      </c>
      <c r="F109" s="89">
        <v>12</v>
      </c>
      <c r="G109" s="89">
        <v>5</v>
      </c>
      <c r="H109" s="73">
        <f t="shared" si="4"/>
        <v>108</v>
      </c>
      <c r="I109" s="89">
        <v>32</v>
      </c>
      <c r="J109" s="89">
        <v>0</v>
      </c>
      <c r="K109" s="89">
        <v>3</v>
      </c>
      <c r="L109" s="89">
        <v>1</v>
      </c>
      <c r="M109" s="89">
        <v>13</v>
      </c>
      <c r="N109" s="89">
        <v>8</v>
      </c>
      <c r="O109" s="89">
        <v>0</v>
      </c>
      <c r="P109" s="89">
        <v>1</v>
      </c>
      <c r="Q109" s="89">
        <v>17</v>
      </c>
      <c r="R109" s="73">
        <f t="shared" si="5"/>
        <v>183</v>
      </c>
      <c r="S109" s="74"/>
      <c r="T109" s="82"/>
      <c r="U109" s="82"/>
      <c r="V109" s="82"/>
    </row>
    <row r="110" spans="1:22" ht="12.75" customHeight="1">
      <c r="A110" s="62"/>
      <c r="B110" s="60"/>
      <c r="C110" s="68" t="s">
        <v>245</v>
      </c>
      <c r="D110" s="89">
        <v>34</v>
      </c>
      <c r="E110" s="89">
        <v>67</v>
      </c>
      <c r="F110" s="89">
        <v>9</v>
      </c>
      <c r="G110" s="89">
        <v>0</v>
      </c>
      <c r="H110" s="73">
        <f t="shared" si="4"/>
        <v>110</v>
      </c>
      <c r="I110" s="89">
        <v>102</v>
      </c>
      <c r="J110" s="89">
        <v>0</v>
      </c>
      <c r="K110" s="89">
        <v>0</v>
      </c>
      <c r="L110" s="89">
        <v>0</v>
      </c>
      <c r="M110" s="89">
        <v>37</v>
      </c>
      <c r="N110" s="89">
        <v>57</v>
      </c>
      <c r="O110" s="89">
        <v>18</v>
      </c>
      <c r="P110" s="89">
        <v>2</v>
      </c>
      <c r="Q110" s="89">
        <v>5</v>
      </c>
      <c r="R110" s="73">
        <f t="shared" si="5"/>
        <v>331</v>
      </c>
      <c r="S110" s="74"/>
      <c r="T110" s="82"/>
      <c r="U110" s="82"/>
      <c r="V110" s="82"/>
    </row>
    <row r="111" spans="1:22" ht="12.75" customHeight="1">
      <c r="A111" s="62"/>
      <c r="B111" s="60"/>
      <c r="C111" s="68" t="s">
        <v>246</v>
      </c>
      <c r="D111" s="89">
        <v>10</v>
      </c>
      <c r="E111" s="89">
        <v>0</v>
      </c>
      <c r="F111" s="89">
        <v>3</v>
      </c>
      <c r="G111" s="89">
        <v>2</v>
      </c>
      <c r="H111" s="73">
        <f t="shared" si="4"/>
        <v>15</v>
      </c>
      <c r="I111" s="89">
        <v>0</v>
      </c>
      <c r="J111" s="89">
        <v>0</v>
      </c>
      <c r="K111" s="89">
        <v>1</v>
      </c>
      <c r="L111" s="89">
        <v>0</v>
      </c>
      <c r="M111" s="89">
        <v>10</v>
      </c>
      <c r="N111" s="89">
        <v>0</v>
      </c>
      <c r="O111" s="89">
        <v>0</v>
      </c>
      <c r="P111" s="89">
        <v>13</v>
      </c>
      <c r="Q111" s="89">
        <v>2</v>
      </c>
      <c r="R111" s="73">
        <f t="shared" si="5"/>
        <v>41</v>
      </c>
      <c r="S111" s="74"/>
      <c r="T111" s="82"/>
      <c r="U111" s="82"/>
      <c r="V111" s="82"/>
    </row>
    <row r="112" spans="1:22" ht="12.75" customHeight="1">
      <c r="A112" s="62"/>
      <c r="B112" s="60"/>
      <c r="C112" s="68" t="s">
        <v>247</v>
      </c>
      <c r="D112" s="89">
        <v>10</v>
      </c>
      <c r="E112" s="89">
        <v>0</v>
      </c>
      <c r="F112" s="89">
        <v>6</v>
      </c>
      <c r="G112" s="89">
        <v>3</v>
      </c>
      <c r="H112" s="73">
        <f t="shared" si="4"/>
        <v>19</v>
      </c>
      <c r="I112" s="89">
        <v>0</v>
      </c>
      <c r="J112" s="89">
        <v>0</v>
      </c>
      <c r="K112" s="89">
        <v>0</v>
      </c>
      <c r="L112" s="89">
        <v>0</v>
      </c>
      <c r="M112" s="89">
        <v>13</v>
      </c>
      <c r="N112" s="89">
        <v>0</v>
      </c>
      <c r="O112" s="89">
        <v>3</v>
      </c>
      <c r="P112" s="89">
        <v>36</v>
      </c>
      <c r="Q112" s="89">
        <v>1</v>
      </c>
      <c r="R112" s="73">
        <f t="shared" si="5"/>
        <v>72</v>
      </c>
      <c r="S112" s="74"/>
      <c r="T112" s="82"/>
      <c r="U112" s="82"/>
      <c r="V112" s="82"/>
    </row>
    <row r="113" spans="1:22" ht="12.75" customHeight="1">
      <c r="A113" s="62"/>
      <c r="B113" s="60"/>
      <c r="C113" s="68" t="s">
        <v>248</v>
      </c>
      <c r="D113" s="89">
        <v>1469</v>
      </c>
      <c r="E113" s="89">
        <v>79</v>
      </c>
      <c r="F113" s="89">
        <v>290</v>
      </c>
      <c r="G113" s="89">
        <v>2033</v>
      </c>
      <c r="H113" s="73">
        <f t="shared" si="4"/>
        <v>3871</v>
      </c>
      <c r="I113" s="89">
        <v>296</v>
      </c>
      <c r="J113" s="89">
        <v>10</v>
      </c>
      <c r="K113" s="89">
        <v>5</v>
      </c>
      <c r="L113" s="89">
        <v>11</v>
      </c>
      <c r="M113" s="89">
        <v>706</v>
      </c>
      <c r="N113" s="89">
        <v>16</v>
      </c>
      <c r="O113" s="89">
        <v>10</v>
      </c>
      <c r="P113" s="89">
        <v>382</v>
      </c>
      <c r="Q113" s="89">
        <v>469</v>
      </c>
      <c r="R113" s="73">
        <f t="shared" si="5"/>
        <v>5776</v>
      </c>
      <c r="S113" s="74"/>
      <c r="T113" s="82"/>
      <c r="U113" s="82"/>
      <c r="V113" s="82"/>
    </row>
    <row r="114" spans="1:22" ht="12.75" customHeight="1">
      <c r="A114" s="62"/>
      <c r="B114" s="60"/>
      <c r="C114" s="68" t="s">
        <v>249</v>
      </c>
      <c r="D114" s="89">
        <v>8</v>
      </c>
      <c r="E114" s="89">
        <v>14</v>
      </c>
      <c r="F114" s="89">
        <v>3</v>
      </c>
      <c r="G114" s="89">
        <v>1</v>
      </c>
      <c r="H114" s="73">
        <f t="shared" si="4"/>
        <v>26</v>
      </c>
      <c r="I114" s="89">
        <v>45</v>
      </c>
      <c r="J114" s="89">
        <v>0</v>
      </c>
      <c r="K114" s="89">
        <v>1</v>
      </c>
      <c r="L114" s="89">
        <v>6</v>
      </c>
      <c r="M114" s="89">
        <v>38</v>
      </c>
      <c r="N114" s="89">
        <v>0</v>
      </c>
      <c r="O114" s="89">
        <v>1</v>
      </c>
      <c r="P114" s="89">
        <v>0</v>
      </c>
      <c r="Q114" s="89">
        <v>2</v>
      </c>
      <c r="R114" s="73">
        <f t="shared" si="5"/>
        <v>119</v>
      </c>
      <c r="S114" s="74"/>
      <c r="T114" s="82"/>
      <c r="U114" s="82"/>
      <c r="V114" s="82"/>
    </row>
    <row r="115" spans="1:22" ht="12.75" customHeight="1">
      <c r="A115" s="62"/>
      <c r="B115" s="60"/>
      <c r="C115" s="68" t="s">
        <v>250</v>
      </c>
      <c r="D115" s="89">
        <v>100</v>
      </c>
      <c r="E115" s="89">
        <v>8</v>
      </c>
      <c r="F115" s="89">
        <v>40</v>
      </c>
      <c r="G115" s="89">
        <v>48</v>
      </c>
      <c r="H115" s="73">
        <f t="shared" si="4"/>
        <v>196</v>
      </c>
      <c r="I115" s="89">
        <v>8</v>
      </c>
      <c r="J115" s="89">
        <v>0</v>
      </c>
      <c r="K115" s="89">
        <v>1</v>
      </c>
      <c r="L115" s="89">
        <v>2</v>
      </c>
      <c r="M115" s="89">
        <v>59</v>
      </c>
      <c r="N115" s="89">
        <v>1</v>
      </c>
      <c r="O115" s="89">
        <v>3</v>
      </c>
      <c r="P115" s="89">
        <v>116</v>
      </c>
      <c r="Q115" s="89">
        <v>17</v>
      </c>
      <c r="R115" s="73">
        <f t="shared" si="5"/>
        <v>403</v>
      </c>
      <c r="S115" s="74"/>
      <c r="T115" s="82"/>
      <c r="U115" s="82"/>
      <c r="V115" s="82"/>
    </row>
    <row r="116" spans="1:22" ht="12.75" customHeight="1">
      <c r="A116" s="62"/>
      <c r="B116" s="60"/>
      <c r="C116" s="68" t="s">
        <v>251</v>
      </c>
      <c r="D116" s="89">
        <v>5456</v>
      </c>
      <c r="E116" s="89">
        <v>286</v>
      </c>
      <c r="F116" s="89">
        <v>776</v>
      </c>
      <c r="G116" s="89">
        <v>6924</v>
      </c>
      <c r="H116" s="73">
        <f t="shared" si="4"/>
        <v>13442</v>
      </c>
      <c r="I116" s="89">
        <v>519</v>
      </c>
      <c r="J116" s="89">
        <v>792</v>
      </c>
      <c r="K116" s="89">
        <v>52</v>
      </c>
      <c r="L116" s="89">
        <v>0</v>
      </c>
      <c r="M116" s="89">
        <v>1940</v>
      </c>
      <c r="N116" s="89">
        <v>133</v>
      </c>
      <c r="O116" s="89">
        <v>311</v>
      </c>
      <c r="P116" s="89">
        <v>1371</v>
      </c>
      <c r="Q116" s="89">
        <v>930</v>
      </c>
      <c r="R116" s="73">
        <f t="shared" si="5"/>
        <v>19490</v>
      </c>
      <c r="S116" s="74"/>
      <c r="T116" s="82"/>
      <c r="U116" s="82"/>
      <c r="V116" s="82"/>
    </row>
    <row r="117" spans="1:22" ht="12.75" customHeight="1">
      <c r="A117" s="62"/>
      <c r="B117" s="60"/>
      <c r="C117" s="68" t="s">
        <v>252</v>
      </c>
      <c r="D117" s="89">
        <v>55</v>
      </c>
      <c r="E117" s="89">
        <v>5</v>
      </c>
      <c r="F117" s="89">
        <v>10</v>
      </c>
      <c r="G117" s="89">
        <v>19</v>
      </c>
      <c r="H117" s="73">
        <f t="shared" si="4"/>
        <v>89</v>
      </c>
      <c r="I117" s="89">
        <v>4</v>
      </c>
      <c r="J117" s="89">
        <v>0</v>
      </c>
      <c r="K117" s="89">
        <v>0</v>
      </c>
      <c r="L117" s="89">
        <v>37</v>
      </c>
      <c r="M117" s="89">
        <v>23</v>
      </c>
      <c r="N117" s="89">
        <v>0</v>
      </c>
      <c r="O117" s="89">
        <v>19</v>
      </c>
      <c r="P117" s="89">
        <v>110</v>
      </c>
      <c r="Q117" s="89">
        <v>12</v>
      </c>
      <c r="R117" s="73">
        <f t="shared" si="5"/>
        <v>294</v>
      </c>
      <c r="S117" s="74"/>
      <c r="T117" s="82"/>
      <c r="U117" s="82"/>
      <c r="V117" s="82"/>
    </row>
    <row r="118" spans="1:22" ht="12.75" customHeight="1">
      <c r="A118" s="62"/>
      <c r="B118" s="60"/>
      <c r="C118" s="68" t="s">
        <v>253</v>
      </c>
      <c r="D118" s="89">
        <v>57</v>
      </c>
      <c r="E118" s="89">
        <v>11</v>
      </c>
      <c r="F118" s="89">
        <v>6</v>
      </c>
      <c r="G118" s="89">
        <v>1</v>
      </c>
      <c r="H118" s="73">
        <f t="shared" si="4"/>
        <v>75</v>
      </c>
      <c r="I118" s="89">
        <v>60</v>
      </c>
      <c r="J118" s="89">
        <v>0</v>
      </c>
      <c r="K118" s="89">
        <v>4</v>
      </c>
      <c r="L118" s="89">
        <v>1</v>
      </c>
      <c r="M118" s="89">
        <v>38</v>
      </c>
      <c r="N118" s="89">
        <v>6</v>
      </c>
      <c r="O118" s="89">
        <v>12</v>
      </c>
      <c r="P118" s="89">
        <v>1</v>
      </c>
      <c r="Q118" s="89">
        <v>8</v>
      </c>
      <c r="R118" s="73">
        <f t="shared" si="5"/>
        <v>205</v>
      </c>
      <c r="S118" s="74"/>
      <c r="T118" s="82"/>
      <c r="U118" s="82"/>
      <c r="V118" s="82"/>
    </row>
    <row r="119" spans="1:22" ht="13.5" customHeight="1">
      <c r="A119" s="62"/>
      <c r="B119" s="60"/>
      <c r="C119" s="68" t="s">
        <v>254</v>
      </c>
      <c r="D119" s="89">
        <v>8</v>
      </c>
      <c r="E119" s="89">
        <v>0</v>
      </c>
      <c r="F119" s="89">
        <v>3</v>
      </c>
      <c r="G119" s="89">
        <v>0</v>
      </c>
      <c r="H119" s="73">
        <f t="shared" si="4"/>
        <v>11</v>
      </c>
      <c r="I119" s="89">
        <v>5</v>
      </c>
      <c r="J119" s="89">
        <v>0</v>
      </c>
      <c r="K119" s="89">
        <v>0</v>
      </c>
      <c r="L119" s="89">
        <v>1</v>
      </c>
      <c r="M119" s="89">
        <v>1</v>
      </c>
      <c r="N119" s="89">
        <v>1</v>
      </c>
      <c r="O119" s="89">
        <v>3</v>
      </c>
      <c r="P119" s="89">
        <v>0</v>
      </c>
      <c r="Q119" s="89">
        <v>8</v>
      </c>
      <c r="R119" s="73">
        <f t="shared" si="5"/>
        <v>30</v>
      </c>
      <c r="S119" s="74"/>
      <c r="T119" s="82"/>
      <c r="U119" s="82"/>
      <c r="V119" s="82"/>
    </row>
    <row r="120" spans="1:22" ht="12.75" customHeight="1">
      <c r="A120" s="62"/>
      <c r="B120" s="60"/>
      <c r="C120" s="68" t="s">
        <v>255</v>
      </c>
      <c r="D120" s="89">
        <v>12</v>
      </c>
      <c r="E120" s="89">
        <v>0</v>
      </c>
      <c r="F120" s="89">
        <v>4</v>
      </c>
      <c r="G120" s="89">
        <v>0</v>
      </c>
      <c r="H120" s="73">
        <f t="shared" si="4"/>
        <v>16</v>
      </c>
      <c r="I120" s="89">
        <v>11</v>
      </c>
      <c r="J120" s="89">
        <v>0</v>
      </c>
      <c r="K120" s="89">
        <v>0</v>
      </c>
      <c r="L120" s="89">
        <v>0</v>
      </c>
      <c r="M120" s="89">
        <v>3</v>
      </c>
      <c r="N120" s="89">
        <v>11</v>
      </c>
      <c r="O120" s="89">
        <v>9</v>
      </c>
      <c r="P120" s="89">
        <v>0</v>
      </c>
      <c r="Q120" s="89">
        <v>4</v>
      </c>
      <c r="R120" s="73">
        <f t="shared" si="5"/>
        <v>54</v>
      </c>
      <c r="S120" s="74"/>
      <c r="T120" s="82"/>
      <c r="U120" s="82"/>
      <c r="V120" s="82"/>
    </row>
    <row r="121" spans="1:22" ht="12.75" customHeight="1">
      <c r="A121" s="62"/>
      <c r="B121" s="60"/>
      <c r="C121" s="68" t="s">
        <v>256</v>
      </c>
      <c r="D121" s="89">
        <v>77</v>
      </c>
      <c r="E121" s="89">
        <v>5</v>
      </c>
      <c r="F121" s="89">
        <v>17</v>
      </c>
      <c r="G121" s="89">
        <v>10</v>
      </c>
      <c r="H121" s="73">
        <f t="shared" si="4"/>
        <v>109</v>
      </c>
      <c r="I121" s="89">
        <v>3</v>
      </c>
      <c r="J121" s="89">
        <v>0</v>
      </c>
      <c r="K121" s="89">
        <v>10</v>
      </c>
      <c r="L121" s="89">
        <v>0</v>
      </c>
      <c r="M121" s="89">
        <v>45</v>
      </c>
      <c r="N121" s="89">
        <v>0</v>
      </c>
      <c r="O121" s="89">
        <v>0</v>
      </c>
      <c r="P121" s="89">
        <v>896</v>
      </c>
      <c r="Q121" s="89">
        <v>8</v>
      </c>
      <c r="R121" s="73">
        <f t="shared" si="5"/>
        <v>1071</v>
      </c>
      <c r="S121" s="74"/>
      <c r="T121" s="82"/>
      <c r="U121" s="82"/>
      <c r="V121" s="82"/>
    </row>
    <row r="122" spans="1:22" ht="12.75" customHeight="1">
      <c r="A122" s="62"/>
      <c r="B122" s="60"/>
      <c r="C122" s="68" t="s">
        <v>257</v>
      </c>
      <c r="D122" s="89">
        <v>10</v>
      </c>
      <c r="E122" s="89">
        <v>0</v>
      </c>
      <c r="F122" s="89">
        <v>11</v>
      </c>
      <c r="G122" s="89">
        <v>0</v>
      </c>
      <c r="H122" s="73">
        <f t="shared" si="4"/>
        <v>21</v>
      </c>
      <c r="I122" s="89">
        <v>0</v>
      </c>
      <c r="J122" s="89">
        <v>0</v>
      </c>
      <c r="K122" s="89">
        <v>0</v>
      </c>
      <c r="L122" s="89">
        <v>1</v>
      </c>
      <c r="M122" s="89">
        <v>35</v>
      </c>
      <c r="N122" s="89">
        <v>0</v>
      </c>
      <c r="O122" s="89">
        <v>15</v>
      </c>
      <c r="P122" s="89">
        <v>2</v>
      </c>
      <c r="Q122" s="89">
        <v>2</v>
      </c>
      <c r="R122" s="73">
        <f t="shared" si="5"/>
        <v>76</v>
      </c>
      <c r="S122" s="74"/>
      <c r="T122" s="82"/>
      <c r="U122" s="82"/>
      <c r="V122" s="82"/>
    </row>
    <row r="123" spans="1:22" ht="12.75" customHeight="1">
      <c r="A123" s="62"/>
      <c r="B123" s="60"/>
      <c r="C123" s="68" t="s">
        <v>258</v>
      </c>
      <c r="D123" s="89">
        <v>34</v>
      </c>
      <c r="E123" s="89">
        <v>1</v>
      </c>
      <c r="F123" s="89">
        <v>4</v>
      </c>
      <c r="G123" s="89">
        <v>0</v>
      </c>
      <c r="H123" s="73">
        <f t="shared" si="4"/>
        <v>39</v>
      </c>
      <c r="I123" s="89">
        <v>17</v>
      </c>
      <c r="J123" s="89">
        <v>0</v>
      </c>
      <c r="K123" s="89">
        <v>0</v>
      </c>
      <c r="L123" s="89">
        <v>0</v>
      </c>
      <c r="M123" s="89">
        <v>11</v>
      </c>
      <c r="N123" s="89">
        <v>9</v>
      </c>
      <c r="O123" s="89">
        <v>4</v>
      </c>
      <c r="P123" s="89">
        <v>1</v>
      </c>
      <c r="Q123" s="89">
        <v>8</v>
      </c>
      <c r="R123" s="73">
        <f t="shared" si="5"/>
        <v>89</v>
      </c>
      <c r="S123" s="74"/>
      <c r="T123" s="82"/>
      <c r="U123" s="82"/>
      <c r="V123" s="82"/>
    </row>
    <row r="124" spans="1:22" ht="12.75" customHeight="1">
      <c r="A124" s="62"/>
      <c r="B124" s="60"/>
      <c r="C124" s="68" t="s">
        <v>259</v>
      </c>
      <c r="D124" s="89">
        <v>44</v>
      </c>
      <c r="E124" s="89">
        <v>2</v>
      </c>
      <c r="F124" s="89">
        <v>9</v>
      </c>
      <c r="G124" s="89">
        <v>6</v>
      </c>
      <c r="H124" s="73">
        <f t="shared" si="4"/>
        <v>61</v>
      </c>
      <c r="I124" s="89">
        <v>1</v>
      </c>
      <c r="J124" s="89">
        <v>0</v>
      </c>
      <c r="K124" s="89">
        <v>0</v>
      </c>
      <c r="L124" s="89">
        <v>1</v>
      </c>
      <c r="M124" s="89">
        <v>53</v>
      </c>
      <c r="N124" s="89">
        <v>2</v>
      </c>
      <c r="O124" s="89">
        <v>4</v>
      </c>
      <c r="P124" s="89">
        <v>333</v>
      </c>
      <c r="Q124" s="89">
        <v>13</v>
      </c>
      <c r="R124" s="73">
        <f t="shared" si="5"/>
        <v>468</v>
      </c>
      <c r="S124" s="74"/>
      <c r="T124" s="82"/>
      <c r="U124" s="82"/>
      <c r="V124" s="82"/>
    </row>
    <row r="125" spans="1:22" ht="12.75" customHeight="1">
      <c r="A125" s="62"/>
      <c r="B125" s="60"/>
      <c r="C125" s="68" t="s">
        <v>260</v>
      </c>
      <c r="D125" s="89">
        <v>14</v>
      </c>
      <c r="E125" s="89">
        <v>7</v>
      </c>
      <c r="F125" s="89">
        <v>13</v>
      </c>
      <c r="G125" s="89">
        <v>0</v>
      </c>
      <c r="H125" s="73">
        <f t="shared" si="4"/>
        <v>34</v>
      </c>
      <c r="I125" s="89">
        <v>6</v>
      </c>
      <c r="J125" s="89">
        <v>0</v>
      </c>
      <c r="K125" s="89">
        <v>0</v>
      </c>
      <c r="L125" s="89">
        <v>31</v>
      </c>
      <c r="M125" s="89">
        <v>207</v>
      </c>
      <c r="N125" s="89">
        <v>3</v>
      </c>
      <c r="O125" s="89">
        <v>3</v>
      </c>
      <c r="P125" s="89">
        <v>1</v>
      </c>
      <c r="Q125" s="89">
        <v>7</v>
      </c>
      <c r="R125" s="73">
        <f t="shared" si="5"/>
        <v>292</v>
      </c>
      <c r="S125" s="74"/>
      <c r="T125" s="82"/>
      <c r="U125" s="82"/>
      <c r="V125" s="82"/>
    </row>
    <row r="126" spans="1:22" ht="12.75" customHeight="1">
      <c r="A126" s="62"/>
      <c r="B126" s="60"/>
      <c r="C126" s="68" t="s">
        <v>261</v>
      </c>
      <c r="D126" s="89">
        <v>20</v>
      </c>
      <c r="E126" s="89">
        <v>1</v>
      </c>
      <c r="F126" s="89">
        <v>2</v>
      </c>
      <c r="G126" s="89">
        <v>0</v>
      </c>
      <c r="H126" s="73">
        <f t="shared" si="4"/>
        <v>23</v>
      </c>
      <c r="I126" s="89">
        <v>6</v>
      </c>
      <c r="J126" s="89">
        <v>0</v>
      </c>
      <c r="K126" s="89">
        <v>0</v>
      </c>
      <c r="L126" s="89">
        <v>1</v>
      </c>
      <c r="M126" s="89">
        <v>6</v>
      </c>
      <c r="N126" s="89">
        <v>28</v>
      </c>
      <c r="O126" s="89">
        <v>5</v>
      </c>
      <c r="P126" s="89">
        <v>0</v>
      </c>
      <c r="Q126" s="89">
        <v>12</v>
      </c>
      <c r="R126" s="73">
        <f t="shared" si="5"/>
        <v>81</v>
      </c>
      <c r="S126" s="74"/>
      <c r="T126" s="82"/>
      <c r="U126" s="82"/>
      <c r="V126" s="82"/>
    </row>
    <row r="127" spans="1:22" ht="14.25" customHeight="1">
      <c r="A127" s="62"/>
      <c r="B127" s="60"/>
      <c r="C127" s="68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4"/>
      <c r="T127" s="82"/>
      <c r="U127" s="82"/>
      <c r="V127" s="82"/>
    </row>
    <row r="128" spans="1:22" ht="13.5" customHeight="1">
      <c r="A128" s="62"/>
      <c r="B128" s="60"/>
      <c r="C128" s="93" t="s">
        <v>2</v>
      </c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4"/>
      <c r="T128" s="82"/>
      <c r="U128" s="82"/>
      <c r="V128" s="82"/>
    </row>
    <row r="129" spans="1:19" ht="12.75" customHeight="1">
      <c r="A129" s="62"/>
      <c r="B129" s="60"/>
      <c r="C129" s="68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4"/>
    </row>
    <row r="130" spans="1:19" ht="12.75" customHeight="1">
      <c r="A130" s="62"/>
      <c r="B130" s="60"/>
      <c r="C130" s="52"/>
      <c r="D130" s="51" t="s">
        <v>292</v>
      </c>
      <c r="E130" s="58"/>
      <c r="F130" s="58"/>
      <c r="G130" s="58"/>
      <c r="H130" s="58"/>
      <c r="I130" s="58"/>
      <c r="J130" s="58"/>
      <c r="K130" s="58"/>
      <c r="L130" s="58"/>
      <c r="M130" s="58"/>
      <c r="N130" s="59"/>
      <c r="O130" s="59"/>
      <c r="P130" s="59"/>
      <c r="Q130" s="58"/>
      <c r="R130" s="58"/>
      <c r="S130" s="54"/>
    </row>
    <row r="131" spans="1:22" ht="12.75" customHeight="1">
      <c r="A131" s="62"/>
      <c r="B131" s="60"/>
      <c r="C131" s="52"/>
      <c r="D131" s="49"/>
      <c r="E131" s="52"/>
      <c r="F131" s="52"/>
      <c r="G131" s="52"/>
      <c r="H131" s="52"/>
      <c r="I131" s="52"/>
      <c r="J131" s="52"/>
      <c r="K131" s="52"/>
      <c r="L131" s="52"/>
      <c r="M131" s="52"/>
      <c r="N131" s="57"/>
      <c r="O131" s="57"/>
      <c r="P131" s="57"/>
      <c r="Q131" s="52"/>
      <c r="R131" s="52"/>
      <c r="S131" s="54"/>
      <c r="T131" s="82"/>
      <c r="U131" s="82"/>
      <c r="V131" s="82"/>
    </row>
    <row r="132" spans="1:22" ht="12.75" customHeight="1">
      <c r="A132" s="62"/>
      <c r="B132" s="60"/>
      <c r="C132" s="68"/>
      <c r="D132" s="68"/>
      <c r="E132" s="68"/>
      <c r="F132" s="68"/>
      <c r="G132" s="68"/>
      <c r="H132" s="68"/>
      <c r="I132" s="68"/>
      <c r="J132" s="76" t="s">
        <v>145</v>
      </c>
      <c r="K132" s="68"/>
      <c r="L132" s="68"/>
      <c r="M132" s="76" t="s">
        <v>295</v>
      </c>
      <c r="N132" s="68"/>
      <c r="O132" s="77" t="s">
        <v>146</v>
      </c>
      <c r="P132" s="77" t="s">
        <v>147</v>
      </c>
      <c r="Q132" s="62"/>
      <c r="R132" s="62"/>
      <c r="S132" s="67"/>
      <c r="T132" s="82"/>
      <c r="U132" s="82"/>
      <c r="V132" s="82"/>
    </row>
    <row r="133" spans="1:22" ht="12.75" customHeight="1">
      <c r="A133" s="62"/>
      <c r="B133" s="60"/>
      <c r="C133" s="68"/>
      <c r="D133" s="70" t="s">
        <v>13</v>
      </c>
      <c r="E133" s="70" t="s">
        <v>14</v>
      </c>
      <c r="F133" s="70" t="s">
        <v>15</v>
      </c>
      <c r="G133" s="70" t="s">
        <v>16</v>
      </c>
      <c r="H133" s="70" t="s">
        <v>17</v>
      </c>
      <c r="I133" s="70" t="s">
        <v>149</v>
      </c>
      <c r="J133" s="70" t="s">
        <v>150</v>
      </c>
      <c r="K133" s="70" t="s">
        <v>151</v>
      </c>
      <c r="L133" s="70" t="s">
        <v>152</v>
      </c>
      <c r="M133" s="70" t="s">
        <v>294</v>
      </c>
      <c r="N133" s="70" t="s">
        <v>153</v>
      </c>
      <c r="O133" s="70" t="s">
        <v>148</v>
      </c>
      <c r="P133" s="70" t="s">
        <v>155</v>
      </c>
      <c r="Q133" s="70" t="s">
        <v>154</v>
      </c>
      <c r="R133" s="70" t="s">
        <v>157</v>
      </c>
      <c r="S133" s="67"/>
      <c r="T133" s="82"/>
      <c r="U133" s="82"/>
      <c r="V133" s="82"/>
    </row>
    <row r="134" spans="1:22" ht="12.75" customHeight="1">
      <c r="A134" s="62"/>
      <c r="B134" s="60"/>
      <c r="C134" s="68" t="s">
        <v>262</v>
      </c>
      <c r="D134" s="89">
        <v>60</v>
      </c>
      <c r="E134" s="89">
        <v>13</v>
      </c>
      <c r="F134" s="89">
        <v>9</v>
      </c>
      <c r="G134" s="89">
        <v>3</v>
      </c>
      <c r="H134" s="73">
        <f aca="true" t="shared" si="6" ref="H134:H143">SUM(D134:G134)</f>
        <v>85</v>
      </c>
      <c r="I134" s="89">
        <v>5</v>
      </c>
      <c r="J134" s="89">
        <v>0</v>
      </c>
      <c r="K134" s="89">
        <v>0</v>
      </c>
      <c r="L134" s="89">
        <v>14</v>
      </c>
      <c r="M134" s="89">
        <v>385</v>
      </c>
      <c r="N134" s="89">
        <v>0</v>
      </c>
      <c r="O134" s="89">
        <v>0</v>
      </c>
      <c r="P134" s="89">
        <v>4</v>
      </c>
      <c r="Q134" s="89">
        <v>3</v>
      </c>
      <c r="R134" s="73">
        <f aca="true" t="shared" si="7" ref="R134:R144">SUM(H134:Q134)</f>
        <v>496</v>
      </c>
      <c r="S134" s="74"/>
      <c r="T134" s="82"/>
      <c r="U134" s="82"/>
      <c r="V134" s="82"/>
    </row>
    <row r="135" spans="1:22" ht="12.75" customHeight="1">
      <c r="A135" s="62"/>
      <c r="B135" s="60"/>
      <c r="C135" s="68" t="s">
        <v>263</v>
      </c>
      <c r="D135" s="89">
        <v>25</v>
      </c>
      <c r="E135" s="89">
        <v>1</v>
      </c>
      <c r="F135" s="89">
        <v>19</v>
      </c>
      <c r="G135" s="89">
        <v>2</v>
      </c>
      <c r="H135" s="73">
        <f t="shared" si="6"/>
        <v>47</v>
      </c>
      <c r="I135" s="89">
        <v>5</v>
      </c>
      <c r="J135" s="89">
        <v>0</v>
      </c>
      <c r="K135" s="89">
        <v>9</v>
      </c>
      <c r="L135" s="89">
        <v>3</v>
      </c>
      <c r="M135" s="89">
        <v>77</v>
      </c>
      <c r="N135" s="89">
        <v>1</v>
      </c>
      <c r="O135" s="89">
        <v>20</v>
      </c>
      <c r="P135" s="89">
        <v>1</v>
      </c>
      <c r="Q135" s="89">
        <v>9</v>
      </c>
      <c r="R135" s="73">
        <f t="shared" si="7"/>
        <v>172</v>
      </c>
      <c r="S135" s="74"/>
      <c r="T135" s="82"/>
      <c r="U135" s="82"/>
      <c r="V135" s="82"/>
    </row>
    <row r="136" spans="1:22" ht="12.75" customHeight="1">
      <c r="A136" s="62"/>
      <c r="B136" s="60"/>
      <c r="C136" s="68" t="s">
        <v>264</v>
      </c>
      <c r="D136" s="89">
        <v>35</v>
      </c>
      <c r="E136" s="89">
        <v>130</v>
      </c>
      <c r="F136" s="89">
        <v>9</v>
      </c>
      <c r="G136" s="89">
        <v>0</v>
      </c>
      <c r="H136" s="73">
        <f t="shared" si="6"/>
        <v>174</v>
      </c>
      <c r="I136" s="89">
        <v>36</v>
      </c>
      <c r="J136" s="89">
        <v>0</v>
      </c>
      <c r="K136" s="89">
        <v>0</v>
      </c>
      <c r="L136" s="89">
        <v>85</v>
      </c>
      <c r="M136" s="89">
        <v>134</v>
      </c>
      <c r="N136" s="89">
        <v>2</v>
      </c>
      <c r="O136" s="89">
        <v>3</v>
      </c>
      <c r="P136" s="89">
        <v>0</v>
      </c>
      <c r="Q136" s="89">
        <v>12</v>
      </c>
      <c r="R136" s="73">
        <f t="shared" si="7"/>
        <v>446</v>
      </c>
      <c r="S136" s="74"/>
      <c r="T136" s="82"/>
      <c r="U136" s="82"/>
      <c r="V136" s="82"/>
    </row>
    <row r="137" spans="1:19" ht="12.75" customHeight="1">
      <c r="A137" s="62"/>
      <c r="B137" s="60"/>
      <c r="C137" s="68" t="s">
        <v>265</v>
      </c>
      <c r="D137" s="89">
        <v>103</v>
      </c>
      <c r="E137" s="89">
        <v>4</v>
      </c>
      <c r="F137" s="89">
        <v>25</v>
      </c>
      <c r="G137" s="89">
        <v>121</v>
      </c>
      <c r="H137" s="73">
        <f t="shared" si="6"/>
        <v>253</v>
      </c>
      <c r="I137" s="89">
        <v>32</v>
      </c>
      <c r="J137" s="89">
        <v>1</v>
      </c>
      <c r="K137" s="89">
        <v>0</v>
      </c>
      <c r="L137" s="89">
        <v>1</v>
      </c>
      <c r="M137" s="89">
        <v>27</v>
      </c>
      <c r="N137" s="89">
        <v>0</v>
      </c>
      <c r="O137" s="89">
        <v>0</v>
      </c>
      <c r="P137" s="89">
        <v>23</v>
      </c>
      <c r="Q137" s="89">
        <v>20</v>
      </c>
      <c r="R137" s="73">
        <f t="shared" si="7"/>
        <v>357</v>
      </c>
      <c r="S137" s="74"/>
    </row>
    <row r="138" spans="1:19" ht="12.75" customHeight="1">
      <c r="A138" s="62"/>
      <c r="B138" s="60"/>
      <c r="C138" s="68" t="s">
        <v>266</v>
      </c>
      <c r="D138" s="89">
        <v>8</v>
      </c>
      <c r="E138" s="89">
        <v>1</v>
      </c>
      <c r="F138" s="89">
        <v>12</v>
      </c>
      <c r="G138" s="89">
        <v>10</v>
      </c>
      <c r="H138" s="73">
        <f t="shared" si="6"/>
        <v>31</v>
      </c>
      <c r="I138" s="89">
        <v>2</v>
      </c>
      <c r="J138" s="89">
        <v>1</v>
      </c>
      <c r="K138" s="89">
        <v>2</v>
      </c>
      <c r="L138" s="89">
        <v>5</v>
      </c>
      <c r="M138" s="89">
        <v>5</v>
      </c>
      <c r="N138" s="89">
        <v>0</v>
      </c>
      <c r="O138" s="89">
        <v>0</v>
      </c>
      <c r="P138" s="89">
        <v>34</v>
      </c>
      <c r="Q138" s="89">
        <v>1</v>
      </c>
      <c r="R138" s="73">
        <f t="shared" si="7"/>
        <v>81</v>
      </c>
      <c r="S138" s="74"/>
    </row>
    <row r="139" spans="1:19" ht="12.75" customHeight="1">
      <c r="A139" s="62"/>
      <c r="B139" s="60"/>
      <c r="C139" s="68" t="s">
        <v>267</v>
      </c>
      <c r="D139" s="89">
        <v>3</v>
      </c>
      <c r="E139" s="89">
        <v>6</v>
      </c>
      <c r="F139" s="89">
        <v>3</v>
      </c>
      <c r="G139" s="89">
        <v>1</v>
      </c>
      <c r="H139" s="73">
        <f t="shared" si="6"/>
        <v>13</v>
      </c>
      <c r="I139" s="89">
        <v>2</v>
      </c>
      <c r="J139" s="89">
        <v>0</v>
      </c>
      <c r="K139" s="89">
        <v>1</v>
      </c>
      <c r="L139" s="89">
        <v>0</v>
      </c>
      <c r="M139" s="89">
        <v>22</v>
      </c>
      <c r="N139" s="89">
        <v>0</v>
      </c>
      <c r="O139" s="89">
        <v>8</v>
      </c>
      <c r="P139" s="89">
        <v>55</v>
      </c>
      <c r="Q139" s="89">
        <v>1</v>
      </c>
      <c r="R139" s="73">
        <f t="shared" si="7"/>
        <v>102</v>
      </c>
      <c r="S139" s="74"/>
    </row>
    <row r="140" spans="1:19" ht="12.75" customHeight="1">
      <c r="A140" s="62"/>
      <c r="B140" s="60"/>
      <c r="C140" s="68" t="s">
        <v>268</v>
      </c>
      <c r="D140" s="89">
        <v>42</v>
      </c>
      <c r="E140" s="89">
        <v>10</v>
      </c>
      <c r="F140" s="89">
        <v>13</v>
      </c>
      <c r="G140" s="89">
        <v>2</v>
      </c>
      <c r="H140" s="73">
        <f t="shared" si="6"/>
        <v>67</v>
      </c>
      <c r="I140" s="89">
        <v>10</v>
      </c>
      <c r="J140" s="89">
        <v>0</v>
      </c>
      <c r="K140" s="89">
        <v>2</v>
      </c>
      <c r="L140" s="89">
        <v>12</v>
      </c>
      <c r="M140" s="89">
        <v>264</v>
      </c>
      <c r="N140" s="89">
        <v>0</v>
      </c>
      <c r="O140" s="89">
        <v>0</v>
      </c>
      <c r="P140" s="89">
        <v>0</v>
      </c>
      <c r="Q140" s="89">
        <v>2</v>
      </c>
      <c r="R140" s="73">
        <f t="shared" si="7"/>
        <v>357</v>
      </c>
      <c r="S140" s="74"/>
    </row>
    <row r="141" spans="1:19" ht="12.75" customHeight="1">
      <c r="A141" s="62"/>
      <c r="B141" s="60"/>
      <c r="C141" s="68" t="s">
        <v>269</v>
      </c>
      <c r="D141" s="89">
        <v>2</v>
      </c>
      <c r="E141" s="89">
        <v>0</v>
      </c>
      <c r="F141" s="89">
        <v>1</v>
      </c>
      <c r="G141" s="89">
        <v>0</v>
      </c>
      <c r="H141" s="73">
        <f t="shared" si="6"/>
        <v>3</v>
      </c>
      <c r="I141" s="89">
        <v>3</v>
      </c>
      <c r="J141" s="89">
        <v>0</v>
      </c>
      <c r="K141" s="89">
        <v>0</v>
      </c>
      <c r="L141" s="89">
        <v>0</v>
      </c>
      <c r="M141" s="89">
        <v>1</v>
      </c>
      <c r="N141" s="89">
        <v>6</v>
      </c>
      <c r="O141" s="89">
        <v>25</v>
      </c>
      <c r="P141" s="89">
        <v>0</v>
      </c>
      <c r="Q141" s="89">
        <v>1</v>
      </c>
      <c r="R141" s="73">
        <f t="shared" si="7"/>
        <v>39</v>
      </c>
      <c r="S141" s="74"/>
    </row>
    <row r="142" spans="1:19" ht="12.75" customHeight="1">
      <c r="A142" s="62"/>
      <c r="B142" s="60"/>
      <c r="C142" s="68" t="s">
        <v>270</v>
      </c>
      <c r="D142" s="89">
        <v>21</v>
      </c>
      <c r="E142" s="89">
        <v>1</v>
      </c>
      <c r="F142" s="89">
        <v>3</v>
      </c>
      <c r="G142" s="89">
        <v>1</v>
      </c>
      <c r="H142" s="73">
        <f t="shared" si="6"/>
        <v>26</v>
      </c>
      <c r="I142" s="89">
        <v>2</v>
      </c>
      <c r="J142" s="89">
        <v>0</v>
      </c>
      <c r="K142" s="89">
        <v>3</v>
      </c>
      <c r="L142" s="89">
        <v>2</v>
      </c>
      <c r="M142" s="89">
        <v>109</v>
      </c>
      <c r="N142" s="89">
        <v>0</v>
      </c>
      <c r="O142" s="89">
        <v>0</v>
      </c>
      <c r="P142" s="89">
        <v>1</v>
      </c>
      <c r="Q142" s="89">
        <v>1</v>
      </c>
      <c r="R142" s="73">
        <f t="shared" si="7"/>
        <v>144</v>
      </c>
      <c r="S142" s="74"/>
    </row>
    <row r="143" spans="1:19" ht="12.75" customHeight="1">
      <c r="A143" s="62"/>
      <c r="B143" s="60"/>
      <c r="C143" s="68" t="s">
        <v>271</v>
      </c>
      <c r="D143" s="89">
        <v>67</v>
      </c>
      <c r="E143" s="89">
        <v>39</v>
      </c>
      <c r="F143" s="89">
        <v>29</v>
      </c>
      <c r="G143" s="89">
        <v>1028</v>
      </c>
      <c r="H143" s="73">
        <f t="shared" si="6"/>
        <v>1163</v>
      </c>
      <c r="I143" s="89">
        <v>18</v>
      </c>
      <c r="J143" s="89">
        <v>678</v>
      </c>
      <c r="K143" s="89">
        <v>376</v>
      </c>
      <c r="L143" s="89">
        <v>0</v>
      </c>
      <c r="M143" s="89">
        <v>189</v>
      </c>
      <c r="N143" s="89">
        <v>0</v>
      </c>
      <c r="O143" s="89">
        <v>57</v>
      </c>
      <c r="P143" s="89">
        <v>263</v>
      </c>
      <c r="Q143" s="89">
        <v>467</v>
      </c>
      <c r="R143" s="73">
        <f t="shared" si="7"/>
        <v>3211</v>
      </c>
      <c r="S143" s="74"/>
    </row>
    <row r="144" spans="1:19" ht="12.75" customHeight="1">
      <c r="A144" s="62"/>
      <c r="B144" s="60"/>
      <c r="C144" s="68" t="s">
        <v>272</v>
      </c>
      <c r="D144" s="73">
        <f aca="true" t="shared" si="8" ref="D144:Q144">SUM(D8:D143)</f>
        <v>17550</v>
      </c>
      <c r="E144" s="73">
        <f t="shared" si="8"/>
        <v>7560</v>
      </c>
      <c r="F144" s="73">
        <f t="shared" si="8"/>
        <v>3352</v>
      </c>
      <c r="G144" s="73">
        <f t="shared" si="8"/>
        <v>11477</v>
      </c>
      <c r="H144" s="73">
        <f t="shared" si="8"/>
        <v>39939</v>
      </c>
      <c r="I144" s="73">
        <f t="shared" si="8"/>
        <v>8036</v>
      </c>
      <c r="J144" s="73">
        <f t="shared" si="8"/>
        <v>1512</v>
      </c>
      <c r="K144" s="73">
        <f t="shared" si="8"/>
        <v>2418</v>
      </c>
      <c r="L144" s="73">
        <f t="shared" si="8"/>
        <v>4697</v>
      </c>
      <c r="M144" s="73">
        <f t="shared" si="8"/>
        <v>14842</v>
      </c>
      <c r="N144" s="73">
        <f t="shared" si="8"/>
        <v>4735</v>
      </c>
      <c r="O144" s="73">
        <f t="shared" si="8"/>
        <v>2389</v>
      </c>
      <c r="P144" s="73">
        <f t="shared" si="8"/>
        <v>7698</v>
      </c>
      <c r="Q144" s="73">
        <f t="shared" si="8"/>
        <v>4029</v>
      </c>
      <c r="R144" s="73">
        <f t="shared" si="7"/>
        <v>90295</v>
      </c>
      <c r="S144" s="74"/>
    </row>
    <row r="145" spans="1:19" ht="12.75" customHeight="1" thickBot="1">
      <c r="A145" s="62"/>
      <c r="B145" s="60"/>
      <c r="C145" s="8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74"/>
    </row>
    <row r="146" spans="1:19" ht="12.75" customHeight="1" thickTop="1">
      <c r="A146" s="62"/>
      <c r="B146" s="60"/>
      <c r="C146" s="68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4"/>
    </row>
    <row r="147" spans="1:19" ht="12.75" customHeight="1">
      <c r="A147" s="62"/>
      <c r="B147" s="78"/>
      <c r="C147" s="80" t="s">
        <v>273</v>
      </c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 t="s">
        <v>293</v>
      </c>
      <c r="R147" s="80"/>
      <c r="S147" s="79"/>
    </row>
    <row r="148" spans="1:2" ht="12.75" customHeight="1">
      <c r="A148" s="62"/>
      <c r="B148" s="62"/>
    </row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</sheetData>
  <sheetProtection/>
  <mergeCells count="4">
    <mergeCell ref="C46:S46"/>
    <mergeCell ref="B2:S2"/>
    <mergeCell ref="C87:S87"/>
    <mergeCell ref="C128:S128"/>
  </mergeCells>
  <printOptions/>
  <pageMargins left="0.5" right="0.5" top="0.75" bottom="0.75" header="0.5" footer="0.5"/>
  <pageSetup horizontalDpi="600" verticalDpi="600" orientation="landscape" scale="84" r:id="rId1"/>
  <rowBreaks count="3" manualBreakCount="3">
    <brk id="45" max="255" man="1"/>
    <brk id="86" max="255" man="1"/>
    <brk id="127" min="1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148"/>
  <sheetViews>
    <sheetView showOutlineSymbols="0" zoomScalePageLayoutView="0" workbookViewId="0" topLeftCell="A1">
      <selection activeCell="C1" sqref="C1"/>
    </sheetView>
  </sheetViews>
  <sheetFormatPr defaultColWidth="15.8515625" defaultRowHeight="12"/>
  <cols>
    <col min="1" max="1" width="1.1484375" style="61" customWidth="1"/>
    <col min="2" max="2" width="2.8515625" style="61" customWidth="1"/>
    <col min="3" max="3" width="25.57421875" style="61" customWidth="1"/>
    <col min="4" max="4" width="8.8515625" style="61" customWidth="1"/>
    <col min="5" max="5" width="10.140625" style="61" customWidth="1"/>
    <col min="6" max="7" width="8.8515625" style="61" customWidth="1"/>
    <col min="8" max="8" width="14.00390625" style="61" customWidth="1"/>
    <col min="9" max="9" width="13.8515625" style="61" customWidth="1"/>
    <col min="10" max="10" width="10.57421875" style="61" customWidth="1"/>
    <col min="11" max="11" width="12.140625" style="61" customWidth="1"/>
    <col min="12" max="12" width="15.140625" style="61" customWidth="1"/>
    <col min="13" max="13" width="13.00390625" style="61" customWidth="1"/>
    <col min="14" max="14" width="10.140625" style="61" customWidth="1"/>
    <col min="15" max="15" width="9.421875" style="61" customWidth="1"/>
    <col min="16" max="16" width="11.421875" style="61" customWidth="1"/>
    <col min="17" max="17" width="11.57421875" style="61" customWidth="1"/>
    <col min="18" max="18" width="9.57421875" style="61" customWidth="1"/>
    <col min="19" max="19" width="2.57421875" style="61" customWidth="1"/>
    <col min="20" max="16384" width="15.8515625" style="61" customWidth="1"/>
  </cols>
  <sheetData>
    <row r="1" spans="2:19" s="62" customFormat="1" ht="12.75">
      <c r="B1" s="80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81"/>
      <c r="O1" s="81"/>
      <c r="P1" s="81"/>
      <c r="Q1" s="53"/>
      <c r="R1" s="53"/>
      <c r="S1" s="53"/>
    </row>
    <row r="2" spans="1:19" ht="12.75" customHeight="1">
      <c r="A2" s="62"/>
      <c r="B2" s="90" t="s">
        <v>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2"/>
    </row>
    <row r="3" spans="1:19" ht="12.75" customHeight="1">
      <c r="A3" s="62"/>
      <c r="B3" s="60"/>
      <c r="C3" s="52"/>
      <c r="D3" s="53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4"/>
    </row>
    <row r="4" spans="1:19" ht="12.75" customHeight="1">
      <c r="A4" s="62"/>
      <c r="B4" s="60"/>
      <c r="C4" s="20" t="s">
        <v>289</v>
      </c>
      <c r="E4" s="55"/>
      <c r="F4" s="55"/>
      <c r="G4" s="55"/>
      <c r="H4" s="55"/>
      <c r="I4" s="55"/>
      <c r="J4" s="55"/>
      <c r="K4" s="55"/>
      <c r="L4" s="55"/>
      <c r="M4" s="55"/>
      <c r="N4" s="56"/>
      <c r="O4" s="56"/>
      <c r="P4" s="56"/>
      <c r="Q4" s="55"/>
      <c r="R4" s="55"/>
      <c r="S4" s="54"/>
    </row>
    <row r="5" spans="2:19" s="62" customFormat="1" ht="12.75" customHeight="1" thickBot="1">
      <c r="B5" s="60"/>
      <c r="C5" s="49" t="s">
        <v>3</v>
      </c>
      <c r="E5" s="52"/>
      <c r="F5" s="52"/>
      <c r="G5" s="52"/>
      <c r="H5" s="52"/>
      <c r="I5" s="52"/>
      <c r="J5" s="52"/>
      <c r="K5" s="52"/>
      <c r="L5" s="52"/>
      <c r="M5" s="52"/>
      <c r="N5" s="57"/>
      <c r="O5" s="57"/>
      <c r="P5" s="57"/>
      <c r="Q5" s="52"/>
      <c r="R5" s="52"/>
      <c r="S5" s="54"/>
    </row>
    <row r="6" spans="1:22" ht="12.75" customHeight="1" thickTop="1">
      <c r="A6" s="62"/>
      <c r="B6" s="60"/>
      <c r="C6" s="63"/>
      <c r="D6" s="63"/>
      <c r="E6" s="63"/>
      <c r="F6" s="63"/>
      <c r="G6" s="63"/>
      <c r="H6" s="63"/>
      <c r="I6" s="63"/>
      <c r="J6" s="64" t="s">
        <v>145</v>
      </c>
      <c r="K6" s="63"/>
      <c r="L6" s="63"/>
      <c r="M6" s="63"/>
      <c r="N6" s="66" t="s">
        <v>146</v>
      </c>
      <c r="O6" s="66" t="s">
        <v>147</v>
      </c>
      <c r="P6" s="66" t="s">
        <v>147</v>
      </c>
      <c r="Q6" s="65"/>
      <c r="R6" s="65"/>
      <c r="S6" s="67"/>
      <c r="T6" s="82"/>
      <c r="U6" s="82"/>
      <c r="V6" s="82"/>
    </row>
    <row r="7" spans="1:22" ht="12.75" customHeight="1">
      <c r="A7" s="62"/>
      <c r="B7" s="60"/>
      <c r="C7" s="68"/>
      <c r="D7" s="70" t="s">
        <v>13</v>
      </c>
      <c r="E7" s="70" t="s">
        <v>14</v>
      </c>
      <c r="F7" s="70" t="s">
        <v>15</v>
      </c>
      <c r="G7" s="70" t="s">
        <v>16</v>
      </c>
      <c r="H7" s="70" t="s">
        <v>17</v>
      </c>
      <c r="I7" s="70" t="s">
        <v>149</v>
      </c>
      <c r="J7" s="70" t="s">
        <v>150</v>
      </c>
      <c r="K7" s="70" t="s">
        <v>151</v>
      </c>
      <c r="L7" s="70" t="s">
        <v>152</v>
      </c>
      <c r="M7" s="70" t="s">
        <v>153</v>
      </c>
      <c r="N7" s="70" t="s">
        <v>148</v>
      </c>
      <c r="O7" s="70" t="s">
        <v>155</v>
      </c>
      <c r="P7" s="70" t="s">
        <v>148</v>
      </c>
      <c r="Q7" s="70" t="s">
        <v>154</v>
      </c>
      <c r="R7" s="70" t="s">
        <v>157</v>
      </c>
      <c r="S7" s="67"/>
      <c r="T7" s="82"/>
      <c r="U7" s="82"/>
      <c r="V7" s="82"/>
    </row>
    <row r="8" spans="1:22" ht="12.75" customHeight="1">
      <c r="A8" s="62"/>
      <c r="B8" s="60"/>
      <c r="C8" s="71" t="s">
        <v>158</v>
      </c>
      <c r="D8" s="89">
        <v>85</v>
      </c>
      <c r="E8" s="89">
        <v>6</v>
      </c>
      <c r="F8" s="89">
        <v>5</v>
      </c>
      <c r="G8" s="89">
        <v>3</v>
      </c>
      <c r="H8" s="73">
        <f aca="true" t="shared" si="0" ref="H8:H43">SUM(D8:G8)</f>
        <v>99</v>
      </c>
      <c r="I8" s="89">
        <v>12</v>
      </c>
      <c r="J8" s="89">
        <v>0</v>
      </c>
      <c r="K8" s="89">
        <v>2</v>
      </c>
      <c r="L8" s="89">
        <v>6</v>
      </c>
      <c r="M8" s="89">
        <v>15</v>
      </c>
      <c r="N8" s="89">
        <v>35</v>
      </c>
      <c r="O8" s="89">
        <v>2</v>
      </c>
      <c r="P8" s="89">
        <v>21</v>
      </c>
      <c r="Q8" s="89">
        <v>172</v>
      </c>
      <c r="R8" s="73">
        <f aca="true" t="shared" si="1" ref="R8:R43">SUM(H8:Q8)</f>
        <v>364</v>
      </c>
      <c r="S8" s="74"/>
      <c r="T8" s="82"/>
      <c r="U8" s="82"/>
      <c r="V8" s="82"/>
    </row>
    <row r="9" spans="1:22" ht="12.75" customHeight="1">
      <c r="A9" s="62"/>
      <c r="B9" s="60"/>
      <c r="C9" s="68" t="s">
        <v>159</v>
      </c>
      <c r="D9" s="89">
        <v>53</v>
      </c>
      <c r="E9" s="89">
        <v>9</v>
      </c>
      <c r="F9" s="89">
        <v>8</v>
      </c>
      <c r="G9" s="89">
        <v>0</v>
      </c>
      <c r="H9" s="73">
        <f t="shared" si="0"/>
        <v>70</v>
      </c>
      <c r="I9" s="89">
        <v>23</v>
      </c>
      <c r="J9" s="89">
        <v>0</v>
      </c>
      <c r="K9" s="89">
        <v>0</v>
      </c>
      <c r="L9" s="89">
        <v>1</v>
      </c>
      <c r="M9" s="89">
        <v>337</v>
      </c>
      <c r="N9" s="89">
        <v>48</v>
      </c>
      <c r="O9" s="89">
        <v>1</v>
      </c>
      <c r="P9" s="89">
        <v>18</v>
      </c>
      <c r="Q9" s="89">
        <v>17</v>
      </c>
      <c r="R9" s="73">
        <f t="shared" si="1"/>
        <v>515</v>
      </c>
      <c r="S9" s="74"/>
      <c r="T9" s="82"/>
      <c r="U9" s="82"/>
      <c r="V9" s="82"/>
    </row>
    <row r="10" spans="1:22" ht="12.75" customHeight="1">
      <c r="A10" s="62"/>
      <c r="B10" s="60"/>
      <c r="C10" s="68" t="s">
        <v>160</v>
      </c>
      <c r="D10" s="89">
        <v>9</v>
      </c>
      <c r="E10" s="89">
        <v>18</v>
      </c>
      <c r="F10" s="89">
        <v>0</v>
      </c>
      <c r="G10" s="89">
        <v>0</v>
      </c>
      <c r="H10" s="73">
        <f t="shared" si="0"/>
        <v>27</v>
      </c>
      <c r="I10" s="89">
        <v>7</v>
      </c>
      <c r="J10" s="89">
        <v>0</v>
      </c>
      <c r="K10" s="89">
        <v>8</v>
      </c>
      <c r="L10" s="89">
        <v>0</v>
      </c>
      <c r="M10" s="89">
        <v>14</v>
      </c>
      <c r="N10" s="89">
        <v>79</v>
      </c>
      <c r="O10" s="89">
        <v>0</v>
      </c>
      <c r="P10" s="89">
        <v>2</v>
      </c>
      <c r="Q10" s="89">
        <v>0</v>
      </c>
      <c r="R10" s="73">
        <f t="shared" si="1"/>
        <v>137</v>
      </c>
      <c r="S10" s="74"/>
      <c r="T10" s="82"/>
      <c r="U10" s="82"/>
      <c r="V10" s="82"/>
    </row>
    <row r="11" spans="1:22" ht="12.75" customHeight="1">
      <c r="A11" s="62"/>
      <c r="B11" s="60"/>
      <c r="C11" s="68" t="s">
        <v>161</v>
      </c>
      <c r="D11" s="89">
        <v>133</v>
      </c>
      <c r="E11" s="89">
        <v>6</v>
      </c>
      <c r="F11" s="89">
        <v>13</v>
      </c>
      <c r="G11" s="89">
        <v>7</v>
      </c>
      <c r="H11" s="73">
        <f t="shared" si="0"/>
        <v>159</v>
      </c>
      <c r="I11" s="89">
        <v>20</v>
      </c>
      <c r="J11" s="89">
        <v>0</v>
      </c>
      <c r="K11" s="89">
        <v>0</v>
      </c>
      <c r="L11" s="89">
        <v>1</v>
      </c>
      <c r="M11" s="89">
        <v>3</v>
      </c>
      <c r="N11" s="89">
        <v>7</v>
      </c>
      <c r="O11" s="89">
        <v>4</v>
      </c>
      <c r="P11" s="89">
        <v>26</v>
      </c>
      <c r="Q11" s="89">
        <v>23</v>
      </c>
      <c r="R11" s="73">
        <f t="shared" si="1"/>
        <v>243</v>
      </c>
      <c r="S11" s="74"/>
      <c r="T11" s="82"/>
      <c r="U11" s="82"/>
      <c r="V11" s="82"/>
    </row>
    <row r="12" spans="1:22" ht="12.75" customHeight="1">
      <c r="A12" s="62"/>
      <c r="B12" s="60"/>
      <c r="C12" s="68" t="s">
        <v>162</v>
      </c>
      <c r="D12" s="89">
        <v>16</v>
      </c>
      <c r="E12" s="89">
        <v>77</v>
      </c>
      <c r="F12" s="89">
        <v>8</v>
      </c>
      <c r="G12" s="89">
        <v>1</v>
      </c>
      <c r="H12" s="73">
        <f t="shared" si="0"/>
        <v>102</v>
      </c>
      <c r="I12" s="89">
        <v>8</v>
      </c>
      <c r="J12" s="89">
        <v>0</v>
      </c>
      <c r="K12" s="89">
        <v>0</v>
      </c>
      <c r="L12" s="89">
        <v>127</v>
      </c>
      <c r="M12" s="89">
        <v>1</v>
      </c>
      <c r="N12" s="89">
        <v>18</v>
      </c>
      <c r="O12" s="89">
        <v>2</v>
      </c>
      <c r="P12" s="89">
        <v>156</v>
      </c>
      <c r="Q12" s="89">
        <v>1</v>
      </c>
      <c r="R12" s="73">
        <f t="shared" si="1"/>
        <v>415</v>
      </c>
      <c r="S12" s="74"/>
      <c r="T12" s="82"/>
      <c r="U12" s="82"/>
      <c r="V12" s="82"/>
    </row>
    <row r="13" spans="1:22" ht="12.75" customHeight="1">
      <c r="A13" s="62"/>
      <c r="B13" s="60"/>
      <c r="C13" s="68" t="s">
        <v>163</v>
      </c>
      <c r="D13" s="89">
        <v>7</v>
      </c>
      <c r="E13" s="89">
        <v>2</v>
      </c>
      <c r="F13" s="89">
        <v>9</v>
      </c>
      <c r="G13" s="89">
        <v>2</v>
      </c>
      <c r="H13" s="73">
        <f t="shared" si="0"/>
        <v>20</v>
      </c>
      <c r="I13" s="89">
        <v>7</v>
      </c>
      <c r="J13" s="89">
        <v>0</v>
      </c>
      <c r="K13" s="89">
        <v>0</v>
      </c>
      <c r="L13" s="89">
        <v>155</v>
      </c>
      <c r="M13" s="89">
        <v>1</v>
      </c>
      <c r="N13" s="89">
        <v>1</v>
      </c>
      <c r="O13" s="89">
        <v>1</v>
      </c>
      <c r="P13" s="89">
        <v>61</v>
      </c>
      <c r="Q13" s="89">
        <v>0</v>
      </c>
      <c r="R13" s="73">
        <f t="shared" si="1"/>
        <v>246</v>
      </c>
      <c r="S13" s="74"/>
      <c r="T13" s="82"/>
      <c r="U13" s="82"/>
      <c r="V13" s="82"/>
    </row>
    <row r="14" spans="1:22" ht="12.75" customHeight="1">
      <c r="A14" s="62"/>
      <c r="B14" s="60"/>
      <c r="C14" s="68" t="s">
        <v>164</v>
      </c>
      <c r="D14" s="89">
        <v>41</v>
      </c>
      <c r="E14" s="89">
        <v>14</v>
      </c>
      <c r="F14" s="89">
        <v>2</v>
      </c>
      <c r="G14" s="89">
        <v>0</v>
      </c>
      <c r="H14" s="73">
        <f t="shared" si="0"/>
        <v>57</v>
      </c>
      <c r="I14" s="89">
        <v>60</v>
      </c>
      <c r="J14" s="89">
        <v>0</v>
      </c>
      <c r="K14" s="89">
        <v>0</v>
      </c>
      <c r="L14" s="89">
        <v>36</v>
      </c>
      <c r="M14" s="89">
        <v>6</v>
      </c>
      <c r="N14" s="89">
        <v>21</v>
      </c>
      <c r="O14" s="89">
        <v>1</v>
      </c>
      <c r="P14" s="89">
        <v>50</v>
      </c>
      <c r="Q14" s="89">
        <v>3</v>
      </c>
      <c r="R14" s="73">
        <f t="shared" si="1"/>
        <v>234</v>
      </c>
      <c r="S14" s="74"/>
      <c r="T14" s="82"/>
      <c r="U14" s="82"/>
      <c r="V14" s="82"/>
    </row>
    <row r="15" spans="1:22" ht="12.75" customHeight="1">
      <c r="A15" s="62"/>
      <c r="B15" s="60"/>
      <c r="C15" s="68" t="s">
        <v>165</v>
      </c>
      <c r="D15" s="89">
        <v>22</v>
      </c>
      <c r="E15" s="89">
        <v>4</v>
      </c>
      <c r="F15" s="89">
        <v>1</v>
      </c>
      <c r="G15" s="89">
        <v>0</v>
      </c>
      <c r="H15" s="73">
        <f t="shared" si="0"/>
        <v>27</v>
      </c>
      <c r="I15" s="89">
        <v>78</v>
      </c>
      <c r="J15" s="89">
        <v>0</v>
      </c>
      <c r="K15" s="89">
        <v>0</v>
      </c>
      <c r="L15" s="89">
        <v>3</v>
      </c>
      <c r="M15" s="89">
        <v>2</v>
      </c>
      <c r="N15" s="89">
        <v>6</v>
      </c>
      <c r="O15" s="89">
        <v>1</v>
      </c>
      <c r="P15" s="89">
        <v>43</v>
      </c>
      <c r="Q15" s="89">
        <v>3</v>
      </c>
      <c r="R15" s="73">
        <f t="shared" si="1"/>
        <v>163</v>
      </c>
      <c r="S15" s="74"/>
      <c r="T15" s="82"/>
      <c r="U15" s="82"/>
      <c r="V15" s="82"/>
    </row>
    <row r="16" spans="1:22" ht="12.75" customHeight="1">
      <c r="A16" s="62"/>
      <c r="B16" s="60"/>
      <c r="C16" s="68" t="s">
        <v>166</v>
      </c>
      <c r="D16" s="89">
        <v>7</v>
      </c>
      <c r="E16" s="89">
        <v>0</v>
      </c>
      <c r="F16" s="89">
        <v>4</v>
      </c>
      <c r="G16" s="89">
        <v>0</v>
      </c>
      <c r="H16" s="73">
        <f t="shared" si="0"/>
        <v>11</v>
      </c>
      <c r="I16" s="89">
        <v>1</v>
      </c>
      <c r="J16" s="89">
        <v>0</v>
      </c>
      <c r="K16" s="89">
        <v>0</v>
      </c>
      <c r="L16" s="89">
        <v>1</v>
      </c>
      <c r="M16" s="89">
        <v>0</v>
      </c>
      <c r="N16" s="89">
        <v>4</v>
      </c>
      <c r="O16" s="89">
        <v>168</v>
      </c>
      <c r="P16" s="89">
        <v>6</v>
      </c>
      <c r="Q16" s="89">
        <v>0</v>
      </c>
      <c r="R16" s="73">
        <f t="shared" si="1"/>
        <v>191</v>
      </c>
      <c r="S16" s="74"/>
      <c r="T16" s="82"/>
      <c r="U16" s="82"/>
      <c r="V16" s="82"/>
    </row>
    <row r="17" spans="1:22" ht="12.75" customHeight="1">
      <c r="A17" s="62"/>
      <c r="B17" s="60"/>
      <c r="C17" s="68" t="s">
        <v>167</v>
      </c>
      <c r="D17" s="89">
        <v>1867</v>
      </c>
      <c r="E17" s="89">
        <v>57</v>
      </c>
      <c r="F17" s="89">
        <v>44</v>
      </c>
      <c r="G17" s="89">
        <v>22</v>
      </c>
      <c r="H17" s="73">
        <f t="shared" si="0"/>
        <v>1990</v>
      </c>
      <c r="I17" s="89">
        <v>139</v>
      </c>
      <c r="J17" s="89">
        <v>0</v>
      </c>
      <c r="K17" s="89">
        <v>81</v>
      </c>
      <c r="L17" s="89">
        <v>10</v>
      </c>
      <c r="M17" s="89">
        <v>18</v>
      </c>
      <c r="N17" s="89">
        <v>13</v>
      </c>
      <c r="O17" s="89">
        <v>14</v>
      </c>
      <c r="P17" s="89">
        <v>142</v>
      </c>
      <c r="Q17" s="89">
        <v>142</v>
      </c>
      <c r="R17" s="73">
        <f t="shared" si="1"/>
        <v>2549</v>
      </c>
      <c r="S17" s="74"/>
      <c r="T17" s="82"/>
      <c r="U17" s="82"/>
      <c r="V17" s="82"/>
    </row>
    <row r="18" spans="1:22" ht="12.75" customHeight="1">
      <c r="A18" s="62"/>
      <c r="B18" s="60"/>
      <c r="C18" s="68" t="s">
        <v>168</v>
      </c>
      <c r="D18" s="89">
        <v>196</v>
      </c>
      <c r="E18" s="89">
        <v>73</v>
      </c>
      <c r="F18" s="89">
        <v>24</v>
      </c>
      <c r="G18" s="89">
        <v>4</v>
      </c>
      <c r="H18" s="73">
        <f t="shared" si="0"/>
        <v>297</v>
      </c>
      <c r="I18" s="89">
        <v>45</v>
      </c>
      <c r="J18" s="89">
        <v>0</v>
      </c>
      <c r="K18" s="89">
        <v>2</v>
      </c>
      <c r="L18" s="89">
        <v>10</v>
      </c>
      <c r="M18" s="89">
        <v>1928</v>
      </c>
      <c r="N18" s="89">
        <v>115</v>
      </c>
      <c r="O18" s="89">
        <v>1</v>
      </c>
      <c r="P18" s="89">
        <v>74</v>
      </c>
      <c r="Q18" s="89">
        <v>41</v>
      </c>
      <c r="R18" s="73">
        <f t="shared" si="1"/>
        <v>2513</v>
      </c>
      <c r="S18" s="74"/>
      <c r="T18" s="82"/>
      <c r="U18" s="82"/>
      <c r="V18" s="82"/>
    </row>
    <row r="19" spans="1:22" ht="12.75" customHeight="1">
      <c r="A19" s="62"/>
      <c r="B19" s="60"/>
      <c r="C19" s="68" t="s">
        <v>169</v>
      </c>
      <c r="D19" s="89">
        <v>53</v>
      </c>
      <c r="E19" s="89">
        <v>4</v>
      </c>
      <c r="F19" s="89">
        <v>20</v>
      </c>
      <c r="G19" s="89">
        <v>8</v>
      </c>
      <c r="H19" s="73">
        <f t="shared" si="0"/>
        <v>85</v>
      </c>
      <c r="I19" s="89">
        <v>2</v>
      </c>
      <c r="J19" s="89">
        <v>0</v>
      </c>
      <c r="K19" s="89">
        <v>1</v>
      </c>
      <c r="L19" s="89">
        <v>1</v>
      </c>
      <c r="M19" s="89">
        <v>0</v>
      </c>
      <c r="N19" s="89">
        <v>3</v>
      </c>
      <c r="O19" s="89">
        <v>155</v>
      </c>
      <c r="P19" s="89">
        <v>67</v>
      </c>
      <c r="Q19" s="89">
        <v>6</v>
      </c>
      <c r="R19" s="73">
        <f t="shared" si="1"/>
        <v>320</v>
      </c>
      <c r="S19" s="74"/>
      <c r="T19" s="82"/>
      <c r="U19" s="82"/>
      <c r="V19" s="82"/>
    </row>
    <row r="20" spans="1:22" ht="12.75" customHeight="1">
      <c r="A20" s="62"/>
      <c r="B20" s="60"/>
      <c r="C20" s="68" t="s">
        <v>170</v>
      </c>
      <c r="D20" s="89">
        <v>26</v>
      </c>
      <c r="E20" s="89">
        <v>8</v>
      </c>
      <c r="F20" s="89">
        <v>0</v>
      </c>
      <c r="G20" s="89">
        <v>0</v>
      </c>
      <c r="H20" s="73">
        <f t="shared" si="0"/>
        <v>34</v>
      </c>
      <c r="I20" s="89">
        <v>22</v>
      </c>
      <c r="J20" s="89">
        <v>0</v>
      </c>
      <c r="K20" s="89">
        <v>0</v>
      </c>
      <c r="L20" s="89">
        <v>2</v>
      </c>
      <c r="M20" s="89">
        <v>103</v>
      </c>
      <c r="N20" s="89">
        <v>15</v>
      </c>
      <c r="O20" s="89">
        <v>1</v>
      </c>
      <c r="P20" s="89">
        <v>12</v>
      </c>
      <c r="Q20" s="89">
        <v>5</v>
      </c>
      <c r="R20" s="73">
        <f t="shared" si="1"/>
        <v>194</v>
      </c>
      <c r="S20" s="74"/>
      <c r="T20" s="82"/>
      <c r="U20" s="82"/>
      <c r="V20" s="82"/>
    </row>
    <row r="21" spans="1:22" ht="12.75" customHeight="1">
      <c r="A21" s="62"/>
      <c r="B21" s="60"/>
      <c r="C21" s="68" t="s">
        <v>171</v>
      </c>
      <c r="D21" s="89">
        <v>181</v>
      </c>
      <c r="E21" s="89">
        <v>7</v>
      </c>
      <c r="F21" s="89">
        <v>22</v>
      </c>
      <c r="G21" s="89">
        <v>3</v>
      </c>
      <c r="H21" s="73">
        <f t="shared" si="0"/>
        <v>213</v>
      </c>
      <c r="I21" s="89">
        <v>61</v>
      </c>
      <c r="J21" s="89">
        <v>0</v>
      </c>
      <c r="K21" s="89">
        <v>165</v>
      </c>
      <c r="L21" s="89">
        <v>3</v>
      </c>
      <c r="M21" s="89">
        <v>18</v>
      </c>
      <c r="N21" s="89">
        <v>4</v>
      </c>
      <c r="O21" s="89">
        <v>17</v>
      </c>
      <c r="P21" s="89">
        <v>69</v>
      </c>
      <c r="Q21" s="89">
        <v>48</v>
      </c>
      <c r="R21" s="73">
        <f t="shared" si="1"/>
        <v>598</v>
      </c>
      <c r="S21" s="74"/>
      <c r="T21" s="82"/>
      <c r="U21" s="82"/>
      <c r="V21" s="82"/>
    </row>
    <row r="22" spans="1:22" ht="12.75" customHeight="1">
      <c r="A22" s="62"/>
      <c r="B22" s="60"/>
      <c r="C22" s="68" t="s">
        <v>172</v>
      </c>
      <c r="D22" s="89">
        <v>89</v>
      </c>
      <c r="E22" s="89">
        <v>9</v>
      </c>
      <c r="F22" s="89">
        <v>19</v>
      </c>
      <c r="G22" s="89">
        <v>5</v>
      </c>
      <c r="H22" s="73">
        <f t="shared" si="0"/>
        <v>122</v>
      </c>
      <c r="I22" s="89">
        <v>48</v>
      </c>
      <c r="J22" s="89">
        <v>1</v>
      </c>
      <c r="K22" s="89">
        <v>23</v>
      </c>
      <c r="L22" s="89">
        <v>5</v>
      </c>
      <c r="M22" s="89">
        <v>5</v>
      </c>
      <c r="N22" s="89">
        <v>16</v>
      </c>
      <c r="O22" s="89">
        <v>2</v>
      </c>
      <c r="P22" s="89">
        <v>124</v>
      </c>
      <c r="Q22" s="89">
        <v>19</v>
      </c>
      <c r="R22" s="73">
        <f t="shared" si="1"/>
        <v>365</v>
      </c>
      <c r="S22" s="74"/>
      <c r="T22" s="82"/>
      <c r="U22" s="82"/>
      <c r="V22" s="82"/>
    </row>
    <row r="23" spans="1:22" ht="12.75" customHeight="1">
      <c r="A23" s="62"/>
      <c r="B23" s="60"/>
      <c r="C23" s="68" t="s">
        <v>173</v>
      </c>
      <c r="D23" s="89">
        <v>232</v>
      </c>
      <c r="E23" s="89">
        <v>15</v>
      </c>
      <c r="F23" s="89">
        <v>41</v>
      </c>
      <c r="G23" s="89">
        <v>17</v>
      </c>
      <c r="H23" s="73">
        <f t="shared" si="0"/>
        <v>305</v>
      </c>
      <c r="I23" s="89">
        <v>12</v>
      </c>
      <c r="J23" s="89">
        <v>0</v>
      </c>
      <c r="K23" s="89">
        <v>4</v>
      </c>
      <c r="L23" s="89">
        <v>2</v>
      </c>
      <c r="M23" s="89">
        <v>2</v>
      </c>
      <c r="N23" s="89">
        <v>3</v>
      </c>
      <c r="O23" s="89">
        <v>1776</v>
      </c>
      <c r="P23" s="89">
        <v>58</v>
      </c>
      <c r="Q23" s="89">
        <v>29</v>
      </c>
      <c r="R23" s="73">
        <f t="shared" si="1"/>
        <v>2191</v>
      </c>
      <c r="S23" s="74"/>
      <c r="T23" s="82"/>
      <c r="U23" s="82"/>
      <c r="V23" s="82"/>
    </row>
    <row r="24" spans="1:22" ht="12.75" customHeight="1">
      <c r="A24" s="62"/>
      <c r="B24" s="60"/>
      <c r="C24" s="68" t="s">
        <v>174</v>
      </c>
      <c r="D24" s="89">
        <v>48</v>
      </c>
      <c r="E24" s="89">
        <v>6</v>
      </c>
      <c r="F24" s="89">
        <v>1</v>
      </c>
      <c r="G24" s="89">
        <v>0</v>
      </c>
      <c r="H24" s="73">
        <f t="shared" si="0"/>
        <v>55</v>
      </c>
      <c r="I24" s="89">
        <v>68</v>
      </c>
      <c r="J24" s="89">
        <v>0</v>
      </c>
      <c r="K24" s="89">
        <v>0</v>
      </c>
      <c r="L24" s="89">
        <v>0</v>
      </c>
      <c r="M24" s="89">
        <v>12</v>
      </c>
      <c r="N24" s="89">
        <v>19</v>
      </c>
      <c r="O24" s="89">
        <v>0</v>
      </c>
      <c r="P24" s="89">
        <v>8</v>
      </c>
      <c r="Q24" s="89">
        <v>2</v>
      </c>
      <c r="R24" s="73">
        <f t="shared" si="1"/>
        <v>164</v>
      </c>
      <c r="S24" s="74"/>
      <c r="T24" s="82"/>
      <c r="U24" s="82"/>
      <c r="V24" s="82"/>
    </row>
    <row r="25" spans="1:22" ht="12.75" customHeight="1">
      <c r="A25" s="62"/>
      <c r="B25" s="60"/>
      <c r="C25" s="68" t="s">
        <v>175</v>
      </c>
      <c r="D25" s="89">
        <v>1</v>
      </c>
      <c r="E25" s="89">
        <v>0</v>
      </c>
      <c r="F25" s="89">
        <v>4</v>
      </c>
      <c r="G25" s="89">
        <v>1</v>
      </c>
      <c r="H25" s="73">
        <f t="shared" si="0"/>
        <v>6</v>
      </c>
      <c r="I25" s="89">
        <v>1</v>
      </c>
      <c r="J25" s="89">
        <v>0</v>
      </c>
      <c r="K25" s="89">
        <v>0</v>
      </c>
      <c r="L25" s="89">
        <v>2</v>
      </c>
      <c r="M25" s="89">
        <v>0</v>
      </c>
      <c r="N25" s="89">
        <v>0</v>
      </c>
      <c r="O25" s="89">
        <v>13</v>
      </c>
      <c r="P25" s="89">
        <v>15</v>
      </c>
      <c r="Q25" s="89">
        <v>1</v>
      </c>
      <c r="R25" s="73">
        <f t="shared" si="1"/>
        <v>38</v>
      </c>
      <c r="S25" s="74"/>
      <c r="T25" s="82"/>
      <c r="U25" s="82"/>
      <c r="V25" s="82"/>
    </row>
    <row r="26" spans="1:22" ht="12.75" customHeight="1">
      <c r="A26" s="62"/>
      <c r="B26" s="60"/>
      <c r="C26" s="68" t="s">
        <v>176</v>
      </c>
      <c r="D26" s="89">
        <v>162</v>
      </c>
      <c r="E26" s="89">
        <v>510</v>
      </c>
      <c r="F26" s="89">
        <v>33</v>
      </c>
      <c r="G26" s="89">
        <v>2</v>
      </c>
      <c r="H26" s="73">
        <f t="shared" si="0"/>
        <v>707</v>
      </c>
      <c r="I26" s="89">
        <v>309</v>
      </c>
      <c r="J26" s="89">
        <v>0</v>
      </c>
      <c r="K26" s="89">
        <v>2</v>
      </c>
      <c r="L26" s="89">
        <v>22</v>
      </c>
      <c r="M26" s="89">
        <v>36</v>
      </c>
      <c r="N26" s="89">
        <v>33</v>
      </c>
      <c r="O26" s="89">
        <v>3</v>
      </c>
      <c r="P26" s="89">
        <v>180</v>
      </c>
      <c r="Q26" s="89">
        <v>44</v>
      </c>
      <c r="R26" s="73">
        <f t="shared" si="1"/>
        <v>1336</v>
      </c>
      <c r="S26" s="74"/>
      <c r="T26" s="82"/>
      <c r="U26" s="82"/>
      <c r="V26" s="82"/>
    </row>
    <row r="27" spans="1:22" ht="12.75" customHeight="1">
      <c r="A27" s="62"/>
      <c r="B27" s="60"/>
      <c r="C27" s="68" t="s">
        <v>177</v>
      </c>
      <c r="D27" s="89">
        <v>5</v>
      </c>
      <c r="E27" s="89">
        <v>1</v>
      </c>
      <c r="F27" s="89">
        <v>6</v>
      </c>
      <c r="G27" s="89">
        <v>2</v>
      </c>
      <c r="H27" s="73">
        <f t="shared" si="0"/>
        <v>14</v>
      </c>
      <c r="I27" s="89">
        <v>11</v>
      </c>
      <c r="J27" s="89">
        <v>0</v>
      </c>
      <c r="K27" s="89">
        <v>1</v>
      </c>
      <c r="L27" s="89">
        <v>26</v>
      </c>
      <c r="M27" s="89">
        <v>1</v>
      </c>
      <c r="N27" s="89">
        <v>3</v>
      </c>
      <c r="O27" s="89">
        <v>1</v>
      </c>
      <c r="P27" s="89">
        <v>92</v>
      </c>
      <c r="Q27" s="89">
        <v>0</v>
      </c>
      <c r="R27" s="73">
        <f t="shared" si="1"/>
        <v>149</v>
      </c>
      <c r="S27" s="74"/>
      <c r="T27" s="82"/>
      <c r="U27" s="82"/>
      <c r="V27" s="82"/>
    </row>
    <row r="28" spans="1:22" ht="12.75" customHeight="1">
      <c r="A28" s="62"/>
      <c r="B28" s="60"/>
      <c r="C28" s="68" t="s">
        <v>178</v>
      </c>
      <c r="D28" s="89">
        <v>51</v>
      </c>
      <c r="E28" s="89">
        <v>2</v>
      </c>
      <c r="F28" s="89">
        <v>4</v>
      </c>
      <c r="G28" s="89">
        <v>0</v>
      </c>
      <c r="H28" s="73">
        <f t="shared" si="0"/>
        <v>57</v>
      </c>
      <c r="I28" s="89">
        <v>25</v>
      </c>
      <c r="J28" s="89">
        <v>0</v>
      </c>
      <c r="K28" s="89">
        <v>2</v>
      </c>
      <c r="L28" s="89">
        <v>0</v>
      </c>
      <c r="M28" s="89">
        <v>9</v>
      </c>
      <c r="N28" s="89">
        <v>62</v>
      </c>
      <c r="O28" s="89">
        <v>3</v>
      </c>
      <c r="P28" s="89">
        <v>15</v>
      </c>
      <c r="Q28" s="89">
        <v>5</v>
      </c>
      <c r="R28" s="73">
        <f t="shared" si="1"/>
        <v>178</v>
      </c>
      <c r="S28" s="74"/>
      <c r="T28" s="82"/>
      <c r="U28" s="82"/>
      <c r="V28" s="82"/>
    </row>
    <row r="29" spans="1:22" ht="12.75" customHeight="1">
      <c r="A29" s="62"/>
      <c r="B29" s="60"/>
      <c r="C29" s="68" t="s">
        <v>179</v>
      </c>
      <c r="D29" s="89">
        <v>54</v>
      </c>
      <c r="E29" s="89">
        <v>11</v>
      </c>
      <c r="F29" s="89">
        <v>46</v>
      </c>
      <c r="G29" s="89">
        <v>3</v>
      </c>
      <c r="H29" s="73">
        <f t="shared" si="0"/>
        <v>114</v>
      </c>
      <c r="I29" s="89">
        <v>18</v>
      </c>
      <c r="J29" s="89">
        <v>0</v>
      </c>
      <c r="K29" s="89">
        <v>0</v>
      </c>
      <c r="L29" s="89">
        <v>20</v>
      </c>
      <c r="M29" s="89">
        <v>2</v>
      </c>
      <c r="N29" s="89">
        <v>1</v>
      </c>
      <c r="O29" s="89">
        <v>1</v>
      </c>
      <c r="P29" s="89">
        <v>728</v>
      </c>
      <c r="Q29" s="89">
        <v>8</v>
      </c>
      <c r="R29" s="73">
        <f t="shared" si="1"/>
        <v>892</v>
      </c>
      <c r="S29" s="74"/>
      <c r="T29" s="82"/>
      <c r="U29" s="82"/>
      <c r="V29" s="82"/>
    </row>
    <row r="30" spans="1:22" ht="12.75" customHeight="1">
      <c r="A30" s="62"/>
      <c r="B30" s="60"/>
      <c r="C30" s="68" t="s">
        <v>180</v>
      </c>
      <c r="D30" s="89">
        <v>36</v>
      </c>
      <c r="E30" s="89">
        <v>0</v>
      </c>
      <c r="F30" s="89">
        <v>1</v>
      </c>
      <c r="G30" s="89">
        <v>0</v>
      </c>
      <c r="H30" s="73">
        <f t="shared" si="0"/>
        <v>37</v>
      </c>
      <c r="I30" s="89">
        <v>14</v>
      </c>
      <c r="J30" s="89">
        <v>0</v>
      </c>
      <c r="K30" s="89">
        <v>1</v>
      </c>
      <c r="L30" s="89">
        <v>1</v>
      </c>
      <c r="M30" s="89">
        <v>1</v>
      </c>
      <c r="N30" s="89">
        <v>4</v>
      </c>
      <c r="O30" s="89">
        <v>0</v>
      </c>
      <c r="P30" s="89">
        <v>5</v>
      </c>
      <c r="Q30" s="89">
        <v>9</v>
      </c>
      <c r="R30" s="73">
        <f t="shared" si="1"/>
        <v>72</v>
      </c>
      <c r="S30" s="74"/>
      <c r="T30" s="82"/>
      <c r="U30" s="82"/>
      <c r="V30" s="82"/>
    </row>
    <row r="31" spans="1:22" ht="12.75" customHeight="1">
      <c r="A31" s="62"/>
      <c r="B31" s="60"/>
      <c r="C31" s="68" t="s">
        <v>181</v>
      </c>
      <c r="D31" s="89">
        <v>529</v>
      </c>
      <c r="E31" s="89">
        <v>1028</v>
      </c>
      <c r="F31" s="89">
        <v>57</v>
      </c>
      <c r="G31" s="89">
        <v>7</v>
      </c>
      <c r="H31" s="73">
        <f t="shared" si="0"/>
        <v>1621</v>
      </c>
      <c r="I31" s="89">
        <v>200</v>
      </c>
      <c r="J31" s="89">
        <v>1</v>
      </c>
      <c r="K31" s="89">
        <v>0</v>
      </c>
      <c r="L31" s="89">
        <v>9</v>
      </c>
      <c r="M31" s="89">
        <v>231</v>
      </c>
      <c r="N31" s="89">
        <v>251</v>
      </c>
      <c r="O31" s="89">
        <v>6</v>
      </c>
      <c r="P31" s="89">
        <v>269</v>
      </c>
      <c r="Q31" s="89">
        <v>178</v>
      </c>
      <c r="R31" s="73">
        <f t="shared" si="1"/>
        <v>2766</v>
      </c>
      <c r="S31" s="74"/>
      <c r="T31" s="82"/>
      <c r="U31" s="82"/>
      <c r="V31" s="82"/>
    </row>
    <row r="32" spans="1:22" ht="12.75" customHeight="1">
      <c r="A32" s="62"/>
      <c r="B32" s="60"/>
      <c r="C32" s="68" t="s">
        <v>182</v>
      </c>
      <c r="D32" s="89">
        <v>72</v>
      </c>
      <c r="E32" s="89">
        <v>42</v>
      </c>
      <c r="F32" s="89">
        <v>14</v>
      </c>
      <c r="G32" s="89">
        <v>0</v>
      </c>
      <c r="H32" s="73">
        <f t="shared" si="0"/>
        <v>128</v>
      </c>
      <c r="I32" s="89">
        <v>38</v>
      </c>
      <c r="J32" s="89">
        <v>0</v>
      </c>
      <c r="K32" s="89">
        <v>0</v>
      </c>
      <c r="L32" s="89">
        <v>1</v>
      </c>
      <c r="M32" s="89">
        <v>211</v>
      </c>
      <c r="N32" s="89">
        <v>31</v>
      </c>
      <c r="O32" s="89">
        <v>2</v>
      </c>
      <c r="P32" s="89">
        <v>25</v>
      </c>
      <c r="Q32" s="89">
        <v>16</v>
      </c>
      <c r="R32" s="73">
        <f t="shared" si="1"/>
        <v>452</v>
      </c>
      <c r="S32" s="74"/>
      <c r="T32" s="82"/>
      <c r="U32" s="82"/>
      <c r="V32" s="82"/>
    </row>
    <row r="33" spans="1:22" ht="12.75" customHeight="1">
      <c r="A33" s="62"/>
      <c r="B33" s="60"/>
      <c r="C33" s="68" t="s">
        <v>183</v>
      </c>
      <c r="D33" s="89">
        <v>462</v>
      </c>
      <c r="E33" s="89">
        <v>22</v>
      </c>
      <c r="F33" s="89">
        <v>70</v>
      </c>
      <c r="G33" s="89">
        <v>7</v>
      </c>
      <c r="H33" s="73">
        <f t="shared" si="0"/>
        <v>561</v>
      </c>
      <c r="I33" s="89">
        <v>225</v>
      </c>
      <c r="J33" s="89">
        <v>0</v>
      </c>
      <c r="K33" s="89">
        <v>999</v>
      </c>
      <c r="L33" s="89">
        <v>11</v>
      </c>
      <c r="M33" s="89">
        <v>14</v>
      </c>
      <c r="N33" s="89">
        <v>15</v>
      </c>
      <c r="O33" s="89">
        <v>28</v>
      </c>
      <c r="P33" s="89">
        <v>194</v>
      </c>
      <c r="Q33" s="89">
        <v>126</v>
      </c>
      <c r="R33" s="73">
        <f t="shared" si="1"/>
        <v>2173</v>
      </c>
      <c r="S33" s="74"/>
      <c r="T33" s="82"/>
      <c r="U33" s="82"/>
      <c r="V33" s="82"/>
    </row>
    <row r="34" spans="1:22" ht="12.75" customHeight="1">
      <c r="A34" s="62"/>
      <c r="B34" s="60"/>
      <c r="C34" s="68" t="s">
        <v>184</v>
      </c>
      <c r="D34" s="89">
        <v>91</v>
      </c>
      <c r="E34" s="89">
        <v>9</v>
      </c>
      <c r="F34" s="89">
        <v>4</v>
      </c>
      <c r="G34" s="89">
        <v>0</v>
      </c>
      <c r="H34" s="73">
        <f t="shared" si="0"/>
        <v>104</v>
      </c>
      <c r="I34" s="89">
        <v>58</v>
      </c>
      <c r="J34" s="89">
        <v>1</v>
      </c>
      <c r="K34" s="89">
        <v>4</v>
      </c>
      <c r="L34" s="89">
        <v>2</v>
      </c>
      <c r="M34" s="89">
        <v>8</v>
      </c>
      <c r="N34" s="89">
        <v>3</v>
      </c>
      <c r="O34" s="89">
        <v>3</v>
      </c>
      <c r="P34" s="89">
        <v>26</v>
      </c>
      <c r="Q34" s="89">
        <v>15</v>
      </c>
      <c r="R34" s="73">
        <f t="shared" si="1"/>
        <v>224</v>
      </c>
      <c r="S34" s="75"/>
      <c r="T34" s="82"/>
      <c r="U34" s="82"/>
      <c r="V34" s="82"/>
    </row>
    <row r="35" spans="1:22" ht="12.75" customHeight="1">
      <c r="A35" s="62"/>
      <c r="B35" s="60"/>
      <c r="C35" s="68" t="s">
        <v>185</v>
      </c>
      <c r="D35" s="89">
        <v>31</v>
      </c>
      <c r="E35" s="89">
        <v>1</v>
      </c>
      <c r="F35" s="89">
        <v>40</v>
      </c>
      <c r="G35" s="89">
        <v>13</v>
      </c>
      <c r="H35" s="73">
        <f t="shared" si="0"/>
        <v>85</v>
      </c>
      <c r="I35" s="89">
        <v>11</v>
      </c>
      <c r="J35" s="89">
        <v>0</v>
      </c>
      <c r="K35" s="89">
        <v>6</v>
      </c>
      <c r="L35" s="89">
        <v>5</v>
      </c>
      <c r="M35" s="89">
        <v>0</v>
      </c>
      <c r="N35" s="89">
        <v>0</v>
      </c>
      <c r="O35" s="89">
        <v>6</v>
      </c>
      <c r="P35" s="89">
        <v>42</v>
      </c>
      <c r="Q35" s="89">
        <v>3</v>
      </c>
      <c r="R35" s="73">
        <f t="shared" si="1"/>
        <v>158</v>
      </c>
      <c r="S35" s="75"/>
      <c r="T35" s="82"/>
      <c r="U35" s="82"/>
      <c r="V35" s="82"/>
    </row>
    <row r="36" spans="1:22" ht="12.75" customHeight="1">
      <c r="A36" s="62"/>
      <c r="B36" s="60"/>
      <c r="C36" s="68" t="s">
        <v>186</v>
      </c>
      <c r="D36" s="89">
        <v>7</v>
      </c>
      <c r="E36" s="89">
        <v>2</v>
      </c>
      <c r="F36" s="89">
        <v>4</v>
      </c>
      <c r="G36" s="89">
        <v>0</v>
      </c>
      <c r="H36" s="73">
        <f t="shared" si="0"/>
        <v>13</v>
      </c>
      <c r="I36" s="89">
        <v>3</v>
      </c>
      <c r="J36" s="89">
        <v>0</v>
      </c>
      <c r="K36" s="89">
        <v>0</v>
      </c>
      <c r="L36" s="89">
        <v>50</v>
      </c>
      <c r="M36" s="89">
        <v>2</v>
      </c>
      <c r="N36" s="89">
        <v>2</v>
      </c>
      <c r="O36" s="89">
        <v>0</v>
      </c>
      <c r="P36" s="89">
        <v>97</v>
      </c>
      <c r="Q36" s="89">
        <v>1</v>
      </c>
      <c r="R36" s="73">
        <f t="shared" si="1"/>
        <v>168</v>
      </c>
      <c r="S36" s="75"/>
      <c r="T36" s="82"/>
      <c r="U36" s="82"/>
      <c r="V36" s="82"/>
    </row>
    <row r="37" spans="1:22" ht="12.75" customHeight="1">
      <c r="A37" s="62"/>
      <c r="B37" s="60"/>
      <c r="C37" s="68" t="s">
        <v>187</v>
      </c>
      <c r="D37" s="89">
        <v>13</v>
      </c>
      <c r="E37" s="89">
        <v>1</v>
      </c>
      <c r="F37" s="89">
        <v>6</v>
      </c>
      <c r="G37" s="89">
        <v>2</v>
      </c>
      <c r="H37" s="73">
        <f t="shared" si="0"/>
        <v>22</v>
      </c>
      <c r="I37" s="89">
        <v>4</v>
      </c>
      <c r="J37" s="89">
        <v>0</v>
      </c>
      <c r="K37" s="89">
        <v>0</v>
      </c>
      <c r="L37" s="89">
        <v>4</v>
      </c>
      <c r="M37" s="89">
        <v>2</v>
      </c>
      <c r="N37" s="89">
        <v>0</v>
      </c>
      <c r="O37" s="89">
        <v>0</v>
      </c>
      <c r="P37" s="89">
        <v>131</v>
      </c>
      <c r="Q37" s="89">
        <v>3</v>
      </c>
      <c r="R37" s="73">
        <f t="shared" si="1"/>
        <v>166</v>
      </c>
      <c r="S37" s="75"/>
      <c r="T37" s="82"/>
      <c r="U37" s="82"/>
      <c r="V37" s="82"/>
    </row>
    <row r="38" spans="1:22" ht="12.75" customHeight="1">
      <c r="A38" s="62"/>
      <c r="B38" s="60"/>
      <c r="C38" s="68" t="s">
        <v>188</v>
      </c>
      <c r="D38" s="89">
        <v>14</v>
      </c>
      <c r="E38" s="89">
        <v>5</v>
      </c>
      <c r="F38" s="89">
        <v>1</v>
      </c>
      <c r="G38" s="89">
        <v>0</v>
      </c>
      <c r="H38" s="73">
        <f t="shared" si="0"/>
        <v>20</v>
      </c>
      <c r="I38" s="89">
        <v>8</v>
      </c>
      <c r="J38" s="89">
        <v>0</v>
      </c>
      <c r="K38" s="89">
        <v>0</v>
      </c>
      <c r="L38" s="89">
        <v>0</v>
      </c>
      <c r="M38" s="89">
        <v>59</v>
      </c>
      <c r="N38" s="89">
        <v>21</v>
      </c>
      <c r="O38" s="89">
        <v>1</v>
      </c>
      <c r="P38" s="89">
        <v>7</v>
      </c>
      <c r="Q38" s="89">
        <v>1</v>
      </c>
      <c r="R38" s="73">
        <f t="shared" si="1"/>
        <v>117</v>
      </c>
      <c r="S38" s="75"/>
      <c r="T38" s="82"/>
      <c r="U38" s="82"/>
      <c r="V38" s="82"/>
    </row>
    <row r="39" spans="1:22" ht="12.75" customHeight="1">
      <c r="A39" s="62"/>
      <c r="B39" s="60"/>
      <c r="C39" s="68" t="s">
        <v>189</v>
      </c>
      <c r="D39" s="89">
        <v>21</v>
      </c>
      <c r="E39" s="89">
        <v>4</v>
      </c>
      <c r="F39" s="89">
        <v>1</v>
      </c>
      <c r="G39" s="89">
        <v>0</v>
      </c>
      <c r="H39" s="73">
        <f t="shared" si="0"/>
        <v>26</v>
      </c>
      <c r="I39" s="89">
        <v>18</v>
      </c>
      <c r="J39" s="89">
        <v>0</v>
      </c>
      <c r="K39" s="89">
        <v>0</v>
      </c>
      <c r="L39" s="89">
        <v>1</v>
      </c>
      <c r="M39" s="89">
        <v>162</v>
      </c>
      <c r="N39" s="89">
        <v>25</v>
      </c>
      <c r="O39" s="89">
        <v>0</v>
      </c>
      <c r="P39" s="89">
        <v>7</v>
      </c>
      <c r="Q39" s="89">
        <v>3</v>
      </c>
      <c r="R39" s="73">
        <f t="shared" si="1"/>
        <v>242</v>
      </c>
      <c r="S39" s="75"/>
      <c r="T39" s="82"/>
      <c r="U39" s="82"/>
      <c r="V39" s="82"/>
    </row>
    <row r="40" spans="1:22" ht="12.75" customHeight="1">
      <c r="A40" s="62"/>
      <c r="B40" s="60"/>
      <c r="C40" s="68" t="s">
        <v>190</v>
      </c>
      <c r="D40" s="89">
        <v>26</v>
      </c>
      <c r="E40" s="89">
        <v>1</v>
      </c>
      <c r="F40" s="89">
        <v>34</v>
      </c>
      <c r="G40" s="89">
        <v>2</v>
      </c>
      <c r="H40" s="73">
        <f t="shared" si="0"/>
        <v>63</v>
      </c>
      <c r="I40" s="89">
        <v>5</v>
      </c>
      <c r="J40" s="89">
        <v>0</v>
      </c>
      <c r="K40" s="89">
        <v>1</v>
      </c>
      <c r="L40" s="89">
        <v>4</v>
      </c>
      <c r="M40" s="89">
        <v>0</v>
      </c>
      <c r="N40" s="89">
        <v>7</v>
      </c>
      <c r="O40" s="89">
        <v>2</v>
      </c>
      <c r="P40" s="89">
        <v>39</v>
      </c>
      <c r="Q40" s="89">
        <v>8</v>
      </c>
      <c r="R40" s="73">
        <f t="shared" si="1"/>
        <v>129</v>
      </c>
      <c r="S40" s="75"/>
      <c r="T40" s="82"/>
      <c r="U40" s="82"/>
      <c r="V40" s="82"/>
    </row>
    <row r="41" spans="1:22" ht="12.75" customHeight="1">
      <c r="A41" s="62"/>
      <c r="B41" s="60"/>
      <c r="C41" s="68" t="s">
        <v>191</v>
      </c>
      <c r="D41" s="89">
        <v>8</v>
      </c>
      <c r="E41" s="89">
        <v>0</v>
      </c>
      <c r="F41" s="89">
        <v>8</v>
      </c>
      <c r="G41" s="89">
        <v>0</v>
      </c>
      <c r="H41" s="73">
        <f t="shared" si="0"/>
        <v>16</v>
      </c>
      <c r="I41" s="89">
        <v>2</v>
      </c>
      <c r="J41" s="89">
        <v>0</v>
      </c>
      <c r="K41" s="89">
        <v>1</v>
      </c>
      <c r="L41" s="89">
        <v>8</v>
      </c>
      <c r="M41" s="89">
        <v>0</v>
      </c>
      <c r="N41" s="89">
        <v>0</v>
      </c>
      <c r="O41" s="89">
        <v>0</v>
      </c>
      <c r="P41" s="89">
        <v>66</v>
      </c>
      <c r="Q41" s="89">
        <v>2</v>
      </c>
      <c r="R41" s="73">
        <f t="shared" si="1"/>
        <v>95</v>
      </c>
      <c r="S41" s="75"/>
      <c r="T41" s="82"/>
      <c r="U41" s="82"/>
      <c r="V41" s="82"/>
    </row>
    <row r="42" spans="1:22" ht="12.75" customHeight="1">
      <c r="A42" s="62"/>
      <c r="B42" s="60"/>
      <c r="C42" s="68" t="s">
        <v>192</v>
      </c>
      <c r="D42" s="89">
        <v>21</v>
      </c>
      <c r="E42" s="89">
        <v>2</v>
      </c>
      <c r="F42" s="89">
        <v>9</v>
      </c>
      <c r="G42" s="89">
        <v>6</v>
      </c>
      <c r="H42" s="73">
        <f t="shared" si="0"/>
        <v>38</v>
      </c>
      <c r="I42" s="89">
        <v>3</v>
      </c>
      <c r="J42" s="89">
        <v>0</v>
      </c>
      <c r="K42" s="89">
        <v>0</v>
      </c>
      <c r="L42" s="89">
        <v>0</v>
      </c>
      <c r="M42" s="89">
        <v>0</v>
      </c>
      <c r="N42" s="89">
        <v>2</v>
      </c>
      <c r="O42" s="89">
        <v>148</v>
      </c>
      <c r="P42" s="89">
        <v>37</v>
      </c>
      <c r="Q42" s="89">
        <v>3</v>
      </c>
      <c r="R42" s="73">
        <f t="shared" si="1"/>
        <v>231</v>
      </c>
      <c r="S42" s="74"/>
      <c r="T42" s="82"/>
      <c r="U42" s="82"/>
      <c r="V42" s="82"/>
    </row>
    <row r="43" spans="1:22" ht="12.75" customHeight="1">
      <c r="A43" s="62"/>
      <c r="B43" s="60"/>
      <c r="C43" s="68" t="s">
        <v>193</v>
      </c>
      <c r="D43" s="89">
        <v>282</v>
      </c>
      <c r="E43" s="89">
        <v>23</v>
      </c>
      <c r="F43" s="89">
        <v>108</v>
      </c>
      <c r="G43" s="89">
        <v>103</v>
      </c>
      <c r="H43" s="73">
        <f t="shared" si="0"/>
        <v>516</v>
      </c>
      <c r="I43" s="89">
        <v>74</v>
      </c>
      <c r="J43" s="89">
        <v>1</v>
      </c>
      <c r="K43" s="89">
        <v>3</v>
      </c>
      <c r="L43" s="89">
        <v>7</v>
      </c>
      <c r="M43" s="89">
        <v>6</v>
      </c>
      <c r="N43" s="89">
        <v>10</v>
      </c>
      <c r="O43" s="89">
        <v>107</v>
      </c>
      <c r="P43" s="89">
        <v>197</v>
      </c>
      <c r="Q43" s="89">
        <v>51</v>
      </c>
      <c r="R43" s="73">
        <f t="shared" si="1"/>
        <v>972</v>
      </c>
      <c r="S43" s="74"/>
      <c r="T43" s="82"/>
      <c r="U43" s="82"/>
      <c r="V43" s="82"/>
    </row>
    <row r="44" spans="1:22" ht="12" customHeight="1">
      <c r="A44" s="62"/>
      <c r="B44" s="60"/>
      <c r="C44" s="68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5"/>
      <c r="T44" s="82"/>
      <c r="U44" s="82"/>
      <c r="V44" s="82"/>
    </row>
    <row r="45" spans="1:22" ht="12.75" customHeight="1" hidden="1">
      <c r="A45" s="62"/>
      <c r="B45" s="60"/>
      <c r="C45" s="68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5"/>
      <c r="T45" s="82"/>
      <c r="U45" s="82"/>
      <c r="V45" s="82"/>
    </row>
    <row r="46" spans="1:22" ht="12.75" customHeight="1">
      <c r="A46" s="62"/>
      <c r="B46" s="60"/>
      <c r="C46" s="93" t="s">
        <v>2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4"/>
      <c r="T46" s="82"/>
      <c r="U46" s="82"/>
      <c r="V46" s="82"/>
    </row>
    <row r="47" spans="1:19" ht="12.75" customHeight="1">
      <c r="A47" s="62"/>
      <c r="B47" s="60"/>
      <c r="C47" s="52"/>
      <c r="D47" s="51" t="s">
        <v>290</v>
      </c>
      <c r="E47" s="58"/>
      <c r="F47" s="58"/>
      <c r="G47" s="58"/>
      <c r="H47" s="58"/>
      <c r="I47" s="58"/>
      <c r="J47" s="58"/>
      <c r="K47" s="58"/>
      <c r="L47" s="58"/>
      <c r="M47" s="58"/>
      <c r="N47" s="59"/>
      <c r="O47" s="59"/>
      <c r="P47" s="59"/>
      <c r="Q47" s="58"/>
      <c r="R47" s="58"/>
      <c r="S47" s="54"/>
    </row>
    <row r="48" spans="1:19" ht="12.75" customHeight="1">
      <c r="A48" s="62"/>
      <c r="B48" s="60"/>
      <c r="C48" s="52"/>
      <c r="D48" s="49"/>
      <c r="E48" s="52"/>
      <c r="F48" s="52"/>
      <c r="G48" s="52"/>
      <c r="H48" s="52"/>
      <c r="I48" s="52"/>
      <c r="J48" s="52"/>
      <c r="K48" s="52"/>
      <c r="L48" s="52"/>
      <c r="M48" s="52"/>
      <c r="N48" s="57"/>
      <c r="O48" s="57"/>
      <c r="P48" s="57"/>
      <c r="Q48" s="52"/>
      <c r="R48" s="52"/>
      <c r="S48" s="54"/>
    </row>
    <row r="49" spans="1:22" ht="12.75" customHeight="1">
      <c r="A49" s="62"/>
      <c r="B49" s="60"/>
      <c r="C49" s="68"/>
      <c r="D49" s="68"/>
      <c r="E49" s="68"/>
      <c r="F49" s="68"/>
      <c r="G49" s="68"/>
      <c r="H49" s="68"/>
      <c r="I49" s="68"/>
      <c r="J49" s="76" t="s">
        <v>145</v>
      </c>
      <c r="K49" s="68"/>
      <c r="L49" s="68"/>
      <c r="M49" s="68"/>
      <c r="N49" s="77" t="s">
        <v>146</v>
      </c>
      <c r="O49" s="77" t="s">
        <v>147</v>
      </c>
      <c r="P49" s="77" t="s">
        <v>147</v>
      </c>
      <c r="Q49" s="62"/>
      <c r="R49" s="62"/>
      <c r="S49" s="67"/>
      <c r="T49" s="82"/>
      <c r="U49" s="82"/>
      <c r="V49" s="82"/>
    </row>
    <row r="50" spans="1:22" ht="12.75" customHeight="1">
      <c r="A50" s="62"/>
      <c r="B50" s="60"/>
      <c r="C50" s="68"/>
      <c r="D50" s="70" t="s">
        <v>13</v>
      </c>
      <c r="E50" s="70" t="s">
        <v>14</v>
      </c>
      <c r="F50" s="70" t="s">
        <v>15</v>
      </c>
      <c r="G50" s="70" t="s">
        <v>16</v>
      </c>
      <c r="H50" s="70" t="s">
        <v>17</v>
      </c>
      <c r="I50" s="70" t="s">
        <v>149</v>
      </c>
      <c r="J50" s="70" t="s">
        <v>150</v>
      </c>
      <c r="K50" s="70" t="s">
        <v>151</v>
      </c>
      <c r="L50" s="70" t="s">
        <v>152</v>
      </c>
      <c r="M50" s="70" t="s">
        <v>153</v>
      </c>
      <c r="N50" s="70" t="s">
        <v>148</v>
      </c>
      <c r="O50" s="70" t="s">
        <v>155</v>
      </c>
      <c r="P50" s="70" t="s">
        <v>148</v>
      </c>
      <c r="Q50" s="70" t="s">
        <v>154</v>
      </c>
      <c r="R50" s="70" t="s">
        <v>157</v>
      </c>
      <c r="S50" s="67"/>
      <c r="T50" s="82"/>
      <c r="U50" s="82"/>
      <c r="V50" s="82"/>
    </row>
    <row r="51" spans="1:22" ht="12.75" customHeight="1">
      <c r="A51" s="62"/>
      <c r="B51" s="60"/>
      <c r="C51" s="68" t="s">
        <v>194</v>
      </c>
      <c r="D51" s="89">
        <v>57</v>
      </c>
      <c r="E51" s="89">
        <v>2</v>
      </c>
      <c r="F51" s="89">
        <v>16</v>
      </c>
      <c r="G51" s="89">
        <v>5</v>
      </c>
      <c r="H51" s="73">
        <f aca="true" t="shared" si="2" ref="H51:H85">SUM(D51:G51)</f>
        <v>80</v>
      </c>
      <c r="I51" s="89">
        <v>23</v>
      </c>
      <c r="J51" s="89">
        <v>0</v>
      </c>
      <c r="K51" s="89">
        <v>11</v>
      </c>
      <c r="L51" s="89">
        <v>2</v>
      </c>
      <c r="M51" s="89">
        <v>0</v>
      </c>
      <c r="N51" s="89">
        <v>19</v>
      </c>
      <c r="O51" s="89">
        <v>8</v>
      </c>
      <c r="P51" s="89">
        <v>36</v>
      </c>
      <c r="Q51" s="89">
        <v>9</v>
      </c>
      <c r="R51" s="73">
        <f aca="true" t="shared" si="3" ref="R51:R85">SUM(H51:Q51)</f>
        <v>188</v>
      </c>
      <c r="S51" s="74"/>
      <c r="T51" s="82"/>
      <c r="U51" s="82"/>
      <c r="V51" s="82"/>
    </row>
    <row r="52" spans="1:22" ht="12.75" customHeight="1">
      <c r="A52" s="62"/>
      <c r="B52" s="60"/>
      <c r="C52" s="68" t="s">
        <v>195</v>
      </c>
      <c r="D52" s="89">
        <v>22</v>
      </c>
      <c r="E52" s="89">
        <v>4</v>
      </c>
      <c r="F52" s="89">
        <v>3</v>
      </c>
      <c r="G52" s="89">
        <v>0</v>
      </c>
      <c r="H52" s="73">
        <f t="shared" si="2"/>
        <v>29</v>
      </c>
      <c r="I52" s="89">
        <v>14</v>
      </c>
      <c r="J52" s="89">
        <v>0</v>
      </c>
      <c r="K52" s="89">
        <v>1</v>
      </c>
      <c r="L52" s="89">
        <v>1</v>
      </c>
      <c r="M52" s="89">
        <v>44</v>
      </c>
      <c r="N52" s="89">
        <v>44</v>
      </c>
      <c r="O52" s="89">
        <v>0</v>
      </c>
      <c r="P52" s="89">
        <v>12</v>
      </c>
      <c r="Q52" s="89">
        <v>5</v>
      </c>
      <c r="R52" s="73">
        <f t="shared" si="3"/>
        <v>150</v>
      </c>
      <c r="S52" s="74"/>
      <c r="T52" s="82"/>
      <c r="U52" s="82"/>
      <c r="V52" s="82"/>
    </row>
    <row r="53" spans="1:22" ht="12.75" customHeight="1">
      <c r="A53" s="62"/>
      <c r="B53" s="60"/>
      <c r="C53" s="68" t="s">
        <v>196</v>
      </c>
      <c r="D53" s="89">
        <v>394</v>
      </c>
      <c r="E53" s="89">
        <v>69</v>
      </c>
      <c r="F53" s="89">
        <v>109</v>
      </c>
      <c r="G53" s="89">
        <v>25</v>
      </c>
      <c r="H53" s="73">
        <f t="shared" si="2"/>
        <v>597</v>
      </c>
      <c r="I53" s="89">
        <v>50</v>
      </c>
      <c r="J53" s="89">
        <v>0</v>
      </c>
      <c r="K53" s="89">
        <v>6</v>
      </c>
      <c r="L53" s="89">
        <v>59</v>
      </c>
      <c r="M53" s="89">
        <v>5</v>
      </c>
      <c r="N53" s="89">
        <v>8</v>
      </c>
      <c r="O53" s="89">
        <v>7</v>
      </c>
      <c r="P53" s="89">
        <v>3421</v>
      </c>
      <c r="Q53" s="89">
        <v>64</v>
      </c>
      <c r="R53" s="73">
        <f t="shared" si="3"/>
        <v>4217</v>
      </c>
      <c r="S53" s="74"/>
      <c r="T53" s="82"/>
      <c r="U53" s="82"/>
      <c r="V53" s="82"/>
    </row>
    <row r="54" spans="1:22" ht="12.75" customHeight="1">
      <c r="A54" s="62"/>
      <c r="B54" s="60"/>
      <c r="C54" s="68" t="s">
        <v>197</v>
      </c>
      <c r="D54" s="89">
        <v>19</v>
      </c>
      <c r="E54" s="89">
        <v>5</v>
      </c>
      <c r="F54" s="89">
        <v>4</v>
      </c>
      <c r="G54" s="89">
        <v>0</v>
      </c>
      <c r="H54" s="73">
        <f t="shared" si="2"/>
        <v>28</v>
      </c>
      <c r="I54" s="89">
        <v>13</v>
      </c>
      <c r="J54" s="89">
        <v>0</v>
      </c>
      <c r="K54" s="89">
        <v>0</v>
      </c>
      <c r="L54" s="89">
        <v>0</v>
      </c>
      <c r="M54" s="89">
        <v>47</v>
      </c>
      <c r="N54" s="89">
        <v>8</v>
      </c>
      <c r="O54" s="89">
        <v>0</v>
      </c>
      <c r="P54" s="89">
        <v>13</v>
      </c>
      <c r="Q54" s="89">
        <v>1</v>
      </c>
      <c r="R54" s="73">
        <f t="shared" si="3"/>
        <v>110</v>
      </c>
      <c r="S54" s="74"/>
      <c r="T54" s="82"/>
      <c r="U54" s="82"/>
      <c r="V54" s="82"/>
    </row>
    <row r="55" spans="1:22" ht="12.75" customHeight="1">
      <c r="A55" s="62"/>
      <c r="B55" s="60"/>
      <c r="C55" s="68" t="s">
        <v>198</v>
      </c>
      <c r="D55" s="89">
        <v>31</v>
      </c>
      <c r="E55" s="89">
        <v>1</v>
      </c>
      <c r="F55" s="89">
        <v>1</v>
      </c>
      <c r="G55" s="89">
        <v>0</v>
      </c>
      <c r="H55" s="73">
        <f t="shared" si="2"/>
        <v>33</v>
      </c>
      <c r="I55" s="89">
        <v>4</v>
      </c>
      <c r="J55" s="89">
        <v>0</v>
      </c>
      <c r="K55" s="89">
        <v>0</v>
      </c>
      <c r="L55" s="89">
        <v>0</v>
      </c>
      <c r="M55" s="89">
        <v>57</v>
      </c>
      <c r="N55" s="89">
        <v>29</v>
      </c>
      <c r="O55" s="89">
        <v>2</v>
      </c>
      <c r="P55" s="89">
        <v>7</v>
      </c>
      <c r="Q55" s="89">
        <v>5</v>
      </c>
      <c r="R55" s="73">
        <f t="shared" si="3"/>
        <v>137</v>
      </c>
      <c r="S55" s="74"/>
      <c r="T55" s="82"/>
      <c r="U55" s="82"/>
      <c r="V55" s="82"/>
    </row>
    <row r="56" spans="1:22" ht="12.75" customHeight="1">
      <c r="A56" s="62"/>
      <c r="B56" s="60"/>
      <c r="C56" s="68" t="s">
        <v>199</v>
      </c>
      <c r="D56" s="89">
        <v>49</v>
      </c>
      <c r="E56" s="89">
        <v>12</v>
      </c>
      <c r="F56" s="89">
        <v>10</v>
      </c>
      <c r="G56" s="89">
        <v>1</v>
      </c>
      <c r="H56" s="73">
        <f t="shared" si="2"/>
        <v>72</v>
      </c>
      <c r="I56" s="89">
        <v>200</v>
      </c>
      <c r="J56" s="89">
        <v>0</v>
      </c>
      <c r="K56" s="89">
        <v>1</v>
      </c>
      <c r="L56" s="89">
        <v>10</v>
      </c>
      <c r="M56" s="89">
        <v>4</v>
      </c>
      <c r="N56" s="89">
        <v>4</v>
      </c>
      <c r="O56" s="89">
        <v>0</v>
      </c>
      <c r="P56" s="89">
        <v>52</v>
      </c>
      <c r="Q56" s="89">
        <v>8</v>
      </c>
      <c r="R56" s="73">
        <f t="shared" si="3"/>
        <v>351</v>
      </c>
      <c r="S56" s="74"/>
      <c r="T56" s="82"/>
      <c r="U56" s="82"/>
      <c r="V56" s="82"/>
    </row>
    <row r="57" spans="1:22" ht="12.75" customHeight="1">
      <c r="A57" s="62"/>
      <c r="B57" s="60"/>
      <c r="C57" s="68" t="s">
        <v>200</v>
      </c>
      <c r="D57" s="89">
        <v>4</v>
      </c>
      <c r="E57" s="89">
        <v>2</v>
      </c>
      <c r="F57" s="89">
        <v>1</v>
      </c>
      <c r="G57" s="89">
        <v>0</v>
      </c>
      <c r="H57" s="73">
        <f t="shared" si="2"/>
        <v>7</v>
      </c>
      <c r="I57" s="89">
        <v>9</v>
      </c>
      <c r="J57" s="89">
        <v>0</v>
      </c>
      <c r="K57" s="89">
        <v>0</v>
      </c>
      <c r="L57" s="89">
        <v>2</v>
      </c>
      <c r="M57" s="89">
        <v>0</v>
      </c>
      <c r="N57" s="89">
        <v>1</v>
      </c>
      <c r="O57" s="89">
        <v>0</v>
      </c>
      <c r="P57" s="89">
        <v>57</v>
      </c>
      <c r="Q57" s="89">
        <v>0</v>
      </c>
      <c r="R57" s="73">
        <f t="shared" si="3"/>
        <v>76</v>
      </c>
      <c r="S57" s="74"/>
      <c r="T57" s="82"/>
      <c r="U57" s="82"/>
      <c r="V57" s="82"/>
    </row>
    <row r="58" spans="1:22" ht="12.75" customHeight="1">
      <c r="A58" s="62"/>
      <c r="B58" s="60"/>
      <c r="C58" s="68" t="s">
        <v>201</v>
      </c>
      <c r="D58" s="89">
        <v>11</v>
      </c>
      <c r="E58" s="89">
        <v>1</v>
      </c>
      <c r="F58" s="89">
        <v>3</v>
      </c>
      <c r="G58" s="89">
        <v>0</v>
      </c>
      <c r="H58" s="73">
        <f t="shared" si="2"/>
        <v>15</v>
      </c>
      <c r="I58" s="89">
        <v>10</v>
      </c>
      <c r="J58" s="89">
        <v>0</v>
      </c>
      <c r="K58" s="89">
        <v>1</v>
      </c>
      <c r="L58" s="89">
        <v>0</v>
      </c>
      <c r="M58" s="89">
        <v>44</v>
      </c>
      <c r="N58" s="89">
        <v>27</v>
      </c>
      <c r="O58" s="89">
        <v>1</v>
      </c>
      <c r="P58" s="89">
        <v>8</v>
      </c>
      <c r="Q58" s="89">
        <v>3</v>
      </c>
      <c r="R58" s="73">
        <f t="shared" si="3"/>
        <v>109</v>
      </c>
      <c r="S58" s="74"/>
      <c r="T58" s="82"/>
      <c r="U58" s="82"/>
      <c r="V58" s="82"/>
    </row>
    <row r="59" spans="1:22" ht="12.75" customHeight="1">
      <c r="A59" s="62"/>
      <c r="B59" s="60"/>
      <c r="C59" s="68" t="s">
        <v>202</v>
      </c>
      <c r="D59" s="89">
        <v>61</v>
      </c>
      <c r="E59" s="89">
        <v>2</v>
      </c>
      <c r="F59" s="89">
        <v>3</v>
      </c>
      <c r="G59" s="89">
        <v>0</v>
      </c>
      <c r="H59" s="73">
        <f t="shared" si="2"/>
        <v>66</v>
      </c>
      <c r="I59" s="89">
        <v>35</v>
      </c>
      <c r="J59" s="89">
        <v>0</v>
      </c>
      <c r="K59" s="89">
        <v>0</v>
      </c>
      <c r="L59" s="89">
        <v>0</v>
      </c>
      <c r="M59" s="89">
        <v>3</v>
      </c>
      <c r="N59" s="89">
        <v>4</v>
      </c>
      <c r="O59" s="89">
        <v>3</v>
      </c>
      <c r="P59" s="89">
        <v>11</v>
      </c>
      <c r="Q59" s="89">
        <v>5</v>
      </c>
      <c r="R59" s="73">
        <f t="shared" si="3"/>
        <v>127</v>
      </c>
      <c r="S59" s="74"/>
      <c r="T59" s="82"/>
      <c r="U59" s="82"/>
      <c r="V59" s="82"/>
    </row>
    <row r="60" spans="1:22" ht="12.75" customHeight="1">
      <c r="A60" s="62"/>
      <c r="B60" s="60"/>
      <c r="C60" s="68" t="s">
        <v>203</v>
      </c>
      <c r="D60" s="89">
        <v>56</v>
      </c>
      <c r="E60" s="89">
        <v>3</v>
      </c>
      <c r="F60" s="89">
        <v>31</v>
      </c>
      <c r="G60" s="89">
        <v>2</v>
      </c>
      <c r="H60" s="73">
        <f t="shared" si="2"/>
        <v>92</v>
      </c>
      <c r="I60" s="89">
        <v>9</v>
      </c>
      <c r="J60" s="89">
        <v>0</v>
      </c>
      <c r="K60" s="89">
        <v>0</v>
      </c>
      <c r="L60" s="89">
        <v>19</v>
      </c>
      <c r="M60" s="89">
        <v>1</v>
      </c>
      <c r="N60" s="89">
        <v>2</v>
      </c>
      <c r="O60" s="89">
        <v>6</v>
      </c>
      <c r="P60" s="89">
        <v>236</v>
      </c>
      <c r="Q60" s="89">
        <v>9</v>
      </c>
      <c r="R60" s="73">
        <f t="shared" si="3"/>
        <v>374</v>
      </c>
      <c r="S60" s="74"/>
      <c r="T60" s="82"/>
      <c r="U60" s="82"/>
      <c r="V60" s="82"/>
    </row>
    <row r="61" spans="1:22" ht="12.75" customHeight="1">
      <c r="A61" s="62"/>
      <c r="B61" s="60"/>
      <c r="C61" s="68" t="s">
        <v>204</v>
      </c>
      <c r="D61" s="89">
        <v>6</v>
      </c>
      <c r="E61" s="89">
        <v>2</v>
      </c>
      <c r="F61" s="89">
        <v>13</v>
      </c>
      <c r="G61" s="89">
        <v>5</v>
      </c>
      <c r="H61" s="73">
        <f t="shared" si="2"/>
        <v>26</v>
      </c>
      <c r="I61" s="89">
        <v>1</v>
      </c>
      <c r="J61" s="89">
        <v>0</v>
      </c>
      <c r="K61" s="89">
        <v>0</v>
      </c>
      <c r="L61" s="89">
        <v>0</v>
      </c>
      <c r="M61" s="89">
        <v>0</v>
      </c>
      <c r="N61" s="89">
        <v>119</v>
      </c>
      <c r="O61" s="89">
        <v>38</v>
      </c>
      <c r="P61" s="89">
        <v>18</v>
      </c>
      <c r="Q61" s="89">
        <v>1</v>
      </c>
      <c r="R61" s="73">
        <f t="shared" si="3"/>
        <v>203</v>
      </c>
      <c r="S61" s="74"/>
      <c r="T61" s="82"/>
      <c r="U61" s="82"/>
      <c r="V61" s="82"/>
    </row>
    <row r="62" spans="1:22" ht="12.75" customHeight="1">
      <c r="A62" s="62"/>
      <c r="B62" s="60"/>
      <c r="C62" s="68" t="s">
        <v>205</v>
      </c>
      <c r="D62" s="89">
        <v>1549</v>
      </c>
      <c r="E62" s="89">
        <v>4222</v>
      </c>
      <c r="F62" s="89">
        <v>193</v>
      </c>
      <c r="G62" s="89">
        <v>28</v>
      </c>
      <c r="H62" s="73">
        <f t="shared" si="2"/>
        <v>5992</v>
      </c>
      <c r="I62" s="89">
        <v>1787</v>
      </c>
      <c r="J62" s="89">
        <v>2</v>
      </c>
      <c r="K62" s="89">
        <v>120</v>
      </c>
      <c r="L62" s="89">
        <v>99</v>
      </c>
      <c r="M62" s="89">
        <v>314</v>
      </c>
      <c r="N62" s="89">
        <v>319</v>
      </c>
      <c r="O62" s="89">
        <v>19</v>
      </c>
      <c r="P62" s="89">
        <v>805</v>
      </c>
      <c r="Q62" s="89">
        <v>280</v>
      </c>
      <c r="R62" s="73">
        <f t="shared" si="3"/>
        <v>9737</v>
      </c>
      <c r="S62" s="74"/>
      <c r="T62" s="82"/>
      <c r="U62" s="82"/>
      <c r="V62" s="82"/>
    </row>
    <row r="63" spans="1:22" ht="12.75" customHeight="1">
      <c r="A63" s="62"/>
      <c r="B63" s="60"/>
      <c r="C63" s="68" t="s">
        <v>206</v>
      </c>
      <c r="D63" s="89">
        <v>89</v>
      </c>
      <c r="E63" s="89">
        <v>30</v>
      </c>
      <c r="F63" s="89">
        <v>37</v>
      </c>
      <c r="G63" s="89">
        <v>0</v>
      </c>
      <c r="H63" s="73">
        <f t="shared" si="2"/>
        <v>156</v>
      </c>
      <c r="I63" s="89">
        <v>13</v>
      </c>
      <c r="J63" s="89">
        <v>0</v>
      </c>
      <c r="K63" s="89">
        <v>2</v>
      </c>
      <c r="L63" s="89">
        <v>2581</v>
      </c>
      <c r="M63" s="89">
        <v>3</v>
      </c>
      <c r="N63" s="89">
        <v>15</v>
      </c>
      <c r="O63" s="89">
        <v>1</v>
      </c>
      <c r="P63" s="89">
        <v>362</v>
      </c>
      <c r="Q63" s="89">
        <v>17</v>
      </c>
      <c r="R63" s="73">
        <f t="shared" si="3"/>
        <v>3150</v>
      </c>
      <c r="S63" s="74"/>
      <c r="T63" s="82"/>
      <c r="U63" s="82"/>
      <c r="V63" s="82"/>
    </row>
    <row r="64" spans="1:22" ht="12.75" customHeight="1">
      <c r="A64" s="62"/>
      <c r="B64" s="60"/>
      <c r="C64" s="68" t="s">
        <v>207</v>
      </c>
      <c r="D64" s="89">
        <v>332</v>
      </c>
      <c r="E64" s="89">
        <v>22</v>
      </c>
      <c r="F64" s="89">
        <v>159</v>
      </c>
      <c r="G64" s="89">
        <v>707</v>
      </c>
      <c r="H64" s="73">
        <f t="shared" si="2"/>
        <v>1220</v>
      </c>
      <c r="I64" s="89">
        <v>45</v>
      </c>
      <c r="J64" s="89">
        <v>17</v>
      </c>
      <c r="K64" s="89">
        <v>0</v>
      </c>
      <c r="L64" s="89">
        <v>4</v>
      </c>
      <c r="M64" s="89">
        <v>16</v>
      </c>
      <c r="N64" s="89">
        <v>3</v>
      </c>
      <c r="O64" s="89">
        <v>308</v>
      </c>
      <c r="P64" s="89">
        <v>298</v>
      </c>
      <c r="Q64" s="89">
        <v>127</v>
      </c>
      <c r="R64" s="73">
        <f t="shared" si="3"/>
        <v>2038</v>
      </c>
      <c r="S64" s="74"/>
      <c r="T64" s="82"/>
      <c r="U64" s="82"/>
      <c r="V64" s="82"/>
    </row>
    <row r="65" spans="1:22" ht="12.75" customHeight="1">
      <c r="A65" s="62"/>
      <c r="B65" s="60"/>
      <c r="C65" s="68" t="s">
        <v>208</v>
      </c>
      <c r="D65" s="89">
        <v>90</v>
      </c>
      <c r="E65" s="89">
        <v>45</v>
      </c>
      <c r="F65" s="89">
        <v>17</v>
      </c>
      <c r="G65" s="89">
        <v>6</v>
      </c>
      <c r="H65" s="73">
        <f t="shared" si="2"/>
        <v>158</v>
      </c>
      <c r="I65" s="89">
        <v>1197</v>
      </c>
      <c r="J65" s="89">
        <v>0</v>
      </c>
      <c r="K65" s="89">
        <v>2</v>
      </c>
      <c r="L65" s="89">
        <v>5</v>
      </c>
      <c r="M65" s="89">
        <v>4</v>
      </c>
      <c r="N65" s="89">
        <v>13</v>
      </c>
      <c r="O65" s="89">
        <v>4</v>
      </c>
      <c r="P65" s="89">
        <v>54</v>
      </c>
      <c r="Q65" s="89">
        <v>20</v>
      </c>
      <c r="R65" s="73">
        <f t="shared" si="3"/>
        <v>1457</v>
      </c>
      <c r="S65" s="74"/>
      <c r="T65" s="82"/>
      <c r="U65" s="82"/>
      <c r="V65" s="82"/>
    </row>
    <row r="66" spans="1:22" ht="12.75" customHeight="1">
      <c r="A66" s="62"/>
      <c r="B66" s="60"/>
      <c r="C66" s="68" t="s">
        <v>209</v>
      </c>
      <c r="D66" s="89">
        <v>12</v>
      </c>
      <c r="E66" s="89">
        <v>1</v>
      </c>
      <c r="F66" s="89">
        <v>3</v>
      </c>
      <c r="G66" s="89">
        <v>0</v>
      </c>
      <c r="H66" s="73">
        <f t="shared" si="2"/>
        <v>16</v>
      </c>
      <c r="I66" s="89">
        <v>3</v>
      </c>
      <c r="J66" s="89">
        <v>0</v>
      </c>
      <c r="K66" s="89">
        <v>0</v>
      </c>
      <c r="L66" s="89">
        <v>1</v>
      </c>
      <c r="M66" s="89">
        <v>4</v>
      </c>
      <c r="N66" s="89">
        <v>1</v>
      </c>
      <c r="O66" s="89">
        <v>0</v>
      </c>
      <c r="P66" s="89">
        <v>3</v>
      </c>
      <c r="Q66" s="89">
        <v>12</v>
      </c>
      <c r="R66" s="73">
        <f t="shared" si="3"/>
        <v>40</v>
      </c>
      <c r="S66" s="74"/>
      <c r="T66" s="82"/>
      <c r="U66" s="82"/>
      <c r="V66" s="82"/>
    </row>
    <row r="67" spans="1:22" ht="13.5" customHeight="1">
      <c r="A67" s="62"/>
      <c r="B67" s="60"/>
      <c r="C67" s="68" t="s">
        <v>210</v>
      </c>
      <c r="D67" s="89">
        <v>63</v>
      </c>
      <c r="E67" s="89">
        <v>7</v>
      </c>
      <c r="F67" s="89">
        <v>18</v>
      </c>
      <c r="G67" s="89">
        <v>1</v>
      </c>
      <c r="H67" s="73">
        <f t="shared" si="2"/>
        <v>89</v>
      </c>
      <c r="I67" s="89">
        <v>11</v>
      </c>
      <c r="J67" s="89">
        <v>0</v>
      </c>
      <c r="K67" s="89">
        <v>13</v>
      </c>
      <c r="L67" s="89">
        <v>14</v>
      </c>
      <c r="M67" s="89">
        <v>2</v>
      </c>
      <c r="N67" s="89">
        <v>12</v>
      </c>
      <c r="O67" s="89">
        <v>1</v>
      </c>
      <c r="P67" s="89">
        <v>151</v>
      </c>
      <c r="Q67" s="89">
        <v>14</v>
      </c>
      <c r="R67" s="73">
        <f t="shared" si="3"/>
        <v>307</v>
      </c>
      <c r="S67" s="74"/>
      <c r="T67" s="82"/>
      <c r="U67" s="82"/>
      <c r="V67" s="82"/>
    </row>
    <row r="68" spans="1:22" ht="12.75" customHeight="1">
      <c r="A68" s="62"/>
      <c r="B68" s="60"/>
      <c r="C68" s="68" t="s">
        <v>211</v>
      </c>
      <c r="D68" s="89">
        <v>112</v>
      </c>
      <c r="E68" s="89">
        <v>39</v>
      </c>
      <c r="F68" s="89">
        <v>11</v>
      </c>
      <c r="G68" s="89">
        <v>0</v>
      </c>
      <c r="H68" s="73">
        <f t="shared" si="2"/>
        <v>162</v>
      </c>
      <c r="I68" s="89">
        <v>291</v>
      </c>
      <c r="J68" s="89">
        <v>0</v>
      </c>
      <c r="K68" s="89">
        <v>1</v>
      </c>
      <c r="L68" s="89">
        <v>1</v>
      </c>
      <c r="M68" s="89">
        <v>16</v>
      </c>
      <c r="N68" s="89">
        <v>34</v>
      </c>
      <c r="O68" s="89">
        <v>1</v>
      </c>
      <c r="P68" s="89">
        <v>54</v>
      </c>
      <c r="Q68" s="89">
        <v>11</v>
      </c>
      <c r="R68" s="73">
        <f t="shared" si="3"/>
        <v>571</v>
      </c>
      <c r="S68" s="74"/>
      <c r="T68" s="82"/>
      <c r="U68" s="82"/>
      <c r="V68" s="82"/>
    </row>
    <row r="69" spans="1:22" ht="12.75" customHeight="1">
      <c r="A69" s="62"/>
      <c r="B69" s="60"/>
      <c r="C69" s="68" t="s">
        <v>212</v>
      </c>
      <c r="D69" s="89">
        <v>26</v>
      </c>
      <c r="E69" s="89">
        <v>3</v>
      </c>
      <c r="F69" s="89">
        <v>14</v>
      </c>
      <c r="G69" s="89">
        <v>2</v>
      </c>
      <c r="H69" s="73">
        <f t="shared" si="2"/>
        <v>45</v>
      </c>
      <c r="I69" s="89">
        <v>12</v>
      </c>
      <c r="J69" s="89">
        <v>0</v>
      </c>
      <c r="K69" s="89">
        <v>0</v>
      </c>
      <c r="L69" s="89">
        <v>166</v>
      </c>
      <c r="M69" s="89">
        <v>1</v>
      </c>
      <c r="N69" s="89">
        <v>5</v>
      </c>
      <c r="O69" s="89">
        <v>0</v>
      </c>
      <c r="P69" s="89">
        <v>299</v>
      </c>
      <c r="Q69" s="89">
        <v>3</v>
      </c>
      <c r="R69" s="73">
        <f t="shared" si="3"/>
        <v>531</v>
      </c>
      <c r="S69" s="74"/>
      <c r="T69" s="82"/>
      <c r="U69" s="82"/>
      <c r="V69" s="82"/>
    </row>
    <row r="70" spans="1:22" ht="12.75" customHeight="1">
      <c r="A70" s="62"/>
      <c r="B70" s="60"/>
      <c r="C70" s="68" t="s">
        <v>213</v>
      </c>
      <c r="D70" s="89">
        <v>30</v>
      </c>
      <c r="E70" s="89">
        <v>2</v>
      </c>
      <c r="F70" s="89">
        <v>2</v>
      </c>
      <c r="G70" s="89">
        <v>0</v>
      </c>
      <c r="H70" s="73">
        <f t="shared" si="2"/>
        <v>34</v>
      </c>
      <c r="I70" s="89">
        <v>9</v>
      </c>
      <c r="J70" s="89">
        <v>0</v>
      </c>
      <c r="K70" s="89">
        <v>0</v>
      </c>
      <c r="L70" s="89">
        <v>0</v>
      </c>
      <c r="M70" s="89">
        <v>3</v>
      </c>
      <c r="N70" s="89">
        <v>2</v>
      </c>
      <c r="O70" s="89">
        <v>5</v>
      </c>
      <c r="P70" s="89">
        <v>4</v>
      </c>
      <c r="Q70" s="89">
        <v>11</v>
      </c>
      <c r="R70" s="73">
        <f t="shared" si="3"/>
        <v>68</v>
      </c>
      <c r="S70" s="74"/>
      <c r="T70" s="82"/>
      <c r="U70" s="82"/>
      <c r="V70" s="82"/>
    </row>
    <row r="71" spans="1:22" ht="12.75" customHeight="1">
      <c r="A71" s="62"/>
      <c r="B71" s="60"/>
      <c r="C71" s="68" t="s">
        <v>151</v>
      </c>
      <c r="D71" s="89">
        <v>106</v>
      </c>
      <c r="E71" s="89">
        <v>4</v>
      </c>
      <c r="F71" s="89">
        <v>32</v>
      </c>
      <c r="G71" s="89">
        <v>80</v>
      </c>
      <c r="H71" s="73">
        <f t="shared" si="2"/>
        <v>222</v>
      </c>
      <c r="I71" s="89">
        <v>59</v>
      </c>
      <c r="J71" s="89">
        <v>0</v>
      </c>
      <c r="K71" s="89">
        <v>2</v>
      </c>
      <c r="L71" s="89">
        <v>0</v>
      </c>
      <c r="M71" s="89">
        <v>0</v>
      </c>
      <c r="N71" s="89">
        <v>0</v>
      </c>
      <c r="O71" s="89">
        <v>26</v>
      </c>
      <c r="P71" s="89">
        <v>59</v>
      </c>
      <c r="Q71" s="89">
        <v>39</v>
      </c>
      <c r="R71" s="73">
        <f t="shared" si="3"/>
        <v>407</v>
      </c>
      <c r="S71" s="74"/>
      <c r="T71" s="82"/>
      <c r="U71" s="82"/>
      <c r="V71" s="82"/>
    </row>
    <row r="72" spans="1:22" ht="12.75" customHeight="1">
      <c r="A72" s="62"/>
      <c r="B72" s="60"/>
      <c r="C72" s="68" t="s">
        <v>214</v>
      </c>
      <c r="D72" s="89">
        <v>45</v>
      </c>
      <c r="E72" s="89">
        <v>6</v>
      </c>
      <c r="F72" s="89">
        <v>5</v>
      </c>
      <c r="G72" s="89">
        <v>0</v>
      </c>
      <c r="H72" s="73">
        <f t="shared" si="2"/>
        <v>56</v>
      </c>
      <c r="I72" s="89">
        <v>18</v>
      </c>
      <c r="J72" s="89">
        <v>0</v>
      </c>
      <c r="K72" s="89">
        <v>1</v>
      </c>
      <c r="L72" s="89">
        <v>0</v>
      </c>
      <c r="M72" s="89">
        <v>78</v>
      </c>
      <c r="N72" s="89">
        <v>21</v>
      </c>
      <c r="O72" s="89">
        <v>2</v>
      </c>
      <c r="P72" s="89">
        <v>8</v>
      </c>
      <c r="Q72" s="89">
        <v>15</v>
      </c>
      <c r="R72" s="73">
        <f t="shared" si="3"/>
        <v>199</v>
      </c>
      <c r="S72" s="74"/>
      <c r="T72" s="82"/>
      <c r="U72" s="82"/>
      <c r="V72" s="82"/>
    </row>
    <row r="73" spans="1:22" ht="12.75" customHeight="1">
      <c r="A73" s="62"/>
      <c r="B73" s="60"/>
      <c r="C73" s="68" t="s">
        <v>215</v>
      </c>
      <c r="D73" s="89">
        <v>60</v>
      </c>
      <c r="E73" s="89">
        <v>11</v>
      </c>
      <c r="F73" s="89">
        <v>6</v>
      </c>
      <c r="G73" s="89">
        <v>0</v>
      </c>
      <c r="H73" s="73">
        <f t="shared" si="2"/>
        <v>77</v>
      </c>
      <c r="I73" s="89">
        <v>20</v>
      </c>
      <c r="J73" s="89">
        <v>0</v>
      </c>
      <c r="K73" s="89">
        <v>0</v>
      </c>
      <c r="L73" s="89">
        <v>1</v>
      </c>
      <c r="M73" s="89">
        <v>66</v>
      </c>
      <c r="N73" s="89">
        <v>37</v>
      </c>
      <c r="O73" s="89">
        <v>1</v>
      </c>
      <c r="P73" s="89">
        <v>25</v>
      </c>
      <c r="Q73" s="89">
        <v>13</v>
      </c>
      <c r="R73" s="73">
        <f t="shared" si="3"/>
        <v>240</v>
      </c>
      <c r="S73" s="74"/>
      <c r="T73" s="82"/>
      <c r="U73" s="82"/>
      <c r="V73" s="82"/>
    </row>
    <row r="74" spans="1:22" ht="12.75" customHeight="1">
      <c r="A74" s="62"/>
      <c r="B74" s="60"/>
      <c r="C74" s="68" t="s">
        <v>216</v>
      </c>
      <c r="D74" s="89">
        <v>68</v>
      </c>
      <c r="E74" s="89">
        <v>6</v>
      </c>
      <c r="F74" s="89">
        <v>7</v>
      </c>
      <c r="G74" s="89">
        <v>0</v>
      </c>
      <c r="H74" s="73">
        <f t="shared" si="2"/>
        <v>81</v>
      </c>
      <c r="I74" s="89">
        <v>26</v>
      </c>
      <c r="J74" s="89">
        <v>0</v>
      </c>
      <c r="K74" s="89">
        <v>0</v>
      </c>
      <c r="L74" s="89">
        <v>1</v>
      </c>
      <c r="M74" s="89">
        <v>24</v>
      </c>
      <c r="N74" s="89">
        <v>18</v>
      </c>
      <c r="O74" s="89">
        <v>3</v>
      </c>
      <c r="P74" s="89">
        <v>13</v>
      </c>
      <c r="Q74" s="89">
        <v>33</v>
      </c>
      <c r="R74" s="73">
        <f t="shared" si="3"/>
        <v>199</v>
      </c>
      <c r="S74" s="74"/>
      <c r="T74" s="82"/>
      <c r="U74" s="82"/>
      <c r="V74" s="82"/>
    </row>
    <row r="75" spans="1:22" ht="12.75" customHeight="1">
      <c r="A75" s="62"/>
      <c r="B75" s="60"/>
      <c r="C75" s="68" t="s">
        <v>217</v>
      </c>
      <c r="D75" s="89">
        <v>10</v>
      </c>
      <c r="E75" s="89">
        <v>1</v>
      </c>
      <c r="F75" s="89">
        <v>6</v>
      </c>
      <c r="G75" s="89">
        <v>8</v>
      </c>
      <c r="H75" s="73">
        <f t="shared" si="2"/>
        <v>25</v>
      </c>
      <c r="I75" s="89">
        <v>1</v>
      </c>
      <c r="J75" s="89">
        <v>0</v>
      </c>
      <c r="K75" s="89">
        <v>0</v>
      </c>
      <c r="L75" s="89">
        <v>0</v>
      </c>
      <c r="M75" s="89">
        <v>0</v>
      </c>
      <c r="N75" s="89">
        <v>0</v>
      </c>
      <c r="O75" s="89">
        <v>34</v>
      </c>
      <c r="P75" s="89">
        <v>9</v>
      </c>
      <c r="Q75" s="89">
        <v>7</v>
      </c>
      <c r="R75" s="73">
        <f t="shared" si="3"/>
        <v>76</v>
      </c>
      <c r="S75" s="74"/>
      <c r="T75" s="82"/>
      <c r="U75" s="82"/>
      <c r="V75" s="82"/>
    </row>
    <row r="76" spans="1:22" ht="12.75" customHeight="1">
      <c r="A76" s="62"/>
      <c r="B76" s="60"/>
      <c r="C76" s="68" t="s">
        <v>218</v>
      </c>
      <c r="D76" s="89">
        <v>19</v>
      </c>
      <c r="E76" s="89">
        <v>0</v>
      </c>
      <c r="F76" s="89">
        <v>19</v>
      </c>
      <c r="G76" s="89">
        <v>0</v>
      </c>
      <c r="H76" s="73">
        <f t="shared" si="2"/>
        <v>38</v>
      </c>
      <c r="I76" s="89">
        <v>10</v>
      </c>
      <c r="J76" s="89">
        <v>0</v>
      </c>
      <c r="K76" s="89">
        <v>59</v>
      </c>
      <c r="L76" s="89">
        <v>3</v>
      </c>
      <c r="M76" s="89">
        <v>5</v>
      </c>
      <c r="N76" s="89">
        <v>18</v>
      </c>
      <c r="O76" s="89">
        <v>1</v>
      </c>
      <c r="P76" s="89">
        <v>18</v>
      </c>
      <c r="Q76" s="89">
        <v>3</v>
      </c>
      <c r="R76" s="73">
        <f t="shared" si="3"/>
        <v>155</v>
      </c>
      <c r="S76" s="74"/>
      <c r="T76" s="82"/>
      <c r="U76" s="82"/>
      <c r="V76" s="82"/>
    </row>
    <row r="77" spans="1:22" ht="12.75" customHeight="1">
      <c r="A77" s="62"/>
      <c r="B77" s="60"/>
      <c r="C77" s="68" t="s">
        <v>219</v>
      </c>
      <c r="D77" s="89">
        <v>114</v>
      </c>
      <c r="E77" s="89">
        <v>6</v>
      </c>
      <c r="F77" s="89">
        <v>28</v>
      </c>
      <c r="G77" s="89">
        <v>13</v>
      </c>
      <c r="H77" s="73">
        <f t="shared" si="2"/>
        <v>161</v>
      </c>
      <c r="I77" s="89">
        <v>29</v>
      </c>
      <c r="J77" s="89">
        <v>0</v>
      </c>
      <c r="K77" s="89">
        <v>3</v>
      </c>
      <c r="L77" s="89">
        <v>1</v>
      </c>
      <c r="M77" s="89">
        <v>3</v>
      </c>
      <c r="N77" s="89">
        <v>15</v>
      </c>
      <c r="O77" s="89">
        <v>17</v>
      </c>
      <c r="P77" s="89">
        <v>46</v>
      </c>
      <c r="Q77" s="89">
        <v>31</v>
      </c>
      <c r="R77" s="73">
        <f t="shared" si="3"/>
        <v>306</v>
      </c>
      <c r="S77" s="74"/>
      <c r="T77" s="82"/>
      <c r="U77" s="82"/>
      <c r="V77" s="82"/>
    </row>
    <row r="78" spans="1:22" ht="12.75" customHeight="1">
      <c r="A78" s="62"/>
      <c r="B78" s="60"/>
      <c r="C78" s="68" t="s">
        <v>220</v>
      </c>
      <c r="D78" s="89">
        <v>9</v>
      </c>
      <c r="E78" s="89">
        <v>0</v>
      </c>
      <c r="F78" s="89">
        <v>2</v>
      </c>
      <c r="G78" s="89">
        <v>0</v>
      </c>
      <c r="H78" s="73">
        <f t="shared" si="2"/>
        <v>11</v>
      </c>
      <c r="I78" s="89">
        <v>3</v>
      </c>
      <c r="J78" s="89">
        <v>0</v>
      </c>
      <c r="K78" s="89">
        <v>0</v>
      </c>
      <c r="L78" s="89">
        <v>112</v>
      </c>
      <c r="M78" s="89">
        <v>0</v>
      </c>
      <c r="N78" s="89">
        <v>0</v>
      </c>
      <c r="O78" s="89">
        <v>0</v>
      </c>
      <c r="P78" s="89">
        <v>41</v>
      </c>
      <c r="Q78" s="89">
        <v>2</v>
      </c>
      <c r="R78" s="73">
        <f t="shared" si="3"/>
        <v>169</v>
      </c>
      <c r="S78" s="74"/>
      <c r="T78" s="82"/>
      <c r="U78" s="82"/>
      <c r="V78" s="82"/>
    </row>
    <row r="79" spans="1:22" ht="12.75" customHeight="1">
      <c r="A79" s="62"/>
      <c r="B79" s="60"/>
      <c r="C79" s="68" t="s">
        <v>221</v>
      </c>
      <c r="D79" s="89">
        <v>6</v>
      </c>
      <c r="E79" s="89">
        <v>2</v>
      </c>
      <c r="F79" s="89">
        <v>2</v>
      </c>
      <c r="G79" s="89">
        <v>0</v>
      </c>
      <c r="H79" s="73">
        <f t="shared" si="2"/>
        <v>10</v>
      </c>
      <c r="I79" s="89">
        <v>5</v>
      </c>
      <c r="J79" s="89">
        <v>0</v>
      </c>
      <c r="K79" s="89">
        <v>0</v>
      </c>
      <c r="L79" s="89">
        <v>0</v>
      </c>
      <c r="M79" s="89">
        <v>20</v>
      </c>
      <c r="N79" s="89">
        <v>8</v>
      </c>
      <c r="O79" s="89">
        <v>0</v>
      </c>
      <c r="P79" s="89">
        <v>7</v>
      </c>
      <c r="Q79" s="89">
        <v>4</v>
      </c>
      <c r="R79" s="73">
        <f t="shared" si="3"/>
        <v>54</v>
      </c>
      <c r="S79" s="74"/>
      <c r="T79" s="82"/>
      <c r="U79" s="82"/>
      <c r="V79" s="82"/>
    </row>
    <row r="80" spans="1:22" ht="12.75" customHeight="1">
      <c r="A80" s="62"/>
      <c r="B80" s="60"/>
      <c r="C80" s="68" t="s">
        <v>222</v>
      </c>
      <c r="D80" s="89">
        <v>58</v>
      </c>
      <c r="E80" s="89">
        <v>4</v>
      </c>
      <c r="F80" s="89">
        <v>21</v>
      </c>
      <c r="G80" s="89">
        <v>2</v>
      </c>
      <c r="H80" s="73">
        <f t="shared" si="2"/>
        <v>85</v>
      </c>
      <c r="I80" s="89">
        <v>50</v>
      </c>
      <c r="J80" s="89">
        <v>0</v>
      </c>
      <c r="K80" s="89">
        <v>96</v>
      </c>
      <c r="L80" s="89">
        <v>2</v>
      </c>
      <c r="M80" s="89">
        <v>1</v>
      </c>
      <c r="N80" s="89">
        <v>2</v>
      </c>
      <c r="O80" s="89">
        <v>2</v>
      </c>
      <c r="P80" s="89">
        <v>63</v>
      </c>
      <c r="Q80" s="89">
        <v>10</v>
      </c>
      <c r="R80" s="73">
        <f t="shared" si="3"/>
        <v>311</v>
      </c>
      <c r="S80" s="74"/>
      <c r="T80" s="82"/>
      <c r="U80" s="82"/>
      <c r="V80" s="82"/>
    </row>
    <row r="81" spans="1:22" ht="14.25" customHeight="1">
      <c r="A81" s="62"/>
      <c r="B81" s="60"/>
      <c r="C81" s="68" t="s">
        <v>223</v>
      </c>
      <c r="D81" s="89">
        <v>17</v>
      </c>
      <c r="E81" s="89">
        <v>0</v>
      </c>
      <c r="F81" s="89">
        <v>1</v>
      </c>
      <c r="G81" s="89">
        <v>1</v>
      </c>
      <c r="H81" s="73">
        <f t="shared" si="2"/>
        <v>19</v>
      </c>
      <c r="I81" s="89">
        <v>0</v>
      </c>
      <c r="J81" s="89">
        <v>0</v>
      </c>
      <c r="K81" s="89">
        <v>0</v>
      </c>
      <c r="L81" s="89">
        <v>0</v>
      </c>
      <c r="M81" s="89">
        <v>0</v>
      </c>
      <c r="N81" s="89">
        <v>5</v>
      </c>
      <c r="O81" s="89">
        <v>201</v>
      </c>
      <c r="P81" s="89">
        <v>14</v>
      </c>
      <c r="Q81" s="89">
        <v>0</v>
      </c>
      <c r="R81" s="73">
        <f t="shared" si="3"/>
        <v>239</v>
      </c>
      <c r="S81" s="74"/>
      <c r="T81" s="82"/>
      <c r="U81" s="82"/>
      <c r="V81" s="82"/>
    </row>
    <row r="82" spans="1:22" ht="12.75" customHeight="1">
      <c r="A82" s="62"/>
      <c r="B82" s="60"/>
      <c r="C82" s="68" t="s">
        <v>224</v>
      </c>
      <c r="D82" s="89">
        <v>52</v>
      </c>
      <c r="E82" s="89">
        <v>4</v>
      </c>
      <c r="F82" s="89">
        <v>9</v>
      </c>
      <c r="G82" s="89">
        <v>0</v>
      </c>
      <c r="H82" s="73">
        <f t="shared" si="2"/>
        <v>65</v>
      </c>
      <c r="I82" s="89">
        <v>58</v>
      </c>
      <c r="J82" s="89">
        <v>0</v>
      </c>
      <c r="K82" s="89">
        <v>59</v>
      </c>
      <c r="L82" s="89">
        <v>1</v>
      </c>
      <c r="M82" s="89">
        <v>0</v>
      </c>
      <c r="N82" s="89">
        <v>5</v>
      </c>
      <c r="O82" s="89">
        <v>0</v>
      </c>
      <c r="P82" s="89">
        <v>44</v>
      </c>
      <c r="Q82" s="89">
        <v>12</v>
      </c>
      <c r="R82" s="73">
        <f t="shared" si="3"/>
        <v>244</v>
      </c>
      <c r="S82" s="74"/>
      <c r="T82" s="82"/>
      <c r="U82" s="82"/>
      <c r="V82" s="82"/>
    </row>
    <row r="83" spans="1:22" ht="12.75" customHeight="1">
      <c r="A83" s="62"/>
      <c r="B83" s="60"/>
      <c r="C83" s="68" t="s">
        <v>225</v>
      </c>
      <c r="D83" s="89">
        <v>47</v>
      </c>
      <c r="E83" s="89">
        <v>0</v>
      </c>
      <c r="F83" s="89">
        <v>4</v>
      </c>
      <c r="G83" s="89">
        <v>3</v>
      </c>
      <c r="H83" s="73">
        <f t="shared" si="2"/>
        <v>54</v>
      </c>
      <c r="I83" s="89">
        <v>17</v>
      </c>
      <c r="J83" s="89">
        <v>0</v>
      </c>
      <c r="K83" s="89">
        <v>2</v>
      </c>
      <c r="L83" s="89">
        <v>1</v>
      </c>
      <c r="M83" s="89">
        <v>2</v>
      </c>
      <c r="N83" s="89">
        <v>14</v>
      </c>
      <c r="O83" s="89">
        <v>0</v>
      </c>
      <c r="P83" s="89">
        <v>15</v>
      </c>
      <c r="Q83" s="89">
        <v>6</v>
      </c>
      <c r="R83" s="73">
        <f t="shared" si="3"/>
        <v>111</v>
      </c>
      <c r="S83" s="74"/>
      <c r="T83" s="82"/>
      <c r="U83" s="82"/>
      <c r="V83" s="82"/>
    </row>
    <row r="84" spans="1:22" ht="12.75" customHeight="1">
      <c r="A84" s="62"/>
      <c r="B84" s="60"/>
      <c r="C84" s="68" t="s">
        <v>226</v>
      </c>
      <c r="D84" s="89">
        <v>45</v>
      </c>
      <c r="E84" s="89">
        <v>1</v>
      </c>
      <c r="F84" s="89">
        <v>17</v>
      </c>
      <c r="G84" s="89">
        <v>4</v>
      </c>
      <c r="H84" s="73">
        <f t="shared" si="2"/>
        <v>67</v>
      </c>
      <c r="I84" s="89">
        <v>15</v>
      </c>
      <c r="J84" s="89">
        <v>0</v>
      </c>
      <c r="K84" s="89">
        <v>4</v>
      </c>
      <c r="L84" s="89">
        <v>0</v>
      </c>
      <c r="M84" s="89">
        <v>8</v>
      </c>
      <c r="N84" s="89">
        <v>0</v>
      </c>
      <c r="O84" s="89">
        <v>2</v>
      </c>
      <c r="P84" s="89">
        <v>17</v>
      </c>
      <c r="Q84" s="89">
        <v>9</v>
      </c>
      <c r="R84" s="73">
        <f t="shared" si="3"/>
        <v>122</v>
      </c>
      <c r="S84" s="74"/>
      <c r="T84" s="82"/>
      <c r="U84" s="82"/>
      <c r="V84" s="82"/>
    </row>
    <row r="85" spans="1:22" ht="12.75" customHeight="1">
      <c r="A85" s="62"/>
      <c r="B85" s="60"/>
      <c r="C85" s="68" t="s">
        <v>227</v>
      </c>
      <c r="D85" s="89">
        <v>31</v>
      </c>
      <c r="E85" s="89">
        <v>2</v>
      </c>
      <c r="F85" s="89">
        <v>2</v>
      </c>
      <c r="G85" s="89">
        <v>3</v>
      </c>
      <c r="H85" s="73">
        <f t="shared" si="2"/>
        <v>38</v>
      </c>
      <c r="I85" s="89">
        <v>63</v>
      </c>
      <c r="J85" s="89">
        <v>0</v>
      </c>
      <c r="K85" s="89">
        <v>12</v>
      </c>
      <c r="L85" s="89">
        <v>1</v>
      </c>
      <c r="M85" s="89">
        <v>3</v>
      </c>
      <c r="N85" s="89">
        <v>4</v>
      </c>
      <c r="O85" s="89">
        <v>0</v>
      </c>
      <c r="P85" s="89">
        <v>35</v>
      </c>
      <c r="Q85" s="89">
        <v>2</v>
      </c>
      <c r="R85" s="73">
        <f t="shared" si="3"/>
        <v>158</v>
      </c>
      <c r="S85" s="74"/>
      <c r="T85" s="82"/>
      <c r="U85" s="82"/>
      <c r="V85" s="82"/>
    </row>
    <row r="86" spans="1:22" ht="14.25" customHeight="1">
      <c r="A86" s="62"/>
      <c r="B86" s="60"/>
      <c r="C86" s="68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4"/>
      <c r="T86" s="82"/>
      <c r="U86" s="82"/>
      <c r="V86" s="82"/>
    </row>
    <row r="87" spans="1:22" ht="13.5" customHeight="1">
      <c r="A87" s="62"/>
      <c r="B87" s="60"/>
      <c r="C87" s="93" t="s">
        <v>2</v>
      </c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82"/>
      <c r="U87" s="82"/>
      <c r="V87" s="82"/>
    </row>
    <row r="88" spans="1:19" ht="12.75" customHeight="1">
      <c r="A88" s="62"/>
      <c r="B88" s="60"/>
      <c r="C88" s="68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4"/>
    </row>
    <row r="89" spans="1:19" ht="12.75" customHeight="1">
      <c r="A89" s="62"/>
      <c r="B89" s="60"/>
      <c r="C89" s="52"/>
      <c r="D89" s="51" t="s">
        <v>290</v>
      </c>
      <c r="E89" s="58"/>
      <c r="F89" s="58"/>
      <c r="G89" s="58"/>
      <c r="H89" s="58"/>
      <c r="I89" s="58"/>
      <c r="J89" s="58"/>
      <c r="K89" s="58"/>
      <c r="L89" s="58"/>
      <c r="M89" s="58"/>
      <c r="N89" s="59"/>
      <c r="O89" s="59"/>
      <c r="P89" s="59"/>
      <c r="Q89" s="58"/>
      <c r="R89" s="58"/>
      <c r="S89" s="54"/>
    </row>
    <row r="90" spans="1:22" ht="12.75" customHeight="1">
      <c r="A90" s="62"/>
      <c r="B90" s="60"/>
      <c r="C90" s="52"/>
      <c r="D90" s="49"/>
      <c r="E90" s="52"/>
      <c r="F90" s="52"/>
      <c r="G90" s="52"/>
      <c r="H90" s="52"/>
      <c r="I90" s="52"/>
      <c r="J90" s="52"/>
      <c r="K90" s="52"/>
      <c r="L90" s="52"/>
      <c r="M90" s="52"/>
      <c r="N90" s="57"/>
      <c r="O90" s="57"/>
      <c r="P90" s="57"/>
      <c r="Q90" s="52"/>
      <c r="R90" s="52"/>
      <c r="S90" s="54"/>
      <c r="T90" s="82"/>
      <c r="U90" s="82"/>
      <c r="V90" s="82"/>
    </row>
    <row r="91" spans="1:22" ht="12.75" customHeight="1">
      <c r="A91" s="62"/>
      <c r="B91" s="60"/>
      <c r="C91" s="68"/>
      <c r="D91" s="68"/>
      <c r="E91" s="68"/>
      <c r="F91" s="68"/>
      <c r="G91" s="68"/>
      <c r="H91" s="68"/>
      <c r="I91" s="68"/>
      <c r="J91" s="76" t="s">
        <v>145</v>
      </c>
      <c r="K91" s="68"/>
      <c r="L91" s="68"/>
      <c r="M91" s="68"/>
      <c r="N91" s="77" t="s">
        <v>146</v>
      </c>
      <c r="O91" s="77" t="s">
        <v>147</v>
      </c>
      <c r="P91" s="77" t="s">
        <v>147</v>
      </c>
      <c r="Q91" s="62"/>
      <c r="R91" s="62"/>
      <c r="S91" s="67"/>
      <c r="T91" s="82"/>
      <c r="U91" s="82"/>
      <c r="V91" s="82"/>
    </row>
    <row r="92" spans="1:22" ht="12.75" customHeight="1">
      <c r="A92" s="62"/>
      <c r="B92" s="60"/>
      <c r="C92" s="68"/>
      <c r="D92" s="70" t="s">
        <v>13</v>
      </c>
      <c r="E92" s="70" t="s">
        <v>14</v>
      </c>
      <c r="F92" s="70" t="s">
        <v>15</v>
      </c>
      <c r="G92" s="70" t="s">
        <v>16</v>
      </c>
      <c r="H92" s="70" t="s">
        <v>17</v>
      </c>
      <c r="I92" s="70" t="s">
        <v>149</v>
      </c>
      <c r="J92" s="70" t="s">
        <v>150</v>
      </c>
      <c r="K92" s="70" t="s">
        <v>151</v>
      </c>
      <c r="L92" s="70" t="s">
        <v>152</v>
      </c>
      <c r="M92" s="70" t="s">
        <v>153</v>
      </c>
      <c r="N92" s="70" t="s">
        <v>148</v>
      </c>
      <c r="O92" s="70" t="s">
        <v>155</v>
      </c>
      <c r="P92" s="70" t="s">
        <v>148</v>
      </c>
      <c r="Q92" s="70" t="s">
        <v>154</v>
      </c>
      <c r="R92" s="70" t="s">
        <v>157</v>
      </c>
      <c r="S92" s="67"/>
      <c r="T92" s="82"/>
      <c r="U92" s="82"/>
      <c r="V92" s="82"/>
    </row>
    <row r="93" spans="1:22" ht="12.75" customHeight="1">
      <c r="A93" s="62"/>
      <c r="B93" s="60"/>
      <c r="C93" s="68" t="s">
        <v>228</v>
      </c>
      <c r="D93" s="89">
        <v>22</v>
      </c>
      <c r="E93" s="89">
        <v>1</v>
      </c>
      <c r="F93" s="89">
        <v>2</v>
      </c>
      <c r="G93" s="89">
        <v>4</v>
      </c>
      <c r="H93" s="73">
        <f aca="true" t="shared" si="4" ref="H93:H126">SUM(D93:G93)</f>
        <v>29</v>
      </c>
      <c r="I93" s="89">
        <v>2</v>
      </c>
      <c r="J93" s="89">
        <v>0</v>
      </c>
      <c r="K93" s="89">
        <v>7</v>
      </c>
      <c r="L93" s="89">
        <v>2</v>
      </c>
      <c r="M93" s="89">
        <v>0</v>
      </c>
      <c r="N93" s="89">
        <v>0</v>
      </c>
      <c r="O93" s="89">
        <v>200</v>
      </c>
      <c r="P93" s="89">
        <v>21</v>
      </c>
      <c r="Q93" s="89">
        <v>5</v>
      </c>
      <c r="R93" s="73">
        <f aca="true" t="shared" si="5" ref="R93:R126">SUM(H93:Q93)</f>
        <v>266</v>
      </c>
      <c r="S93" s="74"/>
      <c r="T93" s="82"/>
      <c r="U93" s="82"/>
      <c r="V93" s="82"/>
    </row>
    <row r="94" spans="1:22" ht="12.75" customHeight="1">
      <c r="A94" s="62"/>
      <c r="B94" s="60"/>
      <c r="C94" s="68" t="s">
        <v>229</v>
      </c>
      <c r="D94" s="89">
        <v>61</v>
      </c>
      <c r="E94" s="89">
        <v>10</v>
      </c>
      <c r="F94" s="89">
        <v>16</v>
      </c>
      <c r="G94" s="89">
        <v>1</v>
      </c>
      <c r="H94" s="73">
        <f t="shared" si="4"/>
        <v>88</v>
      </c>
      <c r="I94" s="89">
        <v>9</v>
      </c>
      <c r="J94" s="89">
        <v>0</v>
      </c>
      <c r="K94" s="89">
        <v>2</v>
      </c>
      <c r="L94" s="89">
        <v>652</v>
      </c>
      <c r="M94" s="89">
        <v>0</v>
      </c>
      <c r="N94" s="89">
        <v>1</v>
      </c>
      <c r="O94" s="89">
        <v>0</v>
      </c>
      <c r="P94" s="89">
        <v>133</v>
      </c>
      <c r="Q94" s="89">
        <v>13</v>
      </c>
      <c r="R94" s="73">
        <f t="shared" si="5"/>
        <v>898</v>
      </c>
      <c r="S94" s="74"/>
      <c r="T94" s="82"/>
      <c r="U94" s="82"/>
      <c r="V94" s="82"/>
    </row>
    <row r="95" spans="1:22" ht="12.75" customHeight="1">
      <c r="A95" s="62"/>
      <c r="B95" s="60"/>
      <c r="C95" s="68" t="s">
        <v>230</v>
      </c>
      <c r="D95" s="89">
        <v>35</v>
      </c>
      <c r="E95" s="89">
        <v>15</v>
      </c>
      <c r="F95" s="89">
        <v>5</v>
      </c>
      <c r="G95" s="89">
        <v>1</v>
      </c>
      <c r="H95" s="73">
        <f t="shared" si="4"/>
        <v>56</v>
      </c>
      <c r="I95" s="89">
        <v>16</v>
      </c>
      <c r="J95" s="89">
        <v>0</v>
      </c>
      <c r="K95" s="89">
        <v>0</v>
      </c>
      <c r="L95" s="89">
        <v>1</v>
      </c>
      <c r="M95" s="89">
        <v>44</v>
      </c>
      <c r="N95" s="89">
        <v>297</v>
      </c>
      <c r="O95" s="89">
        <v>1</v>
      </c>
      <c r="P95" s="89">
        <v>24</v>
      </c>
      <c r="Q95" s="89">
        <v>14</v>
      </c>
      <c r="R95" s="73">
        <f t="shared" si="5"/>
        <v>453</v>
      </c>
      <c r="S95" s="74"/>
      <c r="T95" s="82"/>
      <c r="U95" s="82"/>
      <c r="V95" s="82"/>
    </row>
    <row r="96" spans="1:22" ht="12.75" customHeight="1">
      <c r="A96" s="62"/>
      <c r="B96" s="60"/>
      <c r="C96" s="68" t="s">
        <v>231</v>
      </c>
      <c r="D96" s="89">
        <v>20</v>
      </c>
      <c r="E96" s="89">
        <v>0</v>
      </c>
      <c r="F96" s="89">
        <v>7</v>
      </c>
      <c r="G96" s="89">
        <v>0</v>
      </c>
      <c r="H96" s="73">
        <f t="shared" si="4"/>
        <v>27</v>
      </c>
      <c r="I96" s="89">
        <v>2</v>
      </c>
      <c r="J96" s="89">
        <v>0</v>
      </c>
      <c r="K96" s="89">
        <v>0</v>
      </c>
      <c r="L96" s="89">
        <v>2</v>
      </c>
      <c r="M96" s="89">
        <v>0</v>
      </c>
      <c r="N96" s="89">
        <v>18</v>
      </c>
      <c r="O96" s="89">
        <v>0</v>
      </c>
      <c r="P96" s="89">
        <v>60</v>
      </c>
      <c r="Q96" s="89">
        <v>2</v>
      </c>
      <c r="R96" s="73">
        <f t="shared" si="5"/>
        <v>111</v>
      </c>
      <c r="S96" s="74"/>
      <c r="T96" s="82"/>
      <c r="U96" s="82"/>
      <c r="V96" s="82"/>
    </row>
    <row r="97" spans="1:22" ht="12.75" customHeight="1">
      <c r="A97" s="62"/>
      <c r="B97" s="60"/>
      <c r="C97" s="68" t="s">
        <v>232</v>
      </c>
      <c r="D97" s="89">
        <v>47</v>
      </c>
      <c r="E97" s="89">
        <v>4</v>
      </c>
      <c r="F97" s="89">
        <v>16</v>
      </c>
      <c r="G97" s="89">
        <v>0</v>
      </c>
      <c r="H97" s="73">
        <f t="shared" si="4"/>
        <v>67</v>
      </c>
      <c r="I97" s="89">
        <v>34</v>
      </c>
      <c r="J97" s="89">
        <v>0</v>
      </c>
      <c r="K97" s="89">
        <v>216</v>
      </c>
      <c r="L97" s="89">
        <v>3</v>
      </c>
      <c r="M97" s="89">
        <v>7</v>
      </c>
      <c r="N97" s="89">
        <v>1</v>
      </c>
      <c r="O97" s="89">
        <v>0</v>
      </c>
      <c r="P97" s="89">
        <v>27</v>
      </c>
      <c r="Q97" s="89">
        <v>13</v>
      </c>
      <c r="R97" s="73">
        <f t="shared" si="5"/>
        <v>368</v>
      </c>
      <c r="S97" s="74"/>
      <c r="T97" s="82"/>
      <c r="U97" s="82"/>
      <c r="V97" s="82"/>
    </row>
    <row r="98" spans="1:22" ht="12.75" customHeight="1">
      <c r="A98" s="62"/>
      <c r="B98" s="60"/>
      <c r="C98" s="68" t="s">
        <v>233</v>
      </c>
      <c r="D98" s="89">
        <v>4</v>
      </c>
      <c r="E98" s="89">
        <v>1</v>
      </c>
      <c r="F98" s="89">
        <v>5</v>
      </c>
      <c r="G98" s="89">
        <v>0</v>
      </c>
      <c r="H98" s="73">
        <f t="shared" si="4"/>
        <v>10</v>
      </c>
      <c r="I98" s="89">
        <v>5</v>
      </c>
      <c r="J98" s="89">
        <v>0</v>
      </c>
      <c r="K98" s="89">
        <v>0</v>
      </c>
      <c r="L98" s="89">
        <v>3</v>
      </c>
      <c r="M98" s="89">
        <v>0</v>
      </c>
      <c r="N98" s="89">
        <v>2</v>
      </c>
      <c r="O98" s="89">
        <v>5</v>
      </c>
      <c r="P98" s="89">
        <v>46</v>
      </c>
      <c r="Q98" s="89">
        <v>2</v>
      </c>
      <c r="R98" s="73">
        <f t="shared" si="5"/>
        <v>73</v>
      </c>
      <c r="S98" s="74"/>
      <c r="T98" s="82"/>
      <c r="U98" s="82"/>
      <c r="V98" s="82"/>
    </row>
    <row r="99" spans="1:22" ht="12.75" customHeight="1">
      <c r="A99" s="62"/>
      <c r="B99" s="60"/>
      <c r="C99" s="68" t="s">
        <v>234</v>
      </c>
      <c r="D99" s="89">
        <v>18</v>
      </c>
      <c r="E99" s="89">
        <v>1</v>
      </c>
      <c r="F99" s="89">
        <v>2</v>
      </c>
      <c r="G99" s="89">
        <v>8</v>
      </c>
      <c r="H99" s="73">
        <f t="shared" si="4"/>
        <v>29</v>
      </c>
      <c r="I99" s="89">
        <v>0</v>
      </c>
      <c r="J99" s="89">
        <v>1</v>
      </c>
      <c r="K99" s="89">
        <v>22</v>
      </c>
      <c r="L99" s="89">
        <v>0</v>
      </c>
      <c r="M99" s="89">
        <v>0</v>
      </c>
      <c r="N99" s="89">
        <v>0</v>
      </c>
      <c r="O99" s="89">
        <v>68</v>
      </c>
      <c r="P99" s="89">
        <v>17</v>
      </c>
      <c r="Q99" s="89">
        <v>0</v>
      </c>
      <c r="R99" s="73">
        <f t="shared" si="5"/>
        <v>137</v>
      </c>
      <c r="S99" s="74"/>
      <c r="T99" s="82"/>
      <c r="U99" s="82"/>
      <c r="V99" s="82"/>
    </row>
    <row r="100" spans="1:22" ht="12.75" customHeight="1">
      <c r="A100" s="62"/>
      <c r="B100" s="60"/>
      <c r="C100" s="68" t="s">
        <v>235</v>
      </c>
      <c r="D100" s="89">
        <v>46</v>
      </c>
      <c r="E100" s="89">
        <v>3</v>
      </c>
      <c r="F100" s="89">
        <v>8</v>
      </c>
      <c r="G100" s="89">
        <v>10</v>
      </c>
      <c r="H100" s="73">
        <f t="shared" si="4"/>
        <v>67</v>
      </c>
      <c r="I100" s="89">
        <v>7</v>
      </c>
      <c r="J100" s="89">
        <v>1</v>
      </c>
      <c r="K100" s="89">
        <v>1</v>
      </c>
      <c r="L100" s="89">
        <v>0</v>
      </c>
      <c r="M100" s="89">
        <v>0</v>
      </c>
      <c r="N100" s="89">
        <v>5</v>
      </c>
      <c r="O100" s="89">
        <v>202</v>
      </c>
      <c r="P100" s="89">
        <v>38</v>
      </c>
      <c r="Q100" s="89">
        <v>17</v>
      </c>
      <c r="R100" s="73">
        <f t="shared" si="5"/>
        <v>338</v>
      </c>
      <c r="S100" s="74"/>
      <c r="T100" s="82"/>
      <c r="U100" s="82"/>
      <c r="V100" s="82"/>
    </row>
    <row r="101" spans="1:22" ht="12.75" customHeight="1">
      <c r="A101" s="62"/>
      <c r="B101" s="60"/>
      <c r="C101" s="68" t="s">
        <v>236</v>
      </c>
      <c r="D101" s="89">
        <v>100</v>
      </c>
      <c r="E101" s="89">
        <v>16</v>
      </c>
      <c r="F101" s="89">
        <v>6</v>
      </c>
      <c r="G101" s="89">
        <v>5</v>
      </c>
      <c r="H101" s="73">
        <f t="shared" si="4"/>
        <v>127</v>
      </c>
      <c r="I101" s="89">
        <v>282</v>
      </c>
      <c r="J101" s="89">
        <v>0</v>
      </c>
      <c r="K101" s="89">
        <v>2</v>
      </c>
      <c r="L101" s="89">
        <v>3</v>
      </c>
      <c r="M101" s="89">
        <v>7</v>
      </c>
      <c r="N101" s="89">
        <v>7</v>
      </c>
      <c r="O101" s="89">
        <v>1</v>
      </c>
      <c r="P101" s="89">
        <v>71</v>
      </c>
      <c r="Q101" s="89">
        <v>21</v>
      </c>
      <c r="R101" s="73">
        <f t="shared" si="5"/>
        <v>521</v>
      </c>
      <c r="S101" s="74"/>
      <c r="T101" s="82"/>
      <c r="U101" s="82"/>
      <c r="V101" s="82"/>
    </row>
    <row r="102" spans="1:22" ht="12.75" customHeight="1">
      <c r="A102" s="62"/>
      <c r="B102" s="60"/>
      <c r="C102" s="68" t="s">
        <v>237</v>
      </c>
      <c r="D102" s="89">
        <v>133</v>
      </c>
      <c r="E102" s="89">
        <v>13</v>
      </c>
      <c r="F102" s="89">
        <v>250</v>
      </c>
      <c r="G102" s="89">
        <v>13</v>
      </c>
      <c r="H102" s="73">
        <f t="shared" si="4"/>
        <v>409</v>
      </c>
      <c r="I102" s="89">
        <v>34</v>
      </c>
      <c r="J102" s="89">
        <v>0</v>
      </c>
      <c r="K102" s="89">
        <v>48</v>
      </c>
      <c r="L102" s="89">
        <v>14</v>
      </c>
      <c r="M102" s="89">
        <v>2</v>
      </c>
      <c r="N102" s="89">
        <v>10</v>
      </c>
      <c r="O102" s="89">
        <v>18</v>
      </c>
      <c r="P102" s="89">
        <v>96</v>
      </c>
      <c r="Q102" s="89">
        <v>41</v>
      </c>
      <c r="R102" s="73">
        <f t="shared" si="5"/>
        <v>672</v>
      </c>
      <c r="S102" s="74"/>
      <c r="T102" s="82"/>
      <c r="U102" s="82"/>
      <c r="V102" s="82"/>
    </row>
    <row r="103" spans="1:22" ht="12.75" customHeight="1">
      <c r="A103" s="62"/>
      <c r="B103" s="60"/>
      <c r="C103" s="68" t="s">
        <v>238</v>
      </c>
      <c r="D103" s="89">
        <v>64</v>
      </c>
      <c r="E103" s="89">
        <v>3</v>
      </c>
      <c r="F103" s="89">
        <v>6</v>
      </c>
      <c r="G103" s="89">
        <v>7</v>
      </c>
      <c r="H103" s="73">
        <f t="shared" si="4"/>
        <v>80</v>
      </c>
      <c r="I103" s="89">
        <v>16</v>
      </c>
      <c r="J103" s="89">
        <v>0</v>
      </c>
      <c r="K103" s="89">
        <v>3</v>
      </c>
      <c r="L103" s="89">
        <v>0</v>
      </c>
      <c r="M103" s="89">
        <v>13</v>
      </c>
      <c r="N103" s="89">
        <v>4</v>
      </c>
      <c r="O103" s="89">
        <v>10</v>
      </c>
      <c r="P103" s="89">
        <v>30</v>
      </c>
      <c r="Q103" s="89">
        <v>16</v>
      </c>
      <c r="R103" s="73">
        <f t="shared" si="5"/>
        <v>172</v>
      </c>
      <c r="S103" s="74"/>
      <c r="T103" s="82"/>
      <c r="U103" s="82"/>
      <c r="V103" s="82"/>
    </row>
    <row r="104" spans="1:22" ht="12.75" customHeight="1">
      <c r="A104" s="62"/>
      <c r="B104" s="60"/>
      <c r="C104" s="68" t="s">
        <v>239</v>
      </c>
      <c r="D104" s="89">
        <v>305</v>
      </c>
      <c r="E104" s="89">
        <v>289</v>
      </c>
      <c r="F104" s="89">
        <v>36</v>
      </c>
      <c r="G104" s="89">
        <v>1</v>
      </c>
      <c r="H104" s="73">
        <f t="shared" si="4"/>
        <v>631</v>
      </c>
      <c r="I104" s="89">
        <v>97</v>
      </c>
      <c r="J104" s="89">
        <v>0</v>
      </c>
      <c r="K104" s="89">
        <v>0</v>
      </c>
      <c r="L104" s="89">
        <v>3</v>
      </c>
      <c r="M104" s="89">
        <v>217</v>
      </c>
      <c r="N104" s="89">
        <v>145</v>
      </c>
      <c r="O104" s="89">
        <v>5</v>
      </c>
      <c r="P104" s="89">
        <v>123</v>
      </c>
      <c r="Q104" s="89">
        <v>75</v>
      </c>
      <c r="R104" s="73">
        <f t="shared" si="5"/>
        <v>1296</v>
      </c>
      <c r="S104" s="74"/>
      <c r="T104" s="82"/>
      <c r="U104" s="82"/>
      <c r="V104" s="82"/>
    </row>
    <row r="105" spans="1:22" ht="12.75" customHeight="1">
      <c r="A105" s="62"/>
      <c r="B105" s="60"/>
      <c r="C105" s="68" t="s">
        <v>240</v>
      </c>
      <c r="D105" s="89">
        <v>29</v>
      </c>
      <c r="E105" s="89">
        <v>3</v>
      </c>
      <c r="F105" s="89">
        <v>11</v>
      </c>
      <c r="G105" s="89">
        <v>0</v>
      </c>
      <c r="H105" s="73">
        <f t="shared" si="4"/>
        <v>43</v>
      </c>
      <c r="I105" s="89">
        <v>13</v>
      </c>
      <c r="J105" s="89">
        <v>0</v>
      </c>
      <c r="K105" s="89">
        <v>2</v>
      </c>
      <c r="L105" s="89">
        <v>3</v>
      </c>
      <c r="M105" s="89">
        <v>1</v>
      </c>
      <c r="N105" s="89">
        <v>1</v>
      </c>
      <c r="O105" s="89">
        <v>2</v>
      </c>
      <c r="P105" s="89">
        <v>286</v>
      </c>
      <c r="Q105" s="89">
        <v>3</v>
      </c>
      <c r="R105" s="73">
        <f t="shared" si="5"/>
        <v>354</v>
      </c>
      <c r="S105" s="74"/>
      <c r="T105" s="82"/>
      <c r="U105" s="82"/>
      <c r="V105" s="82"/>
    </row>
    <row r="106" spans="1:22" ht="12.75" customHeight="1">
      <c r="A106" s="62"/>
      <c r="B106" s="60"/>
      <c r="C106" s="68" t="s">
        <v>241</v>
      </c>
      <c r="D106" s="89">
        <v>70</v>
      </c>
      <c r="E106" s="89">
        <v>4</v>
      </c>
      <c r="F106" s="89">
        <v>77</v>
      </c>
      <c r="G106" s="89">
        <v>7</v>
      </c>
      <c r="H106" s="73">
        <f t="shared" si="4"/>
        <v>158</v>
      </c>
      <c r="I106" s="89">
        <v>38</v>
      </c>
      <c r="J106" s="89">
        <v>0</v>
      </c>
      <c r="K106" s="89">
        <v>133</v>
      </c>
      <c r="L106" s="89">
        <v>11</v>
      </c>
      <c r="M106" s="89">
        <v>6</v>
      </c>
      <c r="N106" s="89">
        <v>2</v>
      </c>
      <c r="O106" s="89">
        <v>4</v>
      </c>
      <c r="P106" s="89">
        <v>82</v>
      </c>
      <c r="Q106" s="89">
        <v>28</v>
      </c>
      <c r="R106" s="73">
        <f t="shared" si="5"/>
        <v>462</v>
      </c>
      <c r="S106" s="74"/>
      <c r="T106" s="82"/>
      <c r="U106" s="82"/>
      <c r="V106" s="82"/>
    </row>
    <row r="107" spans="1:22" ht="12.75" customHeight="1">
      <c r="A107" s="62"/>
      <c r="B107" s="60"/>
      <c r="C107" s="68" t="s">
        <v>242</v>
      </c>
      <c r="D107" s="89">
        <v>4</v>
      </c>
      <c r="E107" s="89">
        <v>2</v>
      </c>
      <c r="F107" s="89">
        <v>2</v>
      </c>
      <c r="G107" s="89">
        <v>0</v>
      </c>
      <c r="H107" s="73">
        <f t="shared" si="4"/>
        <v>8</v>
      </c>
      <c r="I107" s="89">
        <v>5</v>
      </c>
      <c r="J107" s="89">
        <v>0</v>
      </c>
      <c r="K107" s="89">
        <v>1</v>
      </c>
      <c r="L107" s="89">
        <v>1</v>
      </c>
      <c r="M107" s="89">
        <v>13</v>
      </c>
      <c r="N107" s="89">
        <v>5</v>
      </c>
      <c r="O107" s="89">
        <v>0</v>
      </c>
      <c r="P107" s="89">
        <v>3</v>
      </c>
      <c r="Q107" s="89">
        <v>14</v>
      </c>
      <c r="R107" s="73">
        <f t="shared" si="5"/>
        <v>50</v>
      </c>
      <c r="S107" s="74"/>
      <c r="T107" s="82"/>
      <c r="U107" s="82"/>
      <c r="V107" s="82"/>
    </row>
    <row r="108" spans="1:22" ht="12.75" customHeight="1">
      <c r="A108" s="62"/>
      <c r="B108" s="60"/>
      <c r="C108" s="68" t="s">
        <v>243</v>
      </c>
      <c r="D108" s="89">
        <v>32</v>
      </c>
      <c r="E108" s="89">
        <v>2</v>
      </c>
      <c r="F108" s="89">
        <v>4</v>
      </c>
      <c r="G108" s="89">
        <v>1</v>
      </c>
      <c r="H108" s="73">
        <f t="shared" si="4"/>
        <v>39</v>
      </c>
      <c r="I108" s="89">
        <v>10</v>
      </c>
      <c r="J108" s="89">
        <v>0</v>
      </c>
      <c r="K108" s="89">
        <v>2</v>
      </c>
      <c r="L108" s="89">
        <v>0</v>
      </c>
      <c r="M108" s="89">
        <v>1</v>
      </c>
      <c r="N108" s="89">
        <v>14</v>
      </c>
      <c r="O108" s="89">
        <v>4</v>
      </c>
      <c r="P108" s="89">
        <v>9</v>
      </c>
      <c r="Q108" s="89">
        <v>5</v>
      </c>
      <c r="R108" s="73">
        <f t="shared" si="5"/>
        <v>84</v>
      </c>
      <c r="S108" s="74"/>
      <c r="T108" s="82"/>
      <c r="U108" s="82"/>
      <c r="V108" s="82"/>
    </row>
    <row r="109" spans="1:22" ht="12.75" customHeight="1">
      <c r="A109" s="62"/>
      <c r="B109" s="60"/>
      <c r="C109" s="68" t="s">
        <v>244</v>
      </c>
      <c r="D109" s="89">
        <v>87</v>
      </c>
      <c r="E109" s="89">
        <v>5</v>
      </c>
      <c r="F109" s="89">
        <v>11</v>
      </c>
      <c r="G109" s="89">
        <v>2</v>
      </c>
      <c r="H109" s="73">
        <f t="shared" si="4"/>
        <v>105</v>
      </c>
      <c r="I109" s="89">
        <v>36</v>
      </c>
      <c r="J109" s="89">
        <v>0</v>
      </c>
      <c r="K109" s="89">
        <v>1</v>
      </c>
      <c r="L109" s="89">
        <v>1</v>
      </c>
      <c r="M109" s="89">
        <v>11</v>
      </c>
      <c r="N109" s="89">
        <v>3</v>
      </c>
      <c r="O109" s="89">
        <v>2</v>
      </c>
      <c r="P109" s="89">
        <v>16</v>
      </c>
      <c r="Q109" s="89">
        <v>16</v>
      </c>
      <c r="R109" s="73">
        <f t="shared" si="5"/>
        <v>191</v>
      </c>
      <c r="S109" s="74"/>
      <c r="T109" s="82"/>
      <c r="U109" s="82"/>
      <c r="V109" s="82"/>
    </row>
    <row r="110" spans="1:22" ht="12.75" customHeight="1">
      <c r="A110" s="62"/>
      <c r="B110" s="60"/>
      <c r="C110" s="68" t="s">
        <v>245</v>
      </c>
      <c r="D110" s="89">
        <v>35</v>
      </c>
      <c r="E110" s="89">
        <v>65</v>
      </c>
      <c r="F110" s="89">
        <v>6</v>
      </c>
      <c r="G110" s="89">
        <v>0</v>
      </c>
      <c r="H110" s="73">
        <f t="shared" si="4"/>
        <v>106</v>
      </c>
      <c r="I110" s="89">
        <v>97</v>
      </c>
      <c r="J110" s="89">
        <v>0</v>
      </c>
      <c r="K110" s="89">
        <v>0</v>
      </c>
      <c r="L110" s="89">
        <v>0</v>
      </c>
      <c r="M110" s="89">
        <v>63</v>
      </c>
      <c r="N110" s="89">
        <v>22</v>
      </c>
      <c r="O110" s="89">
        <v>0</v>
      </c>
      <c r="P110" s="89">
        <v>32</v>
      </c>
      <c r="Q110" s="89">
        <v>7</v>
      </c>
      <c r="R110" s="73">
        <f t="shared" si="5"/>
        <v>327</v>
      </c>
      <c r="S110" s="74"/>
      <c r="T110" s="82"/>
      <c r="U110" s="82"/>
      <c r="V110" s="82"/>
    </row>
    <row r="111" spans="1:22" ht="12.75" customHeight="1">
      <c r="A111" s="62"/>
      <c r="B111" s="60"/>
      <c r="C111" s="68" t="s">
        <v>246</v>
      </c>
      <c r="D111" s="89">
        <v>8</v>
      </c>
      <c r="E111" s="89">
        <v>0</v>
      </c>
      <c r="F111" s="89">
        <v>4</v>
      </c>
      <c r="G111" s="89">
        <v>3</v>
      </c>
      <c r="H111" s="73">
        <f t="shared" si="4"/>
        <v>15</v>
      </c>
      <c r="I111" s="89">
        <v>0</v>
      </c>
      <c r="J111" s="89">
        <v>0</v>
      </c>
      <c r="K111" s="89">
        <v>0</v>
      </c>
      <c r="L111" s="89">
        <v>0</v>
      </c>
      <c r="M111" s="89">
        <v>0</v>
      </c>
      <c r="N111" s="89">
        <v>0</v>
      </c>
      <c r="O111" s="89">
        <v>11</v>
      </c>
      <c r="P111" s="89">
        <v>11</v>
      </c>
      <c r="Q111" s="89">
        <v>0</v>
      </c>
      <c r="R111" s="73">
        <f t="shared" si="5"/>
        <v>37</v>
      </c>
      <c r="S111" s="74"/>
      <c r="T111" s="82"/>
      <c r="U111" s="82"/>
      <c r="V111" s="82"/>
    </row>
    <row r="112" spans="1:22" ht="12.75" customHeight="1">
      <c r="A112" s="62"/>
      <c r="B112" s="60"/>
      <c r="C112" s="68" t="s">
        <v>247</v>
      </c>
      <c r="D112" s="89">
        <v>7</v>
      </c>
      <c r="E112" s="89">
        <v>1</v>
      </c>
      <c r="F112" s="89">
        <v>8</v>
      </c>
      <c r="G112" s="89">
        <v>5</v>
      </c>
      <c r="H112" s="73">
        <f t="shared" si="4"/>
        <v>21</v>
      </c>
      <c r="I112" s="89">
        <v>1</v>
      </c>
      <c r="J112" s="89">
        <v>0</v>
      </c>
      <c r="K112" s="89">
        <v>0</v>
      </c>
      <c r="L112" s="89">
        <v>0</v>
      </c>
      <c r="M112" s="89">
        <v>0</v>
      </c>
      <c r="N112" s="89">
        <v>2</v>
      </c>
      <c r="O112" s="89">
        <v>37</v>
      </c>
      <c r="P112" s="89">
        <v>10</v>
      </c>
      <c r="Q112" s="89">
        <v>3</v>
      </c>
      <c r="R112" s="73">
        <f t="shared" si="5"/>
        <v>74</v>
      </c>
      <c r="S112" s="74"/>
      <c r="T112" s="82"/>
      <c r="U112" s="82"/>
      <c r="V112" s="82"/>
    </row>
    <row r="113" spans="1:22" ht="12.75" customHeight="1">
      <c r="A113" s="62"/>
      <c r="B113" s="60"/>
      <c r="C113" s="68" t="s">
        <v>248</v>
      </c>
      <c r="D113" s="89">
        <v>1416</v>
      </c>
      <c r="E113" s="89">
        <v>67</v>
      </c>
      <c r="F113" s="89">
        <v>249</v>
      </c>
      <c r="G113" s="89">
        <v>2041</v>
      </c>
      <c r="H113" s="73">
        <f t="shared" si="4"/>
        <v>3773</v>
      </c>
      <c r="I113" s="89">
        <v>276</v>
      </c>
      <c r="J113" s="89">
        <v>9</v>
      </c>
      <c r="K113" s="89">
        <v>10</v>
      </c>
      <c r="L113" s="89">
        <v>10</v>
      </c>
      <c r="M113" s="89">
        <v>17</v>
      </c>
      <c r="N113" s="89">
        <v>24</v>
      </c>
      <c r="O113" s="89">
        <v>370</v>
      </c>
      <c r="P113" s="89">
        <v>682</v>
      </c>
      <c r="Q113" s="89">
        <v>450</v>
      </c>
      <c r="R113" s="73">
        <f t="shared" si="5"/>
        <v>5621</v>
      </c>
      <c r="S113" s="74"/>
      <c r="T113" s="82"/>
      <c r="U113" s="82"/>
      <c r="V113" s="82"/>
    </row>
    <row r="114" spans="1:22" ht="12.75" customHeight="1">
      <c r="A114" s="62"/>
      <c r="B114" s="60"/>
      <c r="C114" s="68" t="s">
        <v>249</v>
      </c>
      <c r="D114" s="89">
        <v>12</v>
      </c>
      <c r="E114" s="89">
        <v>17</v>
      </c>
      <c r="F114" s="89">
        <v>6</v>
      </c>
      <c r="G114" s="89">
        <v>1</v>
      </c>
      <c r="H114" s="73">
        <f t="shared" si="4"/>
        <v>36</v>
      </c>
      <c r="I114" s="89">
        <v>40</v>
      </c>
      <c r="J114" s="89">
        <v>0</v>
      </c>
      <c r="K114" s="89">
        <v>1</v>
      </c>
      <c r="L114" s="89">
        <v>6</v>
      </c>
      <c r="M114" s="89">
        <v>0</v>
      </c>
      <c r="N114" s="89">
        <v>1</v>
      </c>
      <c r="O114" s="89">
        <v>0</v>
      </c>
      <c r="P114" s="89">
        <v>35</v>
      </c>
      <c r="Q114" s="89">
        <v>2</v>
      </c>
      <c r="R114" s="73">
        <f t="shared" si="5"/>
        <v>121</v>
      </c>
      <c r="S114" s="74"/>
      <c r="T114" s="82"/>
      <c r="U114" s="82"/>
      <c r="V114" s="82"/>
    </row>
    <row r="115" spans="1:22" ht="12.75" customHeight="1">
      <c r="A115" s="62"/>
      <c r="B115" s="60"/>
      <c r="C115" s="68" t="s">
        <v>250</v>
      </c>
      <c r="D115" s="89">
        <v>108</v>
      </c>
      <c r="E115" s="89">
        <v>8</v>
      </c>
      <c r="F115" s="89">
        <v>36</v>
      </c>
      <c r="G115" s="89">
        <v>47</v>
      </c>
      <c r="H115" s="73">
        <f t="shared" si="4"/>
        <v>199</v>
      </c>
      <c r="I115" s="89">
        <v>8</v>
      </c>
      <c r="J115" s="89">
        <v>0</v>
      </c>
      <c r="K115" s="89">
        <v>0</v>
      </c>
      <c r="L115" s="89">
        <v>2</v>
      </c>
      <c r="M115" s="89">
        <v>2</v>
      </c>
      <c r="N115" s="89">
        <v>3</v>
      </c>
      <c r="O115" s="89">
        <v>135</v>
      </c>
      <c r="P115" s="89">
        <v>55</v>
      </c>
      <c r="Q115" s="89">
        <v>16</v>
      </c>
      <c r="R115" s="73">
        <f t="shared" si="5"/>
        <v>420</v>
      </c>
      <c r="S115" s="74"/>
      <c r="T115" s="82"/>
      <c r="U115" s="82"/>
      <c r="V115" s="82"/>
    </row>
    <row r="116" spans="1:22" ht="12.75" customHeight="1">
      <c r="A116" s="62"/>
      <c r="B116" s="60"/>
      <c r="C116" s="68" t="s">
        <v>251</v>
      </c>
      <c r="D116" s="89">
        <v>5328</v>
      </c>
      <c r="E116" s="89">
        <v>265</v>
      </c>
      <c r="F116" s="89">
        <v>748</v>
      </c>
      <c r="G116" s="89">
        <v>7047</v>
      </c>
      <c r="H116" s="73">
        <f t="shared" si="4"/>
        <v>13388</v>
      </c>
      <c r="I116" s="89">
        <v>529</v>
      </c>
      <c r="J116" s="89">
        <v>682</v>
      </c>
      <c r="K116" s="89">
        <v>78</v>
      </c>
      <c r="L116" s="89">
        <v>1</v>
      </c>
      <c r="M116" s="89">
        <v>148</v>
      </c>
      <c r="N116" s="89">
        <v>137</v>
      </c>
      <c r="O116" s="89">
        <v>1340</v>
      </c>
      <c r="P116" s="89">
        <v>1890</v>
      </c>
      <c r="Q116" s="89">
        <v>865</v>
      </c>
      <c r="R116" s="73">
        <f t="shared" si="5"/>
        <v>19058</v>
      </c>
      <c r="S116" s="74"/>
      <c r="T116" s="82"/>
      <c r="U116" s="82"/>
      <c r="V116" s="82"/>
    </row>
    <row r="117" spans="1:22" ht="12.75" customHeight="1">
      <c r="A117" s="62"/>
      <c r="B117" s="60"/>
      <c r="C117" s="68" t="s">
        <v>252</v>
      </c>
      <c r="D117" s="89">
        <v>45</v>
      </c>
      <c r="E117" s="89">
        <v>3</v>
      </c>
      <c r="F117" s="89">
        <v>6</v>
      </c>
      <c r="G117" s="89">
        <v>23</v>
      </c>
      <c r="H117" s="73">
        <f t="shared" si="4"/>
        <v>77</v>
      </c>
      <c r="I117" s="89">
        <v>6</v>
      </c>
      <c r="J117" s="89">
        <v>0</v>
      </c>
      <c r="K117" s="89">
        <v>0</v>
      </c>
      <c r="L117" s="89">
        <v>33</v>
      </c>
      <c r="M117" s="89">
        <v>0</v>
      </c>
      <c r="N117" s="89">
        <v>28</v>
      </c>
      <c r="O117" s="89">
        <v>119</v>
      </c>
      <c r="P117" s="89">
        <v>28</v>
      </c>
      <c r="Q117" s="89">
        <v>14</v>
      </c>
      <c r="R117" s="73">
        <f t="shared" si="5"/>
        <v>305</v>
      </c>
      <c r="S117" s="74"/>
      <c r="T117" s="82"/>
      <c r="U117" s="82"/>
      <c r="V117" s="82"/>
    </row>
    <row r="118" spans="1:22" ht="12.75" customHeight="1">
      <c r="A118" s="62"/>
      <c r="B118" s="60"/>
      <c r="C118" s="68" t="s">
        <v>253</v>
      </c>
      <c r="D118" s="89">
        <v>58</v>
      </c>
      <c r="E118" s="89">
        <v>9</v>
      </c>
      <c r="F118" s="89">
        <v>4</v>
      </c>
      <c r="G118" s="89">
        <v>2</v>
      </c>
      <c r="H118" s="73">
        <f t="shared" si="4"/>
        <v>73</v>
      </c>
      <c r="I118" s="89">
        <v>66</v>
      </c>
      <c r="J118" s="89">
        <v>0</v>
      </c>
      <c r="K118" s="89">
        <v>3</v>
      </c>
      <c r="L118" s="89">
        <v>1</v>
      </c>
      <c r="M118" s="89">
        <v>10</v>
      </c>
      <c r="N118" s="89">
        <v>11</v>
      </c>
      <c r="O118" s="89">
        <v>2</v>
      </c>
      <c r="P118" s="89">
        <v>35</v>
      </c>
      <c r="Q118" s="89">
        <v>12</v>
      </c>
      <c r="R118" s="73">
        <f t="shared" si="5"/>
        <v>213</v>
      </c>
      <c r="S118" s="74"/>
      <c r="T118" s="82"/>
      <c r="U118" s="82"/>
      <c r="V118" s="82"/>
    </row>
    <row r="119" spans="1:22" ht="13.5" customHeight="1">
      <c r="A119" s="62"/>
      <c r="B119" s="60"/>
      <c r="C119" s="68" t="s">
        <v>254</v>
      </c>
      <c r="D119" s="89">
        <v>7</v>
      </c>
      <c r="E119" s="89">
        <v>1</v>
      </c>
      <c r="F119" s="89">
        <v>2</v>
      </c>
      <c r="G119" s="89">
        <v>0</v>
      </c>
      <c r="H119" s="73">
        <f t="shared" si="4"/>
        <v>10</v>
      </c>
      <c r="I119" s="89">
        <v>4</v>
      </c>
      <c r="J119" s="89">
        <v>0</v>
      </c>
      <c r="K119" s="89">
        <v>0</v>
      </c>
      <c r="L119" s="89">
        <v>0</v>
      </c>
      <c r="M119" s="89">
        <v>1</v>
      </c>
      <c r="N119" s="89">
        <v>3</v>
      </c>
      <c r="O119" s="89">
        <v>0</v>
      </c>
      <c r="P119" s="89">
        <v>5</v>
      </c>
      <c r="Q119" s="89">
        <v>12</v>
      </c>
      <c r="R119" s="73">
        <f t="shared" si="5"/>
        <v>35</v>
      </c>
      <c r="S119" s="74"/>
      <c r="T119" s="82"/>
      <c r="U119" s="82"/>
      <c r="V119" s="82"/>
    </row>
    <row r="120" spans="1:22" ht="12.75" customHeight="1">
      <c r="A120" s="62"/>
      <c r="B120" s="60"/>
      <c r="C120" s="68" t="s">
        <v>255</v>
      </c>
      <c r="D120" s="89">
        <v>13</v>
      </c>
      <c r="E120" s="89">
        <v>0</v>
      </c>
      <c r="F120" s="89">
        <v>3</v>
      </c>
      <c r="G120" s="89">
        <v>0</v>
      </c>
      <c r="H120" s="73">
        <f t="shared" si="4"/>
        <v>16</v>
      </c>
      <c r="I120" s="89">
        <v>8</v>
      </c>
      <c r="J120" s="89">
        <v>0</v>
      </c>
      <c r="K120" s="89">
        <v>0</v>
      </c>
      <c r="L120" s="89">
        <v>1</v>
      </c>
      <c r="M120" s="89">
        <v>9</v>
      </c>
      <c r="N120" s="89">
        <v>8</v>
      </c>
      <c r="O120" s="89">
        <v>1</v>
      </c>
      <c r="P120" s="89">
        <v>4</v>
      </c>
      <c r="Q120" s="89">
        <v>5</v>
      </c>
      <c r="R120" s="73">
        <f t="shared" si="5"/>
        <v>52</v>
      </c>
      <c r="S120" s="74"/>
      <c r="T120" s="82"/>
      <c r="U120" s="82"/>
      <c r="V120" s="82"/>
    </row>
    <row r="121" spans="1:22" ht="12.75" customHeight="1">
      <c r="A121" s="62"/>
      <c r="B121" s="60"/>
      <c r="C121" s="68" t="s">
        <v>256</v>
      </c>
      <c r="D121" s="89">
        <v>84</v>
      </c>
      <c r="E121" s="89">
        <v>5</v>
      </c>
      <c r="F121" s="89">
        <v>12</v>
      </c>
      <c r="G121" s="89">
        <v>10</v>
      </c>
      <c r="H121" s="73">
        <f t="shared" si="4"/>
        <v>111</v>
      </c>
      <c r="I121" s="89">
        <v>4</v>
      </c>
      <c r="J121" s="89">
        <v>0</v>
      </c>
      <c r="K121" s="89">
        <v>5</v>
      </c>
      <c r="L121" s="89">
        <v>0</v>
      </c>
      <c r="M121" s="89">
        <v>0</v>
      </c>
      <c r="N121" s="89">
        <v>0</v>
      </c>
      <c r="O121" s="89">
        <v>810</v>
      </c>
      <c r="P121" s="89">
        <v>52</v>
      </c>
      <c r="Q121" s="89">
        <v>6</v>
      </c>
      <c r="R121" s="73">
        <f t="shared" si="5"/>
        <v>988</v>
      </c>
      <c r="S121" s="74"/>
      <c r="T121" s="82"/>
      <c r="U121" s="82"/>
      <c r="V121" s="82"/>
    </row>
    <row r="122" spans="1:22" ht="12.75" customHeight="1">
      <c r="A122" s="62"/>
      <c r="B122" s="60"/>
      <c r="C122" s="68" t="s">
        <v>257</v>
      </c>
      <c r="D122" s="89">
        <v>11</v>
      </c>
      <c r="E122" s="89">
        <v>1</v>
      </c>
      <c r="F122" s="89">
        <v>7</v>
      </c>
      <c r="G122" s="89">
        <v>0</v>
      </c>
      <c r="H122" s="73">
        <f t="shared" si="4"/>
        <v>19</v>
      </c>
      <c r="I122" s="89">
        <v>0</v>
      </c>
      <c r="J122" s="89">
        <v>0</v>
      </c>
      <c r="K122" s="89">
        <v>0</v>
      </c>
      <c r="L122" s="89">
        <v>1</v>
      </c>
      <c r="M122" s="89">
        <v>0</v>
      </c>
      <c r="N122" s="89">
        <v>3</v>
      </c>
      <c r="O122" s="89">
        <v>4</v>
      </c>
      <c r="P122" s="89">
        <v>26</v>
      </c>
      <c r="Q122" s="89">
        <v>2</v>
      </c>
      <c r="R122" s="73">
        <f t="shared" si="5"/>
        <v>55</v>
      </c>
      <c r="S122" s="74"/>
      <c r="T122" s="82"/>
      <c r="U122" s="82"/>
      <c r="V122" s="82"/>
    </row>
    <row r="123" spans="1:22" ht="12.75" customHeight="1">
      <c r="A123" s="62"/>
      <c r="B123" s="60"/>
      <c r="C123" s="68" t="s">
        <v>258</v>
      </c>
      <c r="D123" s="89">
        <v>33</v>
      </c>
      <c r="E123" s="89">
        <v>3</v>
      </c>
      <c r="F123" s="89">
        <v>6</v>
      </c>
      <c r="G123" s="89">
        <v>0</v>
      </c>
      <c r="H123" s="73">
        <f t="shared" si="4"/>
        <v>42</v>
      </c>
      <c r="I123" s="89">
        <v>20</v>
      </c>
      <c r="J123" s="89">
        <v>0</v>
      </c>
      <c r="K123" s="89">
        <v>1</v>
      </c>
      <c r="L123" s="89">
        <v>0</v>
      </c>
      <c r="M123" s="89">
        <v>11</v>
      </c>
      <c r="N123" s="89">
        <v>5</v>
      </c>
      <c r="O123" s="89">
        <v>2</v>
      </c>
      <c r="P123" s="89">
        <v>14</v>
      </c>
      <c r="Q123" s="89">
        <v>7</v>
      </c>
      <c r="R123" s="73">
        <f t="shared" si="5"/>
        <v>102</v>
      </c>
      <c r="S123" s="74"/>
      <c r="T123" s="82"/>
      <c r="U123" s="82"/>
      <c r="V123" s="82"/>
    </row>
    <row r="124" spans="1:22" ht="12.75" customHeight="1">
      <c r="A124" s="62"/>
      <c r="B124" s="60"/>
      <c r="C124" s="68" t="s">
        <v>259</v>
      </c>
      <c r="D124" s="89">
        <v>46</v>
      </c>
      <c r="E124" s="89">
        <v>1</v>
      </c>
      <c r="F124" s="89">
        <v>8</v>
      </c>
      <c r="G124" s="89">
        <v>5</v>
      </c>
      <c r="H124" s="73">
        <f t="shared" si="4"/>
        <v>60</v>
      </c>
      <c r="I124" s="89">
        <v>1</v>
      </c>
      <c r="J124" s="89">
        <v>0</v>
      </c>
      <c r="K124" s="89">
        <v>0</v>
      </c>
      <c r="L124" s="89">
        <v>0</v>
      </c>
      <c r="M124" s="89">
        <v>0</v>
      </c>
      <c r="N124" s="89">
        <v>3</v>
      </c>
      <c r="O124" s="89">
        <v>303</v>
      </c>
      <c r="P124" s="89">
        <v>45</v>
      </c>
      <c r="Q124" s="89">
        <v>16</v>
      </c>
      <c r="R124" s="73">
        <f t="shared" si="5"/>
        <v>428</v>
      </c>
      <c r="S124" s="74"/>
      <c r="T124" s="82"/>
      <c r="U124" s="82"/>
      <c r="V124" s="82"/>
    </row>
    <row r="125" spans="1:22" ht="12.75" customHeight="1">
      <c r="A125" s="62"/>
      <c r="B125" s="60"/>
      <c r="C125" s="68" t="s">
        <v>260</v>
      </c>
      <c r="D125" s="89">
        <v>14</v>
      </c>
      <c r="E125" s="89">
        <v>3</v>
      </c>
      <c r="F125" s="89">
        <v>12</v>
      </c>
      <c r="G125" s="89">
        <v>0</v>
      </c>
      <c r="H125" s="73">
        <f t="shared" si="4"/>
        <v>29</v>
      </c>
      <c r="I125" s="89">
        <v>5</v>
      </c>
      <c r="J125" s="89">
        <v>0</v>
      </c>
      <c r="K125" s="89">
        <v>0</v>
      </c>
      <c r="L125" s="89">
        <v>17</v>
      </c>
      <c r="M125" s="89">
        <v>2</v>
      </c>
      <c r="N125" s="89">
        <v>3</v>
      </c>
      <c r="O125" s="89">
        <v>2</v>
      </c>
      <c r="P125" s="89">
        <v>215</v>
      </c>
      <c r="Q125" s="89">
        <v>6</v>
      </c>
      <c r="R125" s="73">
        <f t="shared" si="5"/>
        <v>279</v>
      </c>
      <c r="S125" s="74"/>
      <c r="T125" s="82"/>
      <c r="U125" s="82"/>
      <c r="V125" s="82"/>
    </row>
    <row r="126" spans="1:22" ht="12.75" customHeight="1">
      <c r="A126" s="62"/>
      <c r="B126" s="60"/>
      <c r="C126" s="68" t="s">
        <v>261</v>
      </c>
      <c r="D126" s="89">
        <v>14</v>
      </c>
      <c r="E126" s="89">
        <v>2</v>
      </c>
      <c r="F126" s="89">
        <v>1</v>
      </c>
      <c r="G126" s="89">
        <v>0</v>
      </c>
      <c r="H126" s="73">
        <f t="shared" si="4"/>
        <v>17</v>
      </c>
      <c r="I126" s="89">
        <v>5</v>
      </c>
      <c r="J126" s="89">
        <v>0</v>
      </c>
      <c r="K126" s="89">
        <v>0</v>
      </c>
      <c r="L126" s="89">
        <v>1</v>
      </c>
      <c r="M126" s="89">
        <v>27</v>
      </c>
      <c r="N126" s="89">
        <v>2</v>
      </c>
      <c r="O126" s="89">
        <v>0</v>
      </c>
      <c r="P126" s="89">
        <v>5</v>
      </c>
      <c r="Q126" s="89">
        <v>15</v>
      </c>
      <c r="R126" s="73">
        <f t="shared" si="5"/>
        <v>72</v>
      </c>
      <c r="S126" s="74"/>
      <c r="T126" s="82"/>
      <c r="U126" s="82"/>
      <c r="V126" s="82"/>
    </row>
    <row r="127" spans="1:22" ht="14.25" customHeight="1">
      <c r="A127" s="62"/>
      <c r="B127" s="60"/>
      <c r="C127" s="68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4"/>
      <c r="T127" s="82"/>
      <c r="U127" s="82"/>
      <c r="V127" s="82"/>
    </row>
    <row r="128" spans="1:22" ht="13.5" customHeight="1">
      <c r="A128" s="62"/>
      <c r="B128" s="60"/>
      <c r="C128" s="93" t="s">
        <v>2</v>
      </c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4"/>
      <c r="T128" s="82"/>
      <c r="U128" s="82"/>
      <c r="V128" s="82"/>
    </row>
    <row r="129" spans="1:19" ht="12.75" customHeight="1">
      <c r="A129" s="62"/>
      <c r="B129" s="60"/>
      <c r="C129" s="68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4"/>
    </row>
    <row r="130" spans="1:19" ht="12.75" customHeight="1">
      <c r="A130" s="62"/>
      <c r="B130" s="60"/>
      <c r="C130" s="52"/>
      <c r="D130" s="51" t="s">
        <v>290</v>
      </c>
      <c r="E130" s="58"/>
      <c r="F130" s="58"/>
      <c r="G130" s="58"/>
      <c r="H130" s="58"/>
      <c r="I130" s="58"/>
      <c r="J130" s="58"/>
      <c r="K130" s="58"/>
      <c r="L130" s="58"/>
      <c r="M130" s="58"/>
      <c r="N130" s="59"/>
      <c r="O130" s="59"/>
      <c r="P130" s="59"/>
      <c r="Q130" s="58"/>
      <c r="R130" s="58"/>
      <c r="S130" s="54"/>
    </row>
    <row r="131" spans="1:22" ht="12.75" customHeight="1">
      <c r="A131" s="62"/>
      <c r="B131" s="60"/>
      <c r="C131" s="52"/>
      <c r="D131" s="49"/>
      <c r="E131" s="52"/>
      <c r="F131" s="52"/>
      <c r="G131" s="52"/>
      <c r="H131" s="52"/>
      <c r="I131" s="52"/>
      <c r="J131" s="52"/>
      <c r="K131" s="52"/>
      <c r="L131" s="52"/>
      <c r="M131" s="52"/>
      <c r="N131" s="57"/>
      <c r="O131" s="57"/>
      <c r="P131" s="57"/>
      <c r="Q131" s="52"/>
      <c r="R131" s="52"/>
      <c r="S131" s="54"/>
      <c r="T131" s="82"/>
      <c r="U131" s="82"/>
      <c r="V131" s="82"/>
    </row>
    <row r="132" spans="1:22" ht="12.75" customHeight="1">
      <c r="A132" s="62"/>
      <c r="B132" s="60"/>
      <c r="C132" s="68"/>
      <c r="D132" s="68"/>
      <c r="E132" s="68"/>
      <c r="F132" s="68"/>
      <c r="G132" s="68"/>
      <c r="H132" s="68"/>
      <c r="I132" s="68"/>
      <c r="J132" s="76" t="s">
        <v>145</v>
      </c>
      <c r="K132" s="68"/>
      <c r="L132" s="68"/>
      <c r="M132" s="68"/>
      <c r="N132" s="77" t="s">
        <v>146</v>
      </c>
      <c r="O132" s="77" t="s">
        <v>147</v>
      </c>
      <c r="P132" s="77" t="s">
        <v>147</v>
      </c>
      <c r="Q132" s="62"/>
      <c r="R132" s="62"/>
      <c r="S132" s="67"/>
      <c r="T132" s="82"/>
      <c r="U132" s="82"/>
      <c r="V132" s="82"/>
    </row>
    <row r="133" spans="1:22" ht="12.75" customHeight="1">
      <c r="A133" s="62"/>
      <c r="B133" s="60"/>
      <c r="C133" s="68"/>
      <c r="D133" s="70" t="s">
        <v>13</v>
      </c>
      <c r="E133" s="70" t="s">
        <v>14</v>
      </c>
      <c r="F133" s="70" t="s">
        <v>15</v>
      </c>
      <c r="G133" s="70" t="s">
        <v>16</v>
      </c>
      <c r="H133" s="70" t="s">
        <v>17</v>
      </c>
      <c r="I133" s="70" t="s">
        <v>149</v>
      </c>
      <c r="J133" s="70" t="s">
        <v>150</v>
      </c>
      <c r="K133" s="70" t="s">
        <v>151</v>
      </c>
      <c r="L133" s="70" t="s">
        <v>152</v>
      </c>
      <c r="M133" s="70" t="s">
        <v>153</v>
      </c>
      <c r="N133" s="70" t="s">
        <v>148</v>
      </c>
      <c r="O133" s="70" t="s">
        <v>155</v>
      </c>
      <c r="P133" s="70" t="s">
        <v>148</v>
      </c>
      <c r="Q133" s="70" t="s">
        <v>154</v>
      </c>
      <c r="R133" s="70" t="s">
        <v>157</v>
      </c>
      <c r="S133" s="67"/>
      <c r="T133" s="82"/>
      <c r="U133" s="82"/>
      <c r="V133" s="82"/>
    </row>
    <row r="134" spans="1:22" ht="12.75" customHeight="1">
      <c r="A134" s="62"/>
      <c r="B134" s="60"/>
      <c r="C134" s="68" t="s">
        <v>262</v>
      </c>
      <c r="D134" s="89">
        <v>61</v>
      </c>
      <c r="E134" s="89">
        <v>10</v>
      </c>
      <c r="F134" s="89">
        <v>11</v>
      </c>
      <c r="G134" s="89">
        <v>5</v>
      </c>
      <c r="H134" s="73">
        <f aca="true" t="shared" si="6" ref="H134:H143">SUM(D134:G134)</f>
        <v>87</v>
      </c>
      <c r="I134" s="89">
        <v>9</v>
      </c>
      <c r="J134" s="89">
        <v>0</v>
      </c>
      <c r="K134" s="89">
        <v>0</v>
      </c>
      <c r="L134" s="89">
        <v>13</v>
      </c>
      <c r="M134" s="89">
        <v>0</v>
      </c>
      <c r="N134" s="89">
        <v>2</v>
      </c>
      <c r="O134" s="89">
        <v>2</v>
      </c>
      <c r="P134" s="89">
        <v>429</v>
      </c>
      <c r="Q134" s="89">
        <v>5</v>
      </c>
      <c r="R134" s="73">
        <f aca="true" t="shared" si="7" ref="R134:R144">SUM(H134:Q134)</f>
        <v>547</v>
      </c>
      <c r="S134" s="74"/>
      <c r="T134" s="82"/>
      <c r="U134" s="82"/>
      <c r="V134" s="82"/>
    </row>
    <row r="135" spans="1:22" ht="12.75" customHeight="1">
      <c r="A135" s="62"/>
      <c r="B135" s="60"/>
      <c r="C135" s="68" t="s">
        <v>263</v>
      </c>
      <c r="D135" s="89">
        <v>22</v>
      </c>
      <c r="E135" s="89">
        <v>2</v>
      </c>
      <c r="F135" s="89">
        <v>19</v>
      </c>
      <c r="G135" s="89">
        <v>1</v>
      </c>
      <c r="H135" s="73">
        <f t="shared" si="6"/>
        <v>44</v>
      </c>
      <c r="I135" s="89">
        <v>5</v>
      </c>
      <c r="J135" s="89">
        <v>0</v>
      </c>
      <c r="K135" s="89">
        <v>4</v>
      </c>
      <c r="L135" s="89">
        <v>3</v>
      </c>
      <c r="M135" s="89">
        <v>1</v>
      </c>
      <c r="N135" s="89">
        <v>12</v>
      </c>
      <c r="O135" s="89">
        <v>1</v>
      </c>
      <c r="P135" s="89">
        <v>87</v>
      </c>
      <c r="Q135" s="89">
        <v>7</v>
      </c>
      <c r="R135" s="73">
        <f t="shared" si="7"/>
        <v>164</v>
      </c>
      <c r="S135" s="74"/>
      <c r="T135" s="82"/>
      <c r="U135" s="82"/>
      <c r="V135" s="82"/>
    </row>
    <row r="136" spans="1:22" ht="12.75" customHeight="1">
      <c r="A136" s="62"/>
      <c r="B136" s="60"/>
      <c r="C136" s="68" t="s">
        <v>264</v>
      </c>
      <c r="D136" s="89">
        <v>35</v>
      </c>
      <c r="E136" s="89">
        <v>137</v>
      </c>
      <c r="F136" s="89">
        <v>7</v>
      </c>
      <c r="G136" s="89">
        <v>0</v>
      </c>
      <c r="H136" s="73">
        <f t="shared" si="6"/>
        <v>179</v>
      </c>
      <c r="I136" s="89">
        <v>33</v>
      </c>
      <c r="J136" s="89">
        <v>0</v>
      </c>
      <c r="K136" s="89">
        <v>0</v>
      </c>
      <c r="L136" s="89">
        <v>83</v>
      </c>
      <c r="M136" s="89">
        <v>5</v>
      </c>
      <c r="N136" s="89">
        <v>4</v>
      </c>
      <c r="O136" s="89">
        <v>0</v>
      </c>
      <c r="P136" s="89">
        <v>122</v>
      </c>
      <c r="Q136" s="89">
        <v>11</v>
      </c>
      <c r="R136" s="73">
        <f t="shared" si="7"/>
        <v>437</v>
      </c>
      <c r="S136" s="74"/>
      <c r="T136" s="82"/>
      <c r="U136" s="82"/>
      <c r="V136" s="82"/>
    </row>
    <row r="137" spans="1:19" ht="12.75" customHeight="1">
      <c r="A137" s="62"/>
      <c r="B137" s="60"/>
      <c r="C137" s="68" t="s">
        <v>265</v>
      </c>
      <c r="D137" s="89">
        <v>104</v>
      </c>
      <c r="E137" s="89">
        <v>6</v>
      </c>
      <c r="F137" s="89">
        <v>23</v>
      </c>
      <c r="G137" s="89">
        <v>114</v>
      </c>
      <c r="H137" s="73">
        <f t="shared" si="6"/>
        <v>247</v>
      </c>
      <c r="I137" s="89">
        <v>32</v>
      </c>
      <c r="J137" s="89">
        <v>1</v>
      </c>
      <c r="K137" s="89">
        <v>0</v>
      </c>
      <c r="L137" s="89">
        <v>3</v>
      </c>
      <c r="M137" s="89">
        <v>0</v>
      </c>
      <c r="N137" s="89">
        <v>0</v>
      </c>
      <c r="O137" s="89">
        <v>27</v>
      </c>
      <c r="P137" s="89">
        <v>34</v>
      </c>
      <c r="Q137" s="89">
        <v>17</v>
      </c>
      <c r="R137" s="73">
        <f t="shared" si="7"/>
        <v>361</v>
      </c>
      <c r="S137" s="74"/>
    </row>
    <row r="138" spans="1:19" ht="12.75" customHeight="1">
      <c r="A138" s="62"/>
      <c r="B138" s="60"/>
      <c r="C138" s="68" t="s">
        <v>266</v>
      </c>
      <c r="D138" s="89">
        <v>6</v>
      </c>
      <c r="E138" s="89">
        <v>1</v>
      </c>
      <c r="F138" s="89">
        <v>19</v>
      </c>
      <c r="G138" s="89">
        <v>8</v>
      </c>
      <c r="H138" s="73">
        <f t="shared" si="6"/>
        <v>34</v>
      </c>
      <c r="I138" s="89">
        <v>6</v>
      </c>
      <c r="J138" s="89">
        <v>0</v>
      </c>
      <c r="K138" s="89">
        <v>1</v>
      </c>
      <c r="L138" s="89">
        <v>2</v>
      </c>
      <c r="M138" s="89">
        <v>0</v>
      </c>
      <c r="N138" s="89">
        <v>0</v>
      </c>
      <c r="O138" s="89">
        <v>33</v>
      </c>
      <c r="P138" s="89">
        <v>11</v>
      </c>
      <c r="Q138" s="89">
        <v>3</v>
      </c>
      <c r="R138" s="73">
        <f t="shared" si="7"/>
        <v>90</v>
      </c>
      <c r="S138" s="74"/>
    </row>
    <row r="139" spans="1:19" ht="12.75" customHeight="1">
      <c r="A139" s="62"/>
      <c r="B139" s="60"/>
      <c r="C139" s="68" t="s">
        <v>267</v>
      </c>
      <c r="D139" s="89">
        <v>3</v>
      </c>
      <c r="E139" s="89">
        <v>0</v>
      </c>
      <c r="F139" s="89">
        <v>5</v>
      </c>
      <c r="G139" s="89">
        <v>3</v>
      </c>
      <c r="H139" s="73">
        <f t="shared" si="6"/>
        <v>11</v>
      </c>
      <c r="I139" s="89">
        <v>1</v>
      </c>
      <c r="J139" s="89">
        <v>0</v>
      </c>
      <c r="K139" s="89">
        <v>1</v>
      </c>
      <c r="L139" s="89">
        <v>2</v>
      </c>
      <c r="M139" s="89">
        <v>1</v>
      </c>
      <c r="N139" s="89">
        <v>1</v>
      </c>
      <c r="O139" s="89">
        <v>61</v>
      </c>
      <c r="P139" s="89">
        <v>15</v>
      </c>
      <c r="Q139" s="89">
        <v>0</v>
      </c>
      <c r="R139" s="73">
        <f t="shared" si="7"/>
        <v>93</v>
      </c>
      <c r="S139" s="74"/>
    </row>
    <row r="140" spans="1:19" ht="12.75" customHeight="1">
      <c r="A140" s="62"/>
      <c r="B140" s="60"/>
      <c r="C140" s="68" t="s">
        <v>268</v>
      </c>
      <c r="D140" s="89">
        <v>33</v>
      </c>
      <c r="E140" s="89">
        <v>8</v>
      </c>
      <c r="F140" s="89">
        <v>13</v>
      </c>
      <c r="G140" s="89">
        <v>1</v>
      </c>
      <c r="H140" s="73">
        <f t="shared" si="6"/>
        <v>55</v>
      </c>
      <c r="I140" s="89">
        <v>7</v>
      </c>
      <c r="J140" s="89">
        <v>0</v>
      </c>
      <c r="K140" s="89">
        <v>1</v>
      </c>
      <c r="L140" s="89">
        <v>3</v>
      </c>
      <c r="M140" s="89">
        <v>0</v>
      </c>
      <c r="N140" s="89">
        <v>2</v>
      </c>
      <c r="O140" s="89">
        <v>1</v>
      </c>
      <c r="P140" s="89">
        <v>227</v>
      </c>
      <c r="Q140" s="89">
        <v>5</v>
      </c>
      <c r="R140" s="73">
        <f t="shared" si="7"/>
        <v>301</v>
      </c>
      <c r="S140" s="74"/>
    </row>
    <row r="141" spans="1:19" ht="12.75" customHeight="1">
      <c r="A141" s="62"/>
      <c r="B141" s="60"/>
      <c r="C141" s="68" t="s">
        <v>269</v>
      </c>
      <c r="D141" s="89">
        <v>3</v>
      </c>
      <c r="E141" s="89">
        <v>0</v>
      </c>
      <c r="F141" s="89">
        <v>2</v>
      </c>
      <c r="G141" s="89">
        <v>0</v>
      </c>
      <c r="H141" s="73">
        <f t="shared" si="6"/>
        <v>5</v>
      </c>
      <c r="I141" s="89">
        <v>2</v>
      </c>
      <c r="J141" s="89">
        <v>0</v>
      </c>
      <c r="K141" s="89">
        <v>0</v>
      </c>
      <c r="L141" s="89">
        <v>0</v>
      </c>
      <c r="M141" s="89">
        <v>6</v>
      </c>
      <c r="N141" s="89">
        <v>28</v>
      </c>
      <c r="O141" s="89">
        <v>0</v>
      </c>
      <c r="P141" s="89">
        <v>1</v>
      </c>
      <c r="Q141" s="89">
        <v>1</v>
      </c>
      <c r="R141" s="73">
        <f t="shared" si="7"/>
        <v>43</v>
      </c>
      <c r="S141" s="74"/>
    </row>
    <row r="142" spans="1:19" ht="12.75" customHeight="1">
      <c r="A142" s="62"/>
      <c r="B142" s="60"/>
      <c r="C142" s="68" t="s">
        <v>270</v>
      </c>
      <c r="D142" s="89">
        <v>26</v>
      </c>
      <c r="E142" s="89">
        <v>1</v>
      </c>
      <c r="F142" s="89">
        <v>7</v>
      </c>
      <c r="G142" s="89">
        <v>1</v>
      </c>
      <c r="H142" s="73">
        <f t="shared" si="6"/>
        <v>35</v>
      </c>
      <c r="I142" s="89">
        <v>6</v>
      </c>
      <c r="J142" s="89">
        <v>0</v>
      </c>
      <c r="K142" s="89">
        <v>3</v>
      </c>
      <c r="L142" s="89">
        <v>5</v>
      </c>
      <c r="M142" s="89">
        <v>1</v>
      </c>
      <c r="N142" s="89">
        <v>0</v>
      </c>
      <c r="O142" s="89">
        <v>3</v>
      </c>
      <c r="P142" s="89">
        <v>111</v>
      </c>
      <c r="Q142" s="89">
        <v>1</v>
      </c>
      <c r="R142" s="73">
        <f t="shared" si="7"/>
        <v>165</v>
      </c>
      <c r="S142" s="74"/>
    </row>
    <row r="143" spans="1:19" ht="12.75" customHeight="1">
      <c r="A143" s="62"/>
      <c r="B143" s="60"/>
      <c r="C143" s="68" t="s">
        <v>271</v>
      </c>
      <c r="D143" s="89">
        <v>49</v>
      </c>
      <c r="E143" s="89">
        <v>17</v>
      </c>
      <c r="F143" s="89">
        <v>19</v>
      </c>
      <c r="G143" s="89">
        <v>955</v>
      </c>
      <c r="H143" s="73">
        <f t="shared" si="6"/>
        <v>1040</v>
      </c>
      <c r="I143" s="89">
        <v>15</v>
      </c>
      <c r="J143" s="89">
        <v>755</v>
      </c>
      <c r="K143" s="89">
        <v>264</v>
      </c>
      <c r="L143" s="89">
        <v>1</v>
      </c>
      <c r="M143" s="89">
        <v>0</v>
      </c>
      <c r="N143" s="89">
        <v>48</v>
      </c>
      <c r="O143" s="89">
        <v>249</v>
      </c>
      <c r="P143" s="89">
        <v>213</v>
      </c>
      <c r="Q143" s="89">
        <v>470</v>
      </c>
      <c r="R143" s="73">
        <f t="shared" si="7"/>
        <v>3055</v>
      </c>
      <c r="S143" s="74"/>
    </row>
    <row r="144" spans="1:19" ht="12.75" customHeight="1">
      <c r="A144" s="62"/>
      <c r="B144" s="60"/>
      <c r="C144" s="68" t="s">
        <v>272</v>
      </c>
      <c r="D144" s="73">
        <f aca="true" t="shared" si="8" ref="D144:Q144">SUM(D8:D143)</f>
        <v>17309</v>
      </c>
      <c r="E144" s="73">
        <f t="shared" si="8"/>
        <v>7505</v>
      </c>
      <c r="F144" s="73">
        <f t="shared" si="8"/>
        <v>3187</v>
      </c>
      <c r="G144" s="73">
        <f t="shared" si="8"/>
        <v>11448</v>
      </c>
      <c r="H144" s="73">
        <f t="shared" si="8"/>
        <v>39449</v>
      </c>
      <c r="I144" s="73">
        <f t="shared" si="8"/>
        <v>7542</v>
      </c>
      <c r="J144" s="73">
        <f t="shared" si="8"/>
        <v>1472</v>
      </c>
      <c r="K144" s="73">
        <f t="shared" si="8"/>
        <v>2514</v>
      </c>
      <c r="L144" s="73">
        <f t="shared" si="8"/>
        <v>4510</v>
      </c>
      <c r="M144" s="73">
        <f t="shared" si="8"/>
        <v>4613</v>
      </c>
      <c r="N144" s="73">
        <f t="shared" si="8"/>
        <v>2560</v>
      </c>
      <c r="O144" s="73">
        <f t="shared" si="8"/>
        <v>7198</v>
      </c>
      <c r="P144" s="73">
        <f t="shared" si="8"/>
        <v>14900</v>
      </c>
      <c r="Q144" s="73">
        <f t="shared" si="8"/>
        <v>4022</v>
      </c>
      <c r="R144" s="73">
        <f t="shared" si="7"/>
        <v>88780</v>
      </c>
      <c r="S144" s="74"/>
    </row>
    <row r="145" spans="1:19" ht="12.75" customHeight="1" thickBot="1">
      <c r="A145" s="62"/>
      <c r="B145" s="60"/>
      <c r="C145" s="8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74"/>
    </row>
    <row r="146" spans="1:19" ht="12.75" customHeight="1" thickTop="1">
      <c r="A146" s="62"/>
      <c r="B146" s="60"/>
      <c r="C146" s="68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4"/>
    </row>
    <row r="147" spans="1:19" ht="12.75" customHeight="1">
      <c r="A147" s="62"/>
      <c r="B147" s="78"/>
      <c r="C147" s="80" t="s">
        <v>273</v>
      </c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 t="s">
        <v>288</v>
      </c>
      <c r="R147" s="80"/>
      <c r="S147" s="79"/>
    </row>
    <row r="148" spans="1:2" ht="12.75" customHeight="1">
      <c r="A148" s="62"/>
      <c r="B148" s="62"/>
    </row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</sheetData>
  <sheetProtection/>
  <mergeCells count="4">
    <mergeCell ref="C46:S46"/>
    <mergeCell ref="B2:S2"/>
    <mergeCell ref="C87:S87"/>
    <mergeCell ref="C128:S128"/>
  </mergeCells>
  <printOptions/>
  <pageMargins left="0.5" right="0.5" top="0.75" bottom="0.75" header="0.5" footer="0.5"/>
  <pageSetup horizontalDpi="600" verticalDpi="600" orientation="landscape" scale="84" r:id="rId1"/>
  <rowBreaks count="3" manualBreakCount="3">
    <brk id="45" max="255" man="1"/>
    <brk id="86" max="255" man="1"/>
    <brk id="127" min="1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148"/>
  <sheetViews>
    <sheetView showOutlineSymbols="0" zoomScalePageLayoutView="0" workbookViewId="0" topLeftCell="A1">
      <selection activeCell="C1" sqref="C1"/>
    </sheetView>
  </sheetViews>
  <sheetFormatPr defaultColWidth="15.8515625" defaultRowHeight="12"/>
  <cols>
    <col min="1" max="1" width="1.1484375" style="61" customWidth="1"/>
    <col min="2" max="2" width="2.8515625" style="61" customWidth="1"/>
    <col min="3" max="3" width="25.57421875" style="61" customWidth="1"/>
    <col min="4" max="4" width="8.8515625" style="61" customWidth="1"/>
    <col min="5" max="5" width="10.140625" style="61" customWidth="1"/>
    <col min="6" max="7" width="8.8515625" style="61" customWidth="1"/>
    <col min="8" max="8" width="14.00390625" style="61" customWidth="1"/>
    <col min="9" max="9" width="13.8515625" style="61" customWidth="1"/>
    <col min="10" max="10" width="10.57421875" style="61" customWidth="1"/>
    <col min="11" max="11" width="12.140625" style="61" customWidth="1"/>
    <col min="12" max="12" width="15.140625" style="61" customWidth="1"/>
    <col min="13" max="13" width="13.00390625" style="61" customWidth="1"/>
    <col min="14" max="14" width="10.140625" style="61" customWidth="1"/>
    <col min="15" max="15" width="9.421875" style="61" customWidth="1"/>
    <col min="16" max="16" width="11.421875" style="61" customWidth="1"/>
    <col min="17" max="17" width="11.57421875" style="61" customWidth="1"/>
    <col min="18" max="18" width="9.57421875" style="61" customWidth="1"/>
    <col min="19" max="19" width="2.57421875" style="61" customWidth="1"/>
    <col min="20" max="16384" width="15.8515625" style="61" customWidth="1"/>
  </cols>
  <sheetData>
    <row r="1" spans="2:19" s="62" customFormat="1" ht="12.75">
      <c r="B1" s="80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81"/>
      <c r="O1" s="81"/>
      <c r="P1" s="81"/>
      <c r="Q1" s="53"/>
      <c r="R1" s="53"/>
      <c r="S1" s="53"/>
    </row>
    <row r="2" spans="1:19" ht="12.75" customHeight="1">
      <c r="A2" s="62"/>
      <c r="B2" s="90" t="s">
        <v>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2"/>
    </row>
    <row r="3" spans="1:19" ht="12.75" customHeight="1">
      <c r="A3" s="62"/>
      <c r="B3" s="60"/>
      <c r="C3" s="52"/>
      <c r="D3" s="53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4"/>
    </row>
    <row r="4" spans="1:19" ht="12.75" customHeight="1">
      <c r="A4" s="62"/>
      <c r="B4" s="60"/>
      <c r="C4" s="20" t="s">
        <v>285</v>
      </c>
      <c r="E4" s="55"/>
      <c r="F4" s="55"/>
      <c r="G4" s="55"/>
      <c r="H4" s="55"/>
      <c r="I4" s="55"/>
      <c r="J4" s="55"/>
      <c r="K4" s="55"/>
      <c r="L4" s="55"/>
      <c r="M4" s="55"/>
      <c r="N4" s="56"/>
      <c r="O4" s="56"/>
      <c r="P4" s="56"/>
      <c r="Q4" s="55"/>
      <c r="R4" s="55"/>
      <c r="S4" s="54"/>
    </row>
    <row r="5" spans="2:19" s="62" customFormat="1" ht="12.75" customHeight="1" thickBot="1">
      <c r="B5" s="60"/>
      <c r="C5" s="49" t="s">
        <v>3</v>
      </c>
      <c r="E5" s="52"/>
      <c r="F5" s="52"/>
      <c r="G5" s="52"/>
      <c r="H5" s="52"/>
      <c r="I5" s="52"/>
      <c r="J5" s="52"/>
      <c r="K5" s="52"/>
      <c r="L5" s="52"/>
      <c r="M5" s="52"/>
      <c r="N5" s="57"/>
      <c r="O5" s="57"/>
      <c r="P5" s="57"/>
      <c r="Q5" s="52"/>
      <c r="R5" s="52"/>
      <c r="S5" s="54"/>
    </row>
    <row r="6" spans="1:22" ht="12.75" customHeight="1" thickTop="1">
      <c r="A6" s="62"/>
      <c r="B6" s="60"/>
      <c r="C6" s="63"/>
      <c r="D6" s="63"/>
      <c r="E6" s="63"/>
      <c r="F6" s="63"/>
      <c r="G6" s="63"/>
      <c r="H6" s="63"/>
      <c r="I6" s="63"/>
      <c r="J6" s="64" t="s">
        <v>145</v>
      </c>
      <c r="K6" s="63"/>
      <c r="L6" s="63"/>
      <c r="M6" s="63"/>
      <c r="N6" s="66" t="s">
        <v>146</v>
      </c>
      <c r="O6" s="66" t="s">
        <v>147</v>
      </c>
      <c r="P6" s="66" t="s">
        <v>147</v>
      </c>
      <c r="Q6" s="65"/>
      <c r="R6" s="65"/>
      <c r="S6" s="67"/>
      <c r="T6" s="82"/>
      <c r="U6" s="82"/>
      <c r="V6" s="82"/>
    </row>
    <row r="7" spans="1:22" ht="12.75" customHeight="1">
      <c r="A7" s="62"/>
      <c r="B7" s="60"/>
      <c r="C7" s="68"/>
      <c r="D7" s="70" t="s">
        <v>13</v>
      </c>
      <c r="E7" s="70" t="s">
        <v>14</v>
      </c>
      <c r="F7" s="70" t="s">
        <v>15</v>
      </c>
      <c r="G7" s="70" t="s">
        <v>16</v>
      </c>
      <c r="H7" s="70" t="s">
        <v>17</v>
      </c>
      <c r="I7" s="70" t="s">
        <v>149</v>
      </c>
      <c r="J7" s="70" t="s">
        <v>150</v>
      </c>
      <c r="K7" s="70" t="s">
        <v>151</v>
      </c>
      <c r="L7" s="70" t="s">
        <v>152</v>
      </c>
      <c r="M7" s="70" t="s">
        <v>153</v>
      </c>
      <c r="N7" s="70" t="s">
        <v>148</v>
      </c>
      <c r="O7" s="70" t="s">
        <v>155</v>
      </c>
      <c r="P7" s="70" t="s">
        <v>148</v>
      </c>
      <c r="Q7" s="70" t="s">
        <v>154</v>
      </c>
      <c r="R7" s="70" t="s">
        <v>157</v>
      </c>
      <c r="S7" s="67"/>
      <c r="T7" s="82"/>
      <c r="U7" s="82"/>
      <c r="V7" s="82"/>
    </row>
    <row r="8" spans="1:22" ht="12.75" customHeight="1">
      <c r="A8" s="62"/>
      <c r="B8" s="60"/>
      <c r="C8" s="71" t="s">
        <v>158</v>
      </c>
      <c r="D8" s="86">
        <v>91</v>
      </c>
      <c r="E8" s="86">
        <v>10</v>
      </c>
      <c r="F8" s="86">
        <v>4</v>
      </c>
      <c r="G8" s="86">
        <v>2</v>
      </c>
      <c r="H8" s="73">
        <f aca="true" t="shared" si="0" ref="H8:H43">SUM(D8:G8)</f>
        <v>107</v>
      </c>
      <c r="I8" s="86">
        <v>13</v>
      </c>
      <c r="J8" s="86">
        <v>0</v>
      </c>
      <c r="K8" s="88">
        <v>2</v>
      </c>
      <c r="L8" s="86">
        <v>2</v>
      </c>
      <c r="M8" s="86">
        <v>12</v>
      </c>
      <c r="N8" s="86">
        <v>29</v>
      </c>
      <c r="O8" s="86">
        <v>2</v>
      </c>
      <c r="P8" s="86">
        <v>22</v>
      </c>
      <c r="Q8" s="88">
        <v>179</v>
      </c>
      <c r="R8" s="73">
        <f aca="true" t="shared" si="1" ref="R8:R43">SUM(H8:Q8)</f>
        <v>368</v>
      </c>
      <c r="S8" s="74"/>
      <c r="T8" s="82"/>
      <c r="U8" s="82"/>
      <c r="V8" s="82"/>
    </row>
    <row r="9" spans="1:22" ht="12.75" customHeight="1">
      <c r="A9" s="62"/>
      <c r="B9" s="60"/>
      <c r="C9" s="68" t="s">
        <v>159</v>
      </c>
      <c r="D9" s="86">
        <v>54</v>
      </c>
      <c r="E9" s="86">
        <v>6</v>
      </c>
      <c r="F9" s="86">
        <v>7</v>
      </c>
      <c r="G9" s="86">
        <v>0</v>
      </c>
      <c r="H9" s="73">
        <f t="shared" si="0"/>
        <v>67</v>
      </c>
      <c r="I9" s="86">
        <v>26</v>
      </c>
      <c r="J9" s="86">
        <v>0</v>
      </c>
      <c r="K9" s="88">
        <v>0</v>
      </c>
      <c r="L9" s="86">
        <v>1</v>
      </c>
      <c r="M9" s="86">
        <v>331</v>
      </c>
      <c r="N9" s="86">
        <v>72</v>
      </c>
      <c r="O9" s="86">
        <v>0</v>
      </c>
      <c r="P9" s="86">
        <v>24</v>
      </c>
      <c r="Q9" s="88">
        <v>15</v>
      </c>
      <c r="R9" s="73">
        <f t="shared" si="1"/>
        <v>536</v>
      </c>
      <c r="S9" s="74"/>
      <c r="T9" s="82"/>
      <c r="U9" s="82"/>
      <c r="V9" s="82"/>
    </row>
    <row r="10" spans="1:22" ht="12.75" customHeight="1">
      <c r="A10" s="62"/>
      <c r="B10" s="60"/>
      <c r="C10" s="68" t="s">
        <v>160</v>
      </c>
      <c r="D10" s="86">
        <v>17</v>
      </c>
      <c r="E10" s="86">
        <v>21</v>
      </c>
      <c r="F10" s="86">
        <v>2</v>
      </c>
      <c r="G10" s="86">
        <v>0</v>
      </c>
      <c r="H10" s="73">
        <f t="shared" si="0"/>
        <v>40</v>
      </c>
      <c r="I10" s="86">
        <v>9</v>
      </c>
      <c r="J10" s="86">
        <v>0</v>
      </c>
      <c r="K10" s="88">
        <v>1</v>
      </c>
      <c r="L10" s="86">
        <v>1</v>
      </c>
      <c r="M10" s="86">
        <v>16</v>
      </c>
      <c r="N10" s="86">
        <v>86</v>
      </c>
      <c r="O10" s="86">
        <v>0</v>
      </c>
      <c r="P10" s="86">
        <v>2</v>
      </c>
      <c r="Q10" s="88">
        <v>0</v>
      </c>
      <c r="R10" s="73">
        <f t="shared" si="1"/>
        <v>155</v>
      </c>
      <c r="S10" s="74"/>
      <c r="T10" s="82"/>
      <c r="U10" s="82"/>
      <c r="V10" s="82"/>
    </row>
    <row r="11" spans="1:22" ht="12.75" customHeight="1">
      <c r="A11" s="62"/>
      <c r="B11" s="60"/>
      <c r="C11" s="68" t="s">
        <v>161</v>
      </c>
      <c r="D11" s="86">
        <v>139</v>
      </c>
      <c r="E11" s="86">
        <v>8</v>
      </c>
      <c r="F11" s="86">
        <v>16</v>
      </c>
      <c r="G11" s="86">
        <v>7</v>
      </c>
      <c r="H11" s="73">
        <f t="shared" si="0"/>
        <v>170</v>
      </c>
      <c r="I11" s="86">
        <v>22</v>
      </c>
      <c r="J11" s="86">
        <v>0</v>
      </c>
      <c r="K11" s="88">
        <v>20</v>
      </c>
      <c r="L11" s="86">
        <v>2</v>
      </c>
      <c r="M11" s="86">
        <v>7</v>
      </c>
      <c r="N11" s="86">
        <v>14</v>
      </c>
      <c r="O11" s="86">
        <v>3</v>
      </c>
      <c r="P11" s="86">
        <v>27</v>
      </c>
      <c r="Q11" s="88">
        <v>24</v>
      </c>
      <c r="R11" s="73">
        <f t="shared" si="1"/>
        <v>289</v>
      </c>
      <c r="S11" s="74"/>
      <c r="T11" s="82"/>
      <c r="U11" s="82"/>
      <c r="V11" s="82"/>
    </row>
    <row r="12" spans="1:22" ht="12.75" customHeight="1">
      <c r="A12" s="62"/>
      <c r="B12" s="60"/>
      <c r="C12" s="68" t="s">
        <v>162</v>
      </c>
      <c r="D12" s="86">
        <v>24</v>
      </c>
      <c r="E12" s="86">
        <v>88</v>
      </c>
      <c r="F12" s="86">
        <v>10</v>
      </c>
      <c r="G12" s="86">
        <v>0</v>
      </c>
      <c r="H12" s="73">
        <f t="shared" si="0"/>
        <v>122</v>
      </c>
      <c r="I12" s="86">
        <v>10</v>
      </c>
      <c r="J12" s="86">
        <v>0</v>
      </c>
      <c r="K12" s="88">
        <v>0</v>
      </c>
      <c r="L12" s="86">
        <v>150</v>
      </c>
      <c r="M12" s="86">
        <v>0</v>
      </c>
      <c r="N12" s="86">
        <v>1</v>
      </c>
      <c r="O12" s="86">
        <v>2</v>
      </c>
      <c r="P12" s="86">
        <v>143</v>
      </c>
      <c r="Q12" s="88">
        <v>1</v>
      </c>
      <c r="R12" s="73">
        <f t="shared" si="1"/>
        <v>429</v>
      </c>
      <c r="S12" s="74"/>
      <c r="T12" s="82"/>
      <c r="U12" s="82"/>
      <c r="V12" s="82"/>
    </row>
    <row r="13" spans="1:22" ht="12.75" customHeight="1">
      <c r="A13" s="62"/>
      <c r="B13" s="60"/>
      <c r="C13" s="68" t="s">
        <v>163</v>
      </c>
      <c r="D13" s="86">
        <v>13</v>
      </c>
      <c r="E13" s="86">
        <v>3</v>
      </c>
      <c r="F13" s="86">
        <v>10</v>
      </c>
      <c r="G13" s="86">
        <v>0</v>
      </c>
      <c r="H13" s="73">
        <f t="shared" si="0"/>
        <v>26</v>
      </c>
      <c r="I13" s="86">
        <v>6</v>
      </c>
      <c r="J13" s="86">
        <v>0</v>
      </c>
      <c r="K13" s="88">
        <v>0</v>
      </c>
      <c r="L13" s="86">
        <v>154</v>
      </c>
      <c r="M13" s="86">
        <v>1</v>
      </c>
      <c r="N13" s="86">
        <v>3</v>
      </c>
      <c r="O13" s="86">
        <v>1</v>
      </c>
      <c r="P13" s="86">
        <v>61</v>
      </c>
      <c r="Q13" s="88">
        <v>1</v>
      </c>
      <c r="R13" s="73">
        <f t="shared" si="1"/>
        <v>253</v>
      </c>
      <c r="S13" s="74"/>
      <c r="T13" s="82"/>
      <c r="U13" s="82"/>
      <c r="V13" s="82"/>
    </row>
    <row r="14" spans="1:22" ht="12.75" customHeight="1">
      <c r="A14" s="62"/>
      <c r="B14" s="60"/>
      <c r="C14" s="68" t="s">
        <v>164</v>
      </c>
      <c r="D14" s="86">
        <v>47</v>
      </c>
      <c r="E14" s="86">
        <v>15</v>
      </c>
      <c r="F14" s="86">
        <v>2</v>
      </c>
      <c r="G14" s="86">
        <v>0</v>
      </c>
      <c r="H14" s="73">
        <f t="shared" si="0"/>
        <v>64</v>
      </c>
      <c r="I14" s="86">
        <v>64</v>
      </c>
      <c r="J14" s="86">
        <v>0</v>
      </c>
      <c r="K14" s="88">
        <v>0</v>
      </c>
      <c r="L14" s="86">
        <v>33</v>
      </c>
      <c r="M14" s="86">
        <v>7</v>
      </c>
      <c r="N14" s="86">
        <v>19</v>
      </c>
      <c r="O14" s="86">
        <v>1</v>
      </c>
      <c r="P14" s="86">
        <v>48</v>
      </c>
      <c r="Q14" s="88">
        <v>4</v>
      </c>
      <c r="R14" s="73">
        <f t="shared" si="1"/>
        <v>240</v>
      </c>
      <c r="S14" s="74"/>
      <c r="T14" s="82"/>
      <c r="U14" s="82"/>
      <c r="V14" s="82"/>
    </row>
    <row r="15" spans="1:22" ht="12.75" customHeight="1">
      <c r="A15" s="62"/>
      <c r="B15" s="60"/>
      <c r="C15" s="68" t="s">
        <v>165</v>
      </c>
      <c r="D15" s="86">
        <v>17</v>
      </c>
      <c r="E15" s="86">
        <v>6</v>
      </c>
      <c r="F15" s="86">
        <v>1</v>
      </c>
      <c r="G15" s="86">
        <v>0</v>
      </c>
      <c r="H15" s="73">
        <f t="shared" si="0"/>
        <v>24</v>
      </c>
      <c r="I15" s="86">
        <v>83</v>
      </c>
      <c r="J15" s="86">
        <v>0</v>
      </c>
      <c r="K15" s="88">
        <v>0</v>
      </c>
      <c r="L15" s="86">
        <v>3</v>
      </c>
      <c r="M15" s="86">
        <v>1</v>
      </c>
      <c r="N15" s="86">
        <v>8</v>
      </c>
      <c r="O15" s="86">
        <v>1</v>
      </c>
      <c r="P15" s="86">
        <v>43</v>
      </c>
      <c r="Q15" s="88">
        <v>4</v>
      </c>
      <c r="R15" s="73">
        <f t="shared" si="1"/>
        <v>167</v>
      </c>
      <c r="S15" s="74"/>
      <c r="T15" s="82"/>
      <c r="U15" s="82"/>
      <c r="V15" s="82"/>
    </row>
    <row r="16" spans="1:22" ht="12.75" customHeight="1">
      <c r="A16" s="62"/>
      <c r="B16" s="60"/>
      <c r="C16" s="68" t="s">
        <v>166</v>
      </c>
      <c r="D16" s="86">
        <v>5</v>
      </c>
      <c r="E16" s="86">
        <v>0</v>
      </c>
      <c r="F16" s="86">
        <v>4</v>
      </c>
      <c r="G16" s="86">
        <v>0</v>
      </c>
      <c r="H16" s="73">
        <f t="shared" si="0"/>
        <v>9</v>
      </c>
      <c r="I16" s="86">
        <v>0</v>
      </c>
      <c r="J16" s="86">
        <v>0</v>
      </c>
      <c r="K16" s="88">
        <v>0</v>
      </c>
      <c r="L16" s="86">
        <v>1</v>
      </c>
      <c r="M16" s="86">
        <v>0</v>
      </c>
      <c r="N16" s="86">
        <v>1</v>
      </c>
      <c r="O16" s="86">
        <v>149</v>
      </c>
      <c r="P16" s="86">
        <v>3</v>
      </c>
      <c r="Q16" s="88">
        <v>1</v>
      </c>
      <c r="R16" s="73">
        <f t="shared" si="1"/>
        <v>164</v>
      </c>
      <c r="S16" s="74"/>
      <c r="T16" s="82"/>
      <c r="U16" s="82"/>
      <c r="V16" s="82"/>
    </row>
    <row r="17" spans="1:22" ht="12.75" customHeight="1">
      <c r="A17" s="62"/>
      <c r="B17" s="60"/>
      <c r="C17" s="68" t="s">
        <v>167</v>
      </c>
      <c r="D17" s="86">
        <v>1829</v>
      </c>
      <c r="E17" s="86">
        <v>54</v>
      </c>
      <c r="F17" s="86">
        <v>48</v>
      </c>
      <c r="G17" s="86">
        <v>18</v>
      </c>
      <c r="H17" s="73">
        <f t="shared" si="0"/>
        <v>1949</v>
      </c>
      <c r="I17" s="86">
        <v>137</v>
      </c>
      <c r="J17" s="86">
        <v>0</v>
      </c>
      <c r="K17" s="88">
        <v>67</v>
      </c>
      <c r="L17" s="86">
        <v>6</v>
      </c>
      <c r="M17" s="86">
        <v>21</v>
      </c>
      <c r="N17" s="86">
        <v>24</v>
      </c>
      <c r="O17" s="86">
        <v>16</v>
      </c>
      <c r="P17" s="86">
        <v>147</v>
      </c>
      <c r="Q17" s="88">
        <v>125</v>
      </c>
      <c r="R17" s="73">
        <f t="shared" si="1"/>
        <v>2492</v>
      </c>
      <c r="S17" s="74"/>
      <c r="T17" s="82"/>
      <c r="U17" s="82"/>
      <c r="V17" s="82"/>
    </row>
    <row r="18" spans="1:22" ht="12.75" customHeight="1">
      <c r="A18" s="62"/>
      <c r="B18" s="60"/>
      <c r="C18" s="68" t="s">
        <v>168</v>
      </c>
      <c r="D18" s="86">
        <v>180</v>
      </c>
      <c r="E18" s="86">
        <v>81</v>
      </c>
      <c r="F18" s="86">
        <v>17</v>
      </c>
      <c r="G18" s="86">
        <v>4</v>
      </c>
      <c r="H18" s="73">
        <f t="shared" si="0"/>
        <v>282</v>
      </c>
      <c r="I18" s="86">
        <v>37</v>
      </c>
      <c r="J18" s="86">
        <v>0</v>
      </c>
      <c r="K18" s="88">
        <v>1</v>
      </c>
      <c r="L18" s="86">
        <v>12</v>
      </c>
      <c r="M18" s="86">
        <v>1859</v>
      </c>
      <c r="N18" s="86">
        <v>204</v>
      </c>
      <c r="O18" s="86">
        <v>1</v>
      </c>
      <c r="P18" s="86">
        <v>78</v>
      </c>
      <c r="Q18" s="88">
        <v>45</v>
      </c>
      <c r="R18" s="73">
        <f t="shared" si="1"/>
        <v>2519</v>
      </c>
      <c r="S18" s="74"/>
      <c r="T18" s="82"/>
      <c r="U18" s="82"/>
      <c r="V18" s="82"/>
    </row>
    <row r="19" spans="1:22" ht="12.75" customHeight="1">
      <c r="A19" s="62"/>
      <c r="B19" s="60"/>
      <c r="C19" s="68" t="s">
        <v>169</v>
      </c>
      <c r="D19" s="86">
        <v>45</v>
      </c>
      <c r="E19" s="86">
        <v>6</v>
      </c>
      <c r="F19" s="86">
        <v>21</v>
      </c>
      <c r="G19" s="86">
        <v>6</v>
      </c>
      <c r="H19" s="73">
        <f t="shared" si="0"/>
        <v>78</v>
      </c>
      <c r="I19" s="86">
        <v>2</v>
      </c>
      <c r="J19" s="86">
        <v>0</v>
      </c>
      <c r="K19" s="88">
        <v>3</v>
      </c>
      <c r="L19" s="86">
        <v>2</v>
      </c>
      <c r="M19" s="86">
        <v>0</v>
      </c>
      <c r="N19" s="86">
        <v>5</v>
      </c>
      <c r="O19" s="86">
        <v>143</v>
      </c>
      <c r="P19" s="86">
        <v>70</v>
      </c>
      <c r="Q19" s="88">
        <v>6</v>
      </c>
      <c r="R19" s="73">
        <f t="shared" si="1"/>
        <v>309</v>
      </c>
      <c r="S19" s="74"/>
      <c r="T19" s="82"/>
      <c r="U19" s="82"/>
      <c r="V19" s="82"/>
    </row>
    <row r="20" spans="1:22" ht="12.75" customHeight="1">
      <c r="A20" s="62"/>
      <c r="B20" s="60"/>
      <c r="C20" s="68" t="s">
        <v>170</v>
      </c>
      <c r="D20" s="86">
        <v>21</v>
      </c>
      <c r="E20" s="86">
        <v>3</v>
      </c>
      <c r="F20" s="86">
        <v>0</v>
      </c>
      <c r="G20" s="86">
        <v>0</v>
      </c>
      <c r="H20" s="73">
        <f t="shared" si="0"/>
        <v>24</v>
      </c>
      <c r="I20" s="86">
        <v>21</v>
      </c>
      <c r="J20" s="86">
        <v>0</v>
      </c>
      <c r="K20" s="88">
        <v>0</v>
      </c>
      <c r="L20" s="86">
        <v>2</v>
      </c>
      <c r="M20" s="86">
        <v>71</v>
      </c>
      <c r="N20" s="86">
        <v>19</v>
      </c>
      <c r="O20" s="86">
        <v>1</v>
      </c>
      <c r="P20" s="86">
        <v>19</v>
      </c>
      <c r="Q20" s="88">
        <v>4</v>
      </c>
      <c r="R20" s="73">
        <f t="shared" si="1"/>
        <v>161</v>
      </c>
      <c r="S20" s="74"/>
      <c r="T20" s="82"/>
      <c r="U20" s="82"/>
      <c r="V20" s="82"/>
    </row>
    <row r="21" spans="1:22" ht="12.75" customHeight="1">
      <c r="A21" s="62"/>
      <c r="B21" s="60"/>
      <c r="C21" s="68" t="s">
        <v>171</v>
      </c>
      <c r="D21" s="86">
        <v>204</v>
      </c>
      <c r="E21" s="86">
        <v>6</v>
      </c>
      <c r="F21" s="86">
        <v>19</v>
      </c>
      <c r="G21" s="86">
        <v>2</v>
      </c>
      <c r="H21" s="73">
        <f t="shared" si="0"/>
        <v>231</v>
      </c>
      <c r="I21" s="86">
        <v>51</v>
      </c>
      <c r="J21" s="86">
        <v>0</v>
      </c>
      <c r="K21" s="88">
        <v>188</v>
      </c>
      <c r="L21" s="86">
        <v>3</v>
      </c>
      <c r="M21" s="86">
        <v>25</v>
      </c>
      <c r="N21" s="86">
        <v>5</v>
      </c>
      <c r="O21" s="86">
        <v>20</v>
      </c>
      <c r="P21" s="86">
        <v>63</v>
      </c>
      <c r="Q21" s="88">
        <v>47</v>
      </c>
      <c r="R21" s="73">
        <f t="shared" si="1"/>
        <v>633</v>
      </c>
      <c r="S21" s="74"/>
      <c r="T21" s="82"/>
      <c r="U21" s="82"/>
      <c r="V21" s="82"/>
    </row>
    <row r="22" spans="1:22" ht="12.75" customHeight="1">
      <c r="A22" s="62"/>
      <c r="B22" s="60"/>
      <c r="C22" s="68" t="s">
        <v>172</v>
      </c>
      <c r="D22" s="86">
        <v>92</v>
      </c>
      <c r="E22" s="86">
        <v>8</v>
      </c>
      <c r="F22" s="86">
        <v>24</v>
      </c>
      <c r="G22" s="86">
        <v>5</v>
      </c>
      <c r="H22" s="73">
        <f t="shared" si="0"/>
        <v>129</v>
      </c>
      <c r="I22" s="86">
        <v>52</v>
      </c>
      <c r="J22" s="86">
        <v>0</v>
      </c>
      <c r="K22" s="88">
        <v>28</v>
      </c>
      <c r="L22" s="86">
        <v>5</v>
      </c>
      <c r="M22" s="86">
        <v>9</v>
      </c>
      <c r="N22" s="86">
        <v>13</v>
      </c>
      <c r="O22" s="86">
        <v>3</v>
      </c>
      <c r="P22" s="86">
        <v>120</v>
      </c>
      <c r="Q22" s="88">
        <v>14</v>
      </c>
      <c r="R22" s="73">
        <f t="shared" si="1"/>
        <v>373</v>
      </c>
      <c r="S22" s="74"/>
      <c r="T22" s="82"/>
      <c r="U22" s="82"/>
      <c r="V22" s="82"/>
    </row>
    <row r="23" spans="1:22" ht="12.75" customHeight="1">
      <c r="A23" s="62"/>
      <c r="B23" s="60"/>
      <c r="C23" s="68" t="s">
        <v>173</v>
      </c>
      <c r="D23" s="86">
        <v>207</v>
      </c>
      <c r="E23" s="86">
        <v>9</v>
      </c>
      <c r="F23" s="86">
        <v>44</v>
      </c>
      <c r="G23" s="86">
        <v>12</v>
      </c>
      <c r="H23" s="73">
        <f t="shared" si="0"/>
        <v>272</v>
      </c>
      <c r="I23" s="86">
        <v>14</v>
      </c>
      <c r="J23" s="86">
        <v>0</v>
      </c>
      <c r="K23" s="88">
        <v>2</v>
      </c>
      <c r="L23" s="86">
        <v>0</v>
      </c>
      <c r="M23" s="86">
        <v>2</v>
      </c>
      <c r="N23" s="86">
        <v>6</v>
      </c>
      <c r="O23" s="86">
        <v>1811</v>
      </c>
      <c r="P23" s="86">
        <v>56</v>
      </c>
      <c r="Q23" s="88">
        <v>29</v>
      </c>
      <c r="R23" s="73">
        <f t="shared" si="1"/>
        <v>2192</v>
      </c>
      <c r="S23" s="74"/>
      <c r="T23" s="82"/>
      <c r="U23" s="82"/>
      <c r="V23" s="82"/>
    </row>
    <row r="24" spans="1:22" ht="12.75" customHeight="1">
      <c r="A24" s="62"/>
      <c r="B24" s="60"/>
      <c r="C24" s="68" t="s">
        <v>174</v>
      </c>
      <c r="D24" s="86">
        <v>52</v>
      </c>
      <c r="E24" s="86">
        <v>10</v>
      </c>
      <c r="F24" s="86">
        <v>1</v>
      </c>
      <c r="G24" s="86">
        <v>1</v>
      </c>
      <c r="H24" s="73">
        <f t="shared" si="0"/>
        <v>64</v>
      </c>
      <c r="I24" s="86">
        <v>75</v>
      </c>
      <c r="J24" s="86">
        <v>0</v>
      </c>
      <c r="K24" s="88">
        <v>0</v>
      </c>
      <c r="L24" s="86">
        <v>0</v>
      </c>
      <c r="M24" s="86">
        <v>9</v>
      </c>
      <c r="N24" s="86">
        <v>23</v>
      </c>
      <c r="O24" s="86">
        <v>0</v>
      </c>
      <c r="P24" s="86">
        <v>6</v>
      </c>
      <c r="Q24" s="88">
        <v>0</v>
      </c>
      <c r="R24" s="73">
        <f t="shared" si="1"/>
        <v>177</v>
      </c>
      <c r="S24" s="74"/>
      <c r="T24" s="82"/>
      <c r="U24" s="82"/>
      <c r="V24" s="82"/>
    </row>
    <row r="25" spans="1:22" ht="12.75" customHeight="1">
      <c r="A25" s="62"/>
      <c r="B25" s="60"/>
      <c r="C25" s="68" t="s">
        <v>175</v>
      </c>
      <c r="D25" s="86">
        <v>2</v>
      </c>
      <c r="E25" s="86">
        <v>2</v>
      </c>
      <c r="F25" s="86">
        <v>3</v>
      </c>
      <c r="G25" s="86">
        <v>1</v>
      </c>
      <c r="H25" s="73">
        <f t="shared" si="0"/>
        <v>8</v>
      </c>
      <c r="I25" s="86">
        <v>0</v>
      </c>
      <c r="J25" s="86">
        <v>0</v>
      </c>
      <c r="K25" s="88">
        <v>0</v>
      </c>
      <c r="L25" s="86">
        <v>1</v>
      </c>
      <c r="M25" s="86">
        <v>0</v>
      </c>
      <c r="N25" s="86">
        <v>0</v>
      </c>
      <c r="O25" s="86">
        <v>17</v>
      </c>
      <c r="P25" s="86">
        <v>18</v>
      </c>
      <c r="Q25" s="88">
        <v>1</v>
      </c>
      <c r="R25" s="73">
        <f t="shared" si="1"/>
        <v>45</v>
      </c>
      <c r="S25" s="74"/>
      <c r="T25" s="82"/>
      <c r="U25" s="82"/>
      <c r="V25" s="82"/>
    </row>
    <row r="26" spans="1:22" ht="12.75" customHeight="1">
      <c r="A26" s="62"/>
      <c r="B26" s="60"/>
      <c r="C26" s="68" t="s">
        <v>176</v>
      </c>
      <c r="D26" s="86">
        <v>168</v>
      </c>
      <c r="E26" s="86">
        <v>543</v>
      </c>
      <c r="F26" s="86">
        <v>24</v>
      </c>
      <c r="G26" s="86">
        <v>2</v>
      </c>
      <c r="H26" s="73">
        <f t="shared" si="0"/>
        <v>737</v>
      </c>
      <c r="I26" s="86">
        <v>404</v>
      </c>
      <c r="J26" s="86">
        <v>0</v>
      </c>
      <c r="K26" s="88">
        <v>2</v>
      </c>
      <c r="L26" s="86">
        <v>15</v>
      </c>
      <c r="M26" s="86">
        <v>39</v>
      </c>
      <c r="N26" s="86">
        <v>56</v>
      </c>
      <c r="O26" s="86">
        <v>5</v>
      </c>
      <c r="P26" s="86">
        <v>170</v>
      </c>
      <c r="Q26" s="88">
        <v>38</v>
      </c>
      <c r="R26" s="73">
        <f t="shared" si="1"/>
        <v>1466</v>
      </c>
      <c r="S26" s="74"/>
      <c r="T26" s="82"/>
      <c r="U26" s="82"/>
      <c r="V26" s="82"/>
    </row>
    <row r="27" spans="1:22" ht="12.75" customHeight="1">
      <c r="A27" s="62"/>
      <c r="B27" s="60"/>
      <c r="C27" s="68" t="s">
        <v>177</v>
      </c>
      <c r="D27" s="86">
        <v>3</v>
      </c>
      <c r="E27" s="86">
        <v>2</v>
      </c>
      <c r="F27" s="86">
        <v>6</v>
      </c>
      <c r="G27" s="86">
        <v>1</v>
      </c>
      <c r="H27" s="73">
        <f t="shared" si="0"/>
        <v>12</v>
      </c>
      <c r="I27" s="86">
        <v>11</v>
      </c>
      <c r="J27" s="86">
        <v>0</v>
      </c>
      <c r="K27" s="88">
        <v>2</v>
      </c>
      <c r="L27" s="86">
        <v>40</v>
      </c>
      <c r="M27" s="86">
        <v>1</v>
      </c>
      <c r="N27" s="86">
        <v>4</v>
      </c>
      <c r="O27" s="86">
        <v>1</v>
      </c>
      <c r="P27" s="86">
        <v>127</v>
      </c>
      <c r="Q27" s="88">
        <v>0</v>
      </c>
      <c r="R27" s="73">
        <f t="shared" si="1"/>
        <v>198</v>
      </c>
      <c r="S27" s="74"/>
      <c r="T27" s="82"/>
      <c r="U27" s="82"/>
      <c r="V27" s="82"/>
    </row>
    <row r="28" spans="1:22" ht="12.75" customHeight="1">
      <c r="A28" s="62"/>
      <c r="B28" s="60"/>
      <c r="C28" s="68" t="s">
        <v>178</v>
      </c>
      <c r="D28" s="86">
        <v>52</v>
      </c>
      <c r="E28" s="86">
        <v>0</v>
      </c>
      <c r="F28" s="86">
        <v>4</v>
      </c>
      <c r="G28" s="86">
        <v>0</v>
      </c>
      <c r="H28" s="73">
        <f t="shared" si="0"/>
        <v>56</v>
      </c>
      <c r="I28" s="86">
        <v>33</v>
      </c>
      <c r="J28" s="86">
        <v>0</v>
      </c>
      <c r="K28" s="88">
        <v>1</v>
      </c>
      <c r="L28" s="86">
        <v>0</v>
      </c>
      <c r="M28" s="86">
        <v>16</v>
      </c>
      <c r="N28" s="86">
        <v>9</v>
      </c>
      <c r="O28" s="86">
        <v>3</v>
      </c>
      <c r="P28" s="86">
        <v>19</v>
      </c>
      <c r="Q28" s="88">
        <v>11</v>
      </c>
      <c r="R28" s="73">
        <f t="shared" si="1"/>
        <v>148</v>
      </c>
      <c r="S28" s="74"/>
      <c r="T28" s="82"/>
      <c r="U28" s="82"/>
      <c r="V28" s="82"/>
    </row>
    <row r="29" spans="1:22" ht="12.75" customHeight="1">
      <c r="A29" s="62"/>
      <c r="B29" s="60"/>
      <c r="C29" s="68" t="s">
        <v>179</v>
      </c>
      <c r="D29" s="86">
        <v>48</v>
      </c>
      <c r="E29" s="86">
        <v>10</v>
      </c>
      <c r="F29" s="86">
        <v>37</v>
      </c>
      <c r="G29" s="86">
        <v>2</v>
      </c>
      <c r="H29" s="73">
        <f t="shared" si="0"/>
        <v>97</v>
      </c>
      <c r="I29" s="86">
        <v>22</v>
      </c>
      <c r="J29" s="86">
        <v>0</v>
      </c>
      <c r="K29" s="88">
        <v>0</v>
      </c>
      <c r="L29" s="86">
        <v>17</v>
      </c>
      <c r="M29" s="86">
        <v>2</v>
      </c>
      <c r="N29" s="86">
        <v>1</v>
      </c>
      <c r="O29" s="86">
        <v>2</v>
      </c>
      <c r="P29" s="86">
        <v>725</v>
      </c>
      <c r="Q29" s="88">
        <v>9</v>
      </c>
      <c r="R29" s="73">
        <f t="shared" si="1"/>
        <v>875</v>
      </c>
      <c r="S29" s="74"/>
      <c r="T29" s="82"/>
      <c r="U29" s="82"/>
      <c r="V29" s="82"/>
    </row>
    <row r="30" spans="1:22" ht="12.75" customHeight="1">
      <c r="A30" s="62"/>
      <c r="B30" s="60"/>
      <c r="C30" s="68" t="s">
        <v>180</v>
      </c>
      <c r="D30" s="86">
        <v>41</v>
      </c>
      <c r="E30" s="86">
        <v>2</v>
      </c>
      <c r="F30" s="86">
        <v>3</v>
      </c>
      <c r="G30" s="86">
        <v>0</v>
      </c>
      <c r="H30" s="73">
        <f t="shared" si="0"/>
        <v>46</v>
      </c>
      <c r="I30" s="86">
        <v>11</v>
      </c>
      <c r="J30" s="86">
        <v>0</v>
      </c>
      <c r="K30" s="88">
        <v>1</v>
      </c>
      <c r="L30" s="86">
        <v>0</v>
      </c>
      <c r="M30" s="86">
        <v>1</v>
      </c>
      <c r="N30" s="86">
        <v>4</v>
      </c>
      <c r="O30" s="86">
        <v>0</v>
      </c>
      <c r="P30" s="86">
        <v>7</v>
      </c>
      <c r="Q30" s="88">
        <v>12</v>
      </c>
      <c r="R30" s="73">
        <f t="shared" si="1"/>
        <v>82</v>
      </c>
      <c r="S30" s="74"/>
      <c r="T30" s="82"/>
      <c r="U30" s="82"/>
      <c r="V30" s="82"/>
    </row>
    <row r="31" spans="1:22" ht="12.75" customHeight="1">
      <c r="A31" s="62"/>
      <c r="B31" s="60"/>
      <c r="C31" s="68" t="s">
        <v>181</v>
      </c>
      <c r="D31" s="86">
        <v>510</v>
      </c>
      <c r="E31" s="86">
        <v>998</v>
      </c>
      <c r="F31" s="86">
        <v>57</v>
      </c>
      <c r="G31" s="86">
        <v>6</v>
      </c>
      <c r="H31" s="73">
        <f t="shared" si="0"/>
        <v>1571</v>
      </c>
      <c r="I31" s="86">
        <v>194</v>
      </c>
      <c r="J31" s="86">
        <v>0</v>
      </c>
      <c r="K31" s="88">
        <v>0</v>
      </c>
      <c r="L31" s="86">
        <v>6</v>
      </c>
      <c r="M31" s="86">
        <v>225</v>
      </c>
      <c r="N31" s="86">
        <v>409</v>
      </c>
      <c r="O31" s="86">
        <v>5</v>
      </c>
      <c r="P31" s="86">
        <v>248</v>
      </c>
      <c r="Q31" s="88">
        <v>163</v>
      </c>
      <c r="R31" s="73">
        <f t="shared" si="1"/>
        <v>2821</v>
      </c>
      <c r="S31" s="74"/>
      <c r="T31" s="82"/>
      <c r="U31" s="82"/>
      <c r="V31" s="82"/>
    </row>
    <row r="32" spans="1:22" ht="12.75" customHeight="1">
      <c r="A32" s="62"/>
      <c r="B32" s="60"/>
      <c r="C32" s="68" t="s">
        <v>182</v>
      </c>
      <c r="D32" s="86">
        <v>74</v>
      </c>
      <c r="E32" s="86">
        <v>43</v>
      </c>
      <c r="F32" s="86">
        <v>11</v>
      </c>
      <c r="G32" s="86">
        <v>0</v>
      </c>
      <c r="H32" s="73">
        <f t="shared" si="0"/>
        <v>128</v>
      </c>
      <c r="I32" s="86">
        <v>47</v>
      </c>
      <c r="J32" s="86">
        <v>1</v>
      </c>
      <c r="K32" s="88">
        <v>1</v>
      </c>
      <c r="L32" s="86">
        <v>2</v>
      </c>
      <c r="M32" s="86">
        <v>184</v>
      </c>
      <c r="N32" s="86">
        <v>36</v>
      </c>
      <c r="O32" s="86">
        <v>1</v>
      </c>
      <c r="P32" s="86">
        <v>23</v>
      </c>
      <c r="Q32" s="88">
        <v>9</v>
      </c>
      <c r="R32" s="73">
        <f t="shared" si="1"/>
        <v>432</v>
      </c>
      <c r="S32" s="74"/>
      <c r="T32" s="82"/>
      <c r="U32" s="82"/>
      <c r="V32" s="82"/>
    </row>
    <row r="33" spans="1:22" ht="12.75" customHeight="1">
      <c r="A33" s="62"/>
      <c r="B33" s="60"/>
      <c r="C33" s="68" t="s">
        <v>183</v>
      </c>
      <c r="D33" s="86">
        <v>466</v>
      </c>
      <c r="E33" s="86">
        <v>18</v>
      </c>
      <c r="F33" s="86">
        <v>73</v>
      </c>
      <c r="G33" s="86">
        <v>12</v>
      </c>
      <c r="H33" s="73">
        <f t="shared" si="0"/>
        <v>569</v>
      </c>
      <c r="I33" s="86">
        <v>224</v>
      </c>
      <c r="J33" s="86">
        <v>0</v>
      </c>
      <c r="K33" s="88">
        <v>901</v>
      </c>
      <c r="L33" s="86">
        <v>9</v>
      </c>
      <c r="M33" s="86">
        <v>17</v>
      </c>
      <c r="N33" s="86">
        <v>19</v>
      </c>
      <c r="O33" s="86">
        <v>28</v>
      </c>
      <c r="P33" s="86">
        <v>193</v>
      </c>
      <c r="Q33" s="88">
        <v>123</v>
      </c>
      <c r="R33" s="73">
        <f t="shared" si="1"/>
        <v>2083</v>
      </c>
      <c r="S33" s="74"/>
      <c r="T33" s="82"/>
      <c r="U33" s="82"/>
      <c r="V33" s="82"/>
    </row>
    <row r="34" spans="1:22" ht="12.75" customHeight="1">
      <c r="A34" s="62"/>
      <c r="B34" s="60"/>
      <c r="C34" s="68" t="s">
        <v>184</v>
      </c>
      <c r="D34" s="86">
        <v>96</v>
      </c>
      <c r="E34" s="86">
        <v>9</v>
      </c>
      <c r="F34" s="86">
        <v>7</v>
      </c>
      <c r="G34" s="86">
        <v>0</v>
      </c>
      <c r="H34" s="73">
        <f t="shared" si="0"/>
        <v>112</v>
      </c>
      <c r="I34" s="86">
        <v>67</v>
      </c>
      <c r="J34" s="86">
        <v>0</v>
      </c>
      <c r="K34" s="88">
        <v>1</v>
      </c>
      <c r="L34" s="86">
        <v>4</v>
      </c>
      <c r="M34" s="86">
        <v>5</v>
      </c>
      <c r="N34" s="86">
        <v>2</v>
      </c>
      <c r="O34" s="86">
        <v>2</v>
      </c>
      <c r="P34" s="86">
        <v>25</v>
      </c>
      <c r="Q34" s="88">
        <v>18</v>
      </c>
      <c r="R34" s="73">
        <f t="shared" si="1"/>
        <v>236</v>
      </c>
      <c r="S34" s="75"/>
      <c r="T34" s="82"/>
      <c r="U34" s="82"/>
      <c r="V34" s="82"/>
    </row>
    <row r="35" spans="1:22" ht="12.75" customHeight="1">
      <c r="A35" s="62"/>
      <c r="B35" s="60"/>
      <c r="C35" s="68" t="s">
        <v>185</v>
      </c>
      <c r="D35" s="86">
        <v>25</v>
      </c>
      <c r="E35" s="86">
        <v>1</v>
      </c>
      <c r="F35" s="86">
        <v>42</v>
      </c>
      <c r="G35" s="86">
        <v>7</v>
      </c>
      <c r="H35" s="73">
        <f t="shared" si="0"/>
        <v>75</v>
      </c>
      <c r="I35" s="86">
        <v>17</v>
      </c>
      <c r="J35" s="86">
        <v>0</v>
      </c>
      <c r="K35" s="88">
        <v>2</v>
      </c>
      <c r="L35" s="86">
        <v>4</v>
      </c>
      <c r="M35" s="86">
        <v>0</v>
      </c>
      <c r="N35" s="86">
        <v>1</v>
      </c>
      <c r="O35" s="86">
        <v>7</v>
      </c>
      <c r="P35" s="86">
        <v>45</v>
      </c>
      <c r="Q35" s="88">
        <v>3</v>
      </c>
      <c r="R35" s="73">
        <f t="shared" si="1"/>
        <v>154</v>
      </c>
      <c r="S35" s="75"/>
      <c r="T35" s="82"/>
      <c r="U35" s="82"/>
      <c r="V35" s="82"/>
    </row>
    <row r="36" spans="1:22" ht="12.75" customHeight="1">
      <c r="A36" s="62"/>
      <c r="B36" s="60"/>
      <c r="C36" s="68" t="s">
        <v>186</v>
      </c>
      <c r="D36" s="87">
        <v>6</v>
      </c>
      <c r="E36" s="87">
        <v>0</v>
      </c>
      <c r="F36" s="87">
        <v>6</v>
      </c>
      <c r="G36" s="87">
        <v>1</v>
      </c>
      <c r="H36" s="73">
        <f t="shared" si="0"/>
        <v>13</v>
      </c>
      <c r="I36" s="87">
        <v>4</v>
      </c>
      <c r="J36" s="87">
        <v>0</v>
      </c>
      <c r="K36" s="88">
        <v>0</v>
      </c>
      <c r="L36" s="87">
        <v>45</v>
      </c>
      <c r="M36" s="87">
        <v>2</v>
      </c>
      <c r="N36" s="87">
        <v>0</v>
      </c>
      <c r="O36" s="87">
        <v>0</v>
      </c>
      <c r="P36" s="87">
        <v>100</v>
      </c>
      <c r="Q36" s="88">
        <v>1</v>
      </c>
      <c r="R36" s="73">
        <f t="shared" si="1"/>
        <v>165</v>
      </c>
      <c r="S36" s="75"/>
      <c r="T36" s="82"/>
      <c r="U36" s="82"/>
      <c r="V36" s="82"/>
    </row>
    <row r="37" spans="1:22" ht="12.75" customHeight="1">
      <c r="A37" s="62"/>
      <c r="B37" s="60"/>
      <c r="C37" s="68" t="s">
        <v>187</v>
      </c>
      <c r="D37" s="87">
        <v>15</v>
      </c>
      <c r="E37" s="87">
        <v>4</v>
      </c>
      <c r="F37" s="87">
        <v>5</v>
      </c>
      <c r="G37" s="87">
        <v>0</v>
      </c>
      <c r="H37" s="73">
        <f t="shared" si="0"/>
        <v>24</v>
      </c>
      <c r="I37" s="87">
        <v>3</v>
      </c>
      <c r="J37" s="87">
        <v>0</v>
      </c>
      <c r="K37" s="88">
        <v>0</v>
      </c>
      <c r="L37" s="87">
        <v>4</v>
      </c>
      <c r="M37" s="87">
        <v>3</v>
      </c>
      <c r="N37" s="87">
        <v>0</v>
      </c>
      <c r="O37" s="87">
        <v>0</v>
      </c>
      <c r="P37" s="87">
        <v>106</v>
      </c>
      <c r="Q37" s="88">
        <v>2</v>
      </c>
      <c r="R37" s="73">
        <f t="shared" si="1"/>
        <v>142</v>
      </c>
      <c r="S37" s="75"/>
      <c r="T37" s="82"/>
      <c r="U37" s="82"/>
      <c r="V37" s="82"/>
    </row>
    <row r="38" spans="1:22" ht="12.75" customHeight="1">
      <c r="A38" s="62"/>
      <c r="B38" s="60"/>
      <c r="C38" s="68" t="s">
        <v>188</v>
      </c>
      <c r="D38" s="86">
        <v>14</v>
      </c>
      <c r="E38" s="86">
        <v>4</v>
      </c>
      <c r="F38" s="86">
        <v>1</v>
      </c>
      <c r="G38" s="86">
        <v>0</v>
      </c>
      <c r="H38" s="73">
        <f t="shared" si="0"/>
        <v>19</v>
      </c>
      <c r="I38" s="86">
        <v>8</v>
      </c>
      <c r="J38" s="86">
        <v>0</v>
      </c>
      <c r="K38" s="88">
        <v>0</v>
      </c>
      <c r="L38" s="86">
        <v>0</v>
      </c>
      <c r="M38" s="86">
        <v>57</v>
      </c>
      <c r="N38" s="86">
        <v>32</v>
      </c>
      <c r="O38" s="86">
        <v>1</v>
      </c>
      <c r="P38" s="86">
        <v>12</v>
      </c>
      <c r="Q38" s="88">
        <v>2</v>
      </c>
      <c r="R38" s="73">
        <f t="shared" si="1"/>
        <v>131</v>
      </c>
      <c r="S38" s="75"/>
      <c r="T38" s="82"/>
      <c r="U38" s="82"/>
      <c r="V38" s="82"/>
    </row>
    <row r="39" spans="1:22" ht="12.75" customHeight="1">
      <c r="A39" s="62"/>
      <c r="B39" s="60"/>
      <c r="C39" s="68" t="s">
        <v>189</v>
      </c>
      <c r="D39" s="86">
        <v>28</v>
      </c>
      <c r="E39" s="86">
        <v>4</v>
      </c>
      <c r="F39" s="86">
        <v>1</v>
      </c>
      <c r="G39" s="86">
        <v>0</v>
      </c>
      <c r="H39" s="73">
        <f t="shared" si="0"/>
        <v>33</v>
      </c>
      <c r="I39" s="86">
        <v>23</v>
      </c>
      <c r="J39" s="86">
        <v>0</v>
      </c>
      <c r="K39" s="88">
        <v>0</v>
      </c>
      <c r="L39" s="86">
        <v>1</v>
      </c>
      <c r="M39" s="86">
        <v>147</v>
      </c>
      <c r="N39" s="86">
        <v>37</v>
      </c>
      <c r="O39" s="86">
        <v>0</v>
      </c>
      <c r="P39" s="86">
        <v>7</v>
      </c>
      <c r="Q39" s="88">
        <v>3</v>
      </c>
      <c r="R39" s="73">
        <f t="shared" si="1"/>
        <v>251</v>
      </c>
      <c r="S39" s="75"/>
      <c r="T39" s="82"/>
      <c r="U39" s="82"/>
      <c r="V39" s="82"/>
    </row>
    <row r="40" spans="1:22" ht="12.75" customHeight="1">
      <c r="A40" s="62"/>
      <c r="B40" s="60"/>
      <c r="C40" s="68" t="s">
        <v>190</v>
      </c>
      <c r="D40" s="86">
        <v>25</v>
      </c>
      <c r="E40" s="86">
        <v>0</v>
      </c>
      <c r="F40" s="86">
        <v>29</v>
      </c>
      <c r="G40" s="86">
        <v>0</v>
      </c>
      <c r="H40" s="73">
        <f t="shared" si="0"/>
        <v>54</v>
      </c>
      <c r="I40" s="86">
        <v>3</v>
      </c>
      <c r="J40" s="86">
        <v>0</v>
      </c>
      <c r="K40" s="88">
        <v>0</v>
      </c>
      <c r="L40" s="86">
        <v>4</v>
      </c>
      <c r="M40" s="86">
        <v>0</v>
      </c>
      <c r="N40" s="86">
        <v>0</v>
      </c>
      <c r="O40" s="86">
        <v>2</v>
      </c>
      <c r="P40" s="86">
        <v>40</v>
      </c>
      <c r="Q40" s="88">
        <v>9</v>
      </c>
      <c r="R40" s="73">
        <f t="shared" si="1"/>
        <v>112</v>
      </c>
      <c r="S40" s="75"/>
      <c r="T40" s="82"/>
      <c r="U40" s="82"/>
      <c r="V40" s="82"/>
    </row>
    <row r="41" spans="1:22" ht="12.75" customHeight="1">
      <c r="A41" s="62"/>
      <c r="B41" s="60"/>
      <c r="C41" s="68" t="s">
        <v>191</v>
      </c>
      <c r="D41" s="86">
        <v>8</v>
      </c>
      <c r="E41" s="86">
        <v>0</v>
      </c>
      <c r="F41" s="86">
        <v>6</v>
      </c>
      <c r="G41" s="86">
        <v>0</v>
      </c>
      <c r="H41" s="73">
        <f t="shared" si="0"/>
        <v>14</v>
      </c>
      <c r="I41" s="86">
        <v>0</v>
      </c>
      <c r="J41" s="86">
        <v>0</v>
      </c>
      <c r="K41" s="88">
        <v>1</v>
      </c>
      <c r="L41" s="86">
        <v>8</v>
      </c>
      <c r="M41" s="86">
        <v>0</v>
      </c>
      <c r="N41" s="86">
        <v>0</v>
      </c>
      <c r="O41" s="86">
        <v>0</v>
      </c>
      <c r="P41" s="86">
        <v>66</v>
      </c>
      <c r="Q41" s="88">
        <v>1</v>
      </c>
      <c r="R41" s="73">
        <f t="shared" si="1"/>
        <v>90</v>
      </c>
      <c r="S41" s="75"/>
      <c r="T41" s="82"/>
      <c r="U41" s="82"/>
      <c r="V41" s="82"/>
    </row>
    <row r="42" spans="1:22" ht="12.75" customHeight="1">
      <c r="A42" s="62"/>
      <c r="B42" s="60"/>
      <c r="C42" s="68" t="s">
        <v>192</v>
      </c>
      <c r="D42" s="86">
        <v>26</v>
      </c>
      <c r="E42" s="86">
        <v>3</v>
      </c>
      <c r="F42" s="86">
        <v>8</v>
      </c>
      <c r="G42" s="86">
        <v>3</v>
      </c>
      <c r="H42" s="73">
        <f t="shared" si="0"/>
        <v>40</v>
      </c>
      <c r="I42" s="86">
        <v>2</v>
      </c>
      <c r="J42" s="86">
        <v>0</v>
      </c>
      <c r="K42" s="88">
        <v>2</v>
      </c>
      <c r="L42" s="86">
        <v>0</v>
      </c>
      <c r="M42" s="86">
        <v>0</v>
      </c>
      <c r="N42" s="86">
        <v>2</v>
      </c>
      <c r="O42" s="86">
        <v>144</v>
      </c>
      <c r="P42" s="86">
        <v>37</v>
      </c>
      <c r="Q42" s="88">
        <v>4</v>
      </c>
      <c r="R42" s="73">
        <f t="shared" si="1"/>
        <v>231</v>
      </c>
      <c r="S42" s="74"/>
      <c r="T42" s="82"/>
      <c r="U42" s="82"/>
      <c r="V42" s="82"/>
    </row>
    <row r="43" spans="1:22" ht="12.75" customHeight="1">
      <c r="A43" s="62"/>
      <c r="B43" s="60"/>
      <c r="C43" s="68" t="s">
        <v>193</v>
      </c>
      <c r="D43" s="86">
        <v>254</v>
      </c>
      <c r="E43" s="86">
        <v>23</v>
      </c>
      <c r="F43" s="86">
        <v>97</v>
      </c>
      <c r="G43" s="86">
        <v>110</v>
      </c>
      <c r="H43" s="73">
        <f t="shared" si="0"/>
        <v>484</v>
      </c>
      <c r="I43" s="86">
        <v>78</v>
      </c>
      <c r="J43" s="86">
        <v>1</v>
      </c>
      <c r="K43" s="88">
        <v>4</v>
      </c>
      <c r="L43" s="86">
        <v>7</v>
      </c>
      <c r="M43" s="86">
        <v>10</v>
      </c>
      <c r="N43" s="86">
        <v>18</v>
      </c>
      <c r="O43" s="86">
        <v>100</v>
      </c>
      <c r="P43" s="86">
        <v>195</v>
      </c>
      <c r="Q43" s="88">
        <v>48</v>
      </c>
      <c r="R43" s="73">
        <f t="shared" si="1"/>
        <v>945</v>
      </c>
      <c r="S43" s="74"/>
      <c r="T43" s="82"/>
      <c r="U43" s="82"/>
      <c r="V43" s="82"/>
    </row>
    <row r="44" spans="1:22" ht="12" customHeight="1">
      <c r="A44" s="62"/>
      <c r="B44" s="60"/>
      <c r="C44" s="68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5"/>
      <c r="T44" s="82"/>
      <c r="U44" s="82"/>
      <c r="V44" s="82"/>
    </row>
    <row r="45" spans="1:22" ht="12.75" customHeight="1" hidden="1">
      <c r="A45" s="62"/>
      <c r="B45" s="60"/>
      <c r="C45" s="68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5"/>
      <c r="T45" s="82"/>
      <c r="U45" s="82"/>
      <c r="V45" s="82"/>
    </row>
    <row r="46" spans="1:22" ht="12.75" customHeight="1">
      <c r="A46" s="62"/>
      <c r="B46" s="60"/>
      <c r="C46" s="93" t="s">
        <v>2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4"/>
      <c r="T46" s="82"/>
      <c r="U46" s="82"/>
      <c r="V46" s="82"/>
    </row>
    <row r="47" spans="1:19" ht="12.75" customHeight="1">
      <c r="A47" s="62"/>
      <c r="B47" s="60"/>
      <c r="C47" s="52"/>
      <c r="D47" s="51" t="s">
        <v>286</v>
      </c>
      <c r="E47" s="58"/>
      <c r="F47" s="58"/>
      <c r="G47" s="58"/>
      <c r="H47" s="58"/>
      <c r="I47" s="58"/>
      <c r="J47" s="58"/>
      <c r="K47" s="58"/>
      <c r="L47" s="58"/>
      <c r="M47" s="58"/>
      <c r="N47" s="59"/>
      <c r="O47" s="59"/>
      <c r="P47" s="59"/>
      <c r="Q47" s="58"/>
      <c r="R47" s="58"/>
      <c r="S47" s="54"/>
    </row>
    <row r="48" spans="1:19" ht="12.75" customHeight="1">
      <c r="A48" s="62"/>
      <c r="B48" s="60"/>
      <c r="C48" s="52"/>
      <c r="D48" s="49"/>
      <c r="E48" s="52"/>
      <c r="F48" s="52"/>
      <c r="G48" s="52"/>
      <c r="H48" s="52"/>
      <c r="I48" s="52"/>
      <c r="J48" s="52"/>
      <c r="K48" s="52"/>
      <c r="L48" s="52"/>
      <c r="M48" s="52"/>
      <c r="N48" s="57"/>
      <c r="O48" s="57"/>
      <c r="P48" s="57"/>
      <c r="Q48" s="52"/>
      <c r="R48" s="52"/>
      <c r="S48" s="54"/>
    </row>
    <row r="49" spans="1:22" ht="12.75" customHeight="1">
      <c r="A49" s="62"/>
      <c r="B49" s="60"/>
      <c r="C49" s="68"/>
      <c r="D49" s="68"/>
      <c r="E49" s="68"/>
      <c r="F49" s="68"/>
      <c r="G49" s="68"/>
      <c r="H49" s="68"/>
      <c r="I49" s="68"/>
      <c r="J49" s="76" t="s">
        <v>145</v>
      </c>
      <c r="K49" s="68"/>
      <c r="L49" s="68"/>
      <c r="M49" s="68"/>
      <c r="N49" s="77" t="s">
        <v>146</v>
      </c>
      <c r="O49" s="77" t="s">
        <v>147</v>
      </c>
      <c r="P49" s="77" t="s">
        <v>147</v>
      </c>
      <c r="Q49" s="62"/>
      <c r="R49" s="62"/>
      <c r="S49" s="67"/>
      <c r="T49" s="82"/>
      <c r="U49" s="82"/>
      <c r="V49" s="82"/>
    </row>
    <row r="50" spans="1:22" ht="12.75" customHeight="1">
      <c r="A50" s="62"/>
      <c r="B50" s="60"/>
      <c r="C50" s="68"/>
      <c r="D50" s="70" t="s">
        <v>13</v>
      </c>
      <c r="E50" s="70" t="s">
        <v>14</v>
      </c>
      <c r="F50" s="70" t="s">
        <v>15</v>
      </c>
      <c r="G50" s="70" t="s">
        <v>16</v>
      </c>
      <c r="H50" s="70" t="s">
        <v>17</v>
      </c>
      <c r="I50" s="70" t="s">
        <v>149</v>
      </c>
      <c r="J50" s="70" t="s">
        <v>150</v>
      </c>
      <c r="K50" s="70" t="s">
        <v>151</v>
      </c>
      <c r="L50" s="70" t="s">
        <v>152</v>
      </c>
      <c r="M50" s="70" t="s">
        <v>153</v>
      </c>
      <c r="N50" s="70" t="s">
        <v>148</v>
      </c>
      <c r="O50" s="70" t="s">
        <v>155</v>
      </c>
      <c r="P50" s="70" t="s">
        <v>148</v>
      </c>
      <c r="Q50" s="70" t="s">
        <v>154</v>
      </c>
      <c r="R50" s="70" t="s">
        <v>157</v>
      </c>
      <c r="S50" s="67"/>
      <c r="T50" s="82"/>
      <c r="U50" s="82"/>
      <c r="V50" s="82"/>
    </row>
    <row r="51" spans="1:22" ht="12.75" customHeight="1">
      <c r="A51" s="62"/>
      <c r="B51" s="60"/>
      <c r="C51" s="68" t="s">
        <v>194</v>
      </c>
      <c r="D51" s="86">
        <v>65</v>
      </c>
      <c r="E51" s="86">
        <v>1</v>
      </c>
      <c r="F51" s="86">
        <v>18</v>
      </c>
      <c r="G51" s="86">
        <v>2</v>
      </c>
      <c r="H51" s="73">
        <f aca="true" t="shared" si="2" ref="H51:H85">SUM(D51:G51)</f>
        <v>86</v>
      </c>
      <c r="I51" s="86">
        <v>27</v>
      </c>
      <c r="J51" s="86">
        <v>0</v>
      </c>
      <c r="K51" s="88">
        <v>13</v>
      </c>
      <c r="L51" s="86">
        <v>3</v>
      </c>
      <c r="M51" s="86">
        <v>0</v>
      </c>
      <c r="N51" s="86">
        <v>6</v>
      </c>
      <c r="O51" s="86">
        <v>8</v>
      </c>
      <c r="P51" s="86">
        <v>27</v>
      </c>
      <c r="Q51" s="88">
        <v>8</v>
      </c>
      <c r="R51" s="73">
        <f aca="true" t="shared" si="3" ref="R51:R85">SUM(H51:Q51)</f>
        <v>178</v>
      </c>
      <c r="S51" s="74"/>
      <c r="T51" s="82"/>
      <c r="U51" s="82"/>
      <c r="V51" s="82"/>
    </row>
    <row r="52" spans="1:22" ht="12.75" customHeight="1">
      <c r="A52" s="62"/>
      <c r="B52" s="60"/>
      <c r="C52" s="68" t="s">
        <v>195</v>
      </c>
      <c r="D52" s="86">
        <v>33</v>
      </c>
      <c r="E52" s="86">
        <v>2</v>
      </c>
      <c r="F52" s="86">
        <v>5</v>
      </c>
      <c r="G52" s="86">
        <v>0</v>
      </c>
      <c r="H52" s="73">
        <f t="shared" si="2"/>
        <v>40</v>
      </c>
      <c r="I52" s="86">
        <v>12</v>
      </c>
      <c r="J52" s="86">
        <v>0</v>
      </c>
      <c r="K52" s="88">
        <v>1</v>
      </c>
      <c r="L52" s="86">
        <v>1</v>
      </c>
      <c r="M52" s="86">
        <v>54</v>
      </c>
      <c r="N52" s="86">
        <v>78</v>
      </c>
      <c r="O52" s="86">
        <v>0</v>
      </c>
      <c r="P52" s="86">
        <v>7</v>
      </c>
      <c r="Q52" s="88">
        <v>4</v>
      </c>
      <c r="R52" s="73">
        <f t="shared" si="3"/>
        <v>197</v>
      </c>
      <c r="S52" s="74"/>
      <c r="T52" s="82"/>
      <c r="U52" s="82"/>
      <c r="V52" s="82"/>
    </row>
    <row r="53" spans="1:22" ht="12.75" customHeight="1">
      <c r="A53" s="62"/>
      <c r="B53" s="60"/>
      <c r="C53" s="68" t="s">
        <v>196</v>
      </c>
      <c r="D53" s="86">
        <v>402</v>
      </c>
      <c r="E53" s="86">
        <v>49</v>
      </c>
      <c r="F53" s="86">
        <v>110</v>
      </c>
      <c r="G53" s="86">
        <v>24</v>
      </c>
      <c r="H53" s="73">
        <f t="shared" si="2"/>
        <v>585</v>
      </c>
      <c r="I53" s="86">
        <v>50</v>
      </c>
      <c r="J53" s="86">
        <v>0</v>
      </c>
      <c r="K53" s="88">
        <v>5</v>
      </c>
      <c r="L53" s="86">
        <v>54</v>
      </c>
      <c r="M53" s="86">
        <v>8</v>
      </c>
      <c r="N53" s="86">
        <v>12</v>
      </c>
      <c r="O53" s="86">
        <v>5</v>
      </c>
      <c r="P53" s="86">
        <v>3336</v>
      </c>
      <c r="Q53" s="88">
        <v>71</v>
      </c>
      <c r="R53" s="73">
        <f t="shared" si="3"/>
        <v>4126</v>
      </c>
      <c r="S53" s="74"/>
      <c r="T53" s="82"/>
      <c r="U53" s="82"/>
      <c r="V53" s="82"/>
    </row>
    <row r="54" spans="1:22" ht="12.75" customHeight="1">
      <c r="A54" s="62"/>
      <c r="B54" s="60"/>
      <c r="C54" s="68" t="s">
        <v>197</v>
      </c>
      <c r="D54" s="86">
        <v>20</v>
      </c>
      <c r="E54" s="86">
        <v>1</v>
      </c>
      <c r="F54" s="86">
        <v>6</v>
      </c>
      <c r="G54" s="86">
        <v>0</v>
      </c>
      <c r="H54" s="73">
        <f t="shared" si="2"/>
        <v>27</v>
      </c>
      <c r="I54" s="86">
        <v>12</v>
      </c>
      <c r="J54" s="86">
        <v>0</v>
      </c>
      <c r="K54" s="88">
        <v>0</v>
      </c>
      <c r="L54" s="86">
        <v>1</v>
      </c>
      <c r="M54" s="86">
        <v>41</v>
      </c>
      <c r="N54" s="86">
        <v>15</v>
      </c>
      <c r="O54" s="86">
        <v>0</v>
      </c>
      <c r="P54" s="86">
        <v>13</v>
      </c>
      <c r="Q54" s="88">
        <v>5</v>
      </c>
      <c r="R54" s="73">
        <f t="shared" si="3"/>
        <v>114</v>
      </c>
      <c r="S54" s="74"/>
      <c r="T54" s="82"/>
      <c r="U54" s="82"/>
      <c r="V54" s="82"/>
    </row>
    <row r="55" spans="1:22" ht="12.75" customHeight="1">
      <c r="A55" s="62"/>
      <c r="B55" s="60"/>
      <c r="C55" s="68" t="s">
        <v>198</v>
      </c>
      <c r="D55" s="86">
        <v>26</v>
      </c>
      <c r="E55" s="86">
        <v>0</v>
      </c>
      <c r="F55" s="86">
        <v>1</v>
      </c>
      <c r="G55" s="86">
        <v>0</v>
      </c>
      <c r="H55" s="73">
        <f t="shared" si="2"/>
        <v>27</v>
      </c>
      <c r="I55" s="86">
        <v>1</v>
      </c>
      <c r="J55" s="86">
        <v>0</v>
      </c>
      <c r="K55" s="88">
        <v>0</v>
      </c>
      <c r="L55" s="86">
        <v>0</v>
      </c>
      <c r="M55" s="86">
        <v>43</v>
      </c>
      <c r="N55" s="86">
        <v>32</v>
      </c>
      <c r="O55" s="86">
        <v>1</v>
      </c>
      <c r="P55" s="86">
        <v>6</v>
      </c>
      <c r="Q55" s="88">
        <v>4</v>
      </c>
      <c r="R55" s="73">
        <f t="shared" si="3"/>
        <v>114</v>
      </c>
      <c r="S55" s="74"/>
      <c r="T55" s="82"/>
      <c r="U55" s="82"/>
      <c r="V55" s="82"/>
    </row>
    <row r="56" spans="1:22" ht="12.75" customHeight="1">
      <c r="A56" s="62"/>
      <c r="B56" s="60"/>
      <c r="C56" s="68" t="s">
        <v>199</v>
      </c>
      <c r="D56" s="86">
        <v>50</v>
      </c>
      <c r="E56" s="86">
        <v>23</v>
      </c>
      <c r="F56" s="86">
        <v>10</v>
      </c>
      <c r="G56" s="86">
        <v>1</v>
      </c>
      <c r="H56" s="73">
        <f t="shared" si="2"/>
        <v>84</v>
      </c>
      <c r="I56" s="86">
        <v>261</v>
      </c>
      <c r="J56" s="86">
        <v>0</v>
      </c>
      <c r="K56" s="88">
        <v>1</v>
      </c>
      <c r="L56" s="86">
        <v>2</v>
      </c>
      <c r="M56" s="86">
        <v>3</v>
      </c>
      <c r="N56" s="86">
        <v>6</v>
      </c>
      <c r="O56" s="86">
        <v>0</v>
      </c>
      <c r="P56" s="86">
        <v>55</v>
      </c>
      <c r="Q56" s="88">
        <v>7</v>
      </c>
      <c r="R56" s="73">
        <f t="shared" si="3"/>
        <v>419</v>
      </c>
      <c r="S56" s="74"/>
      <c r="T56" s="82"/>
      <c r="U56" s="82"/>
      <c r="V56" s="82"/>
    </row>
    <row r="57" spans="1:22" ht="12.75" customHeight="1">
      <c r="A57" s="62"/>
      <c r="B57" s="60"/>
      <c r="C57" s="68" t="s">
        <v>200</v>
      </c>
      <c r="D57" s="86">
        <v>8</v>
      </c>
      <c r="E57" s="86">
        <v>1</v>
      </c>
      <c r="F57" s="86">
        <v>1</v>
      </c>
      <c r="G57" s="86">
        <v>0</v>
      </c>
      <c r="H57" s="73">
        <f t="shared" si="2"/>
        <v>10</v>
      </c>
      <c r="I57" s="86">
        <v>8</v>
      </c>
      <c r="J57" s="86">
        <v>0</v>
      </c>
      <c r="K57" s="88">
        <v>0</v>
      </c>
      <c r="L57" s="86">
        <v>2</v>
      </c>
      <c r="M57" s="86">
        <v>0</v>
      </c>
      <c r="N57" s="86">
        <v>0</v>
      </c>
      <c r="O57" s="86">
        <v>1</v>
      </c>
      <c r="P57" s="86">
        <v>40</v>
      </c>
      <c r="Q57" s="88">
        <v>0</v>
      </c>
      <c r="R57" s="73">
        <f t="shared" si="3"/>
        <v>61</v>
      </c>
      <c r="S57" s="74"/>
      <c r="T57" s="82"/>
      <c r="U57" s="82"/>
      <c r="V57" s="82"/>
    </row>
    <row r="58" spans="1:22" ht="12.75" customHeight="1">
      <c r="A58" s="62"/>
      <c r="B58" s="60"/>
      <c r="C58" s="68" t="s">
        <v>201</v>
      </c>
      <c r="D58" s="86">
        <v>15</v>
      </c>
      <c r="E58" s="86">
        <v>18</v>
      </c>
      <c r="F58" s="86">
        <v>3</v>
      </c>
      <c r="G58" s="86">
        <v>0</v>
      </c>
      <c r="H58" s="73">
        <f t="shared" si="2"/>
        <v>36</v>
      </c>
      <c r="I58" s="86">
        <v>10</v>
      </c>
      <c r="J58" s="86">
        <v>0</v>
      </c>
      <c r="K58" s="88">
        <v>1</v>
      </c>
      <c r="L58" s="86">
        <v>0</v>
      </c>
      <c r="M58" s="86">
        <v>31</v>
      </c>
      <c r="N58" s="86">
        <v>47</v>
      </c>
      <c r="O58" s="86">
        <v>0</v>
      </c>
      <c r="P58" s="86">
        <v>11</v>
      </c>
      <c r="Q58" s="88">
        <v>5</v>
      </c>
      <c r="R58" s="73">
        <f t="shared" si="3"/>
        <v>141</v>
      </c>
      <c r="S58" s="74"/>
      <c r="T58" s="82"/>
      <c r="U58" s="82"/>
      <c r="V58" s="82"/>
    </row>
    <row r="59" spans="1:22" ht="12.75" customHeight="1">
      <c r="A59" s="62"/>
      <c r="B59" s="60"/>
      <c r="C59" s="68" t="s">
        <v>202</v>
      </c>
      <c r="D59" s="86">
        <v>62</v>
      </c>
      <c r="E59" s="86">
        <v>1</v>
      </c>
      <c r="F59" s="86">
        <v>2</v>
      </c>
      <c r="G59" s="86">
        <v>0</v>
      </c>
      <c r="H59" s="73">
        <f t="shared" si="2"/>
        <v>65</v>
      </c>
      <c r="I59" s="86">
        <v>27</v>
      </c>
      <c r="J59" s="86">
        <v>0</v>
      </c>
      <c r="K59" s="88">
        <v>2</v>
      </c>
      <c r="L59" s="86">
        <v>0</v>
      </c>
      <c r="M59" s="86">
        <v>2</v>
      </c>
      <c r="N59" s="86">
        <v>7</v>
      </c>
      <c r="O59" s="86">
        <v>3</v>
      </c>
      <c r="P59" s="86">
        <v>8</v>
      </c>
      <c r="Q59" s="88">
        <v>9</v>
      </c>
      <c r="R59" s="73">
        <f t="shared" si="3"/>
        <v>123</v>
      </c>
      <c r="S59" s="74"/>
      <c r="T59" s="82"/>
      <c r="U59" s="82"/>
      <c r="V59" s="82"/>
    </row>
    <row r="60" spans="1:22" ht="12.75" customHeight="1">
      <c r="A60" s="62"/>
      <c r="B60" s="60"/>
      <c r="C60" s="68" t="s">
        <v>203</v>
      </c>
      <c r="D60" s="86">
        <v>61</v>
      </c>
      <c r="E60" s="86">
        <v>4</v>
      </c>
      <c r="F60" s="86">
        <v>28</v>
      </c>
      <c r="G60" s="86">
        <v>2</v>
      </c>
      <c r="H60" s="73">
        <f t="shared" si="2"/>
        <v>95</v>
      </c>
      <c r="I60" s="86">
        <v>9</v>
      </c>
      <c r="J60" s="86">
        <v>0</v>
      </c>
      <c r="K60" s="88">
        <v>0</v>
      </c>
      <c r="L60" s="86">
        <v>23</v>
      </c>
      <c r="M60" s="86">
        <v>1</v>
      </c>
      <c r="N60" s="86">
        <v>3</v>
      </c>
      <c r="O60" s="86">
        <v>11</v>
      </c>
      <c r="P60" s="86">
        <v>232</v>
      </c>
      <c r="Q60" s="88">
        <v>7</v>
      </c>
      <c r="R60" s="73">
        <f t="shared" si="3"/>
        <v>381</v>
      </c>
      <c r="S60" s="74"/>
      <c r="T60" s="82"/>
      <c r="U60" s="82"/>
      <c r="V60" s="82"/>
    </row>
    <row r="61" spans="1:22" ht="12.75" customHeight="1">
      <c r="A61" s="62"/>
      <c r="B61" s="60"/>
      <c r="C61" s="68" t="s">
        <v>204</v>
      </c>
      <c r="D61" s="86">
        <v>7</v>
      </c>
      <c r="E61" s="86">
        <v>1</v>
      </c>
      <c r="F61" s="86">
        <v>12</v>
      </c>
      <c r="G61" s="86">
        <v>2</v>
      </c>
      <c r="H61" s="73">
        <f t="shared" si="2"/>
        <v>22</v>
      </c>
      <c r="I61" s="86">
        <v>1</v>
      </c>
      <c r="J61" s="86">
        <v>0</v>
      </c>
      <c r="K61" s="88">
        <v>0</v>
      </c>
      <c r="L61" s="86">
        <v>1</v>
      </c>
      <c r="M61" s="86">
        <v>0</v>
      </c>
      <c r="N61" s="86">
        <v>0</v>
      </c>
      <c r="O61" s="86">
        <v>37</v>
      </c>
      <c r="P61" s="86">
        <v>17</v>
      </c>
      <c r="Q61" s="88">
        <v>0</v>
      </c>
      <c r="R61" s="73">
        <f t="shared" si="3"/>
        <v>78</v>
      </c>
      <c r="S61" s="74"/>
      <c r="T61" s="82"/>
      <c r="U61" s="82"/>
      <c r="V61" s="82"/>
    </row>
    <row r="62" spans="1:22" ht="12.75" customHeight="1">
      <c r="A62" s="62"/>
      <c r="B62" s="60"/>
      <c r="C62" s="68" t="s">
        <v>205</v>
      </c>
      <c r="D62" s="86">
        <v>1537</v>
      </c>
      <c r="E62" s="86">
        <v>4209</v>
      </c>
      <c r="F62" s="86">
        <v>196</v>
      </c>
      <c r="G62" s="86">
        <v>25</v>
      </c>
      <c r="H62" s="73">
        <f t="shared" si="2"/>
        <v>5967</v>
      </c>
      <c r="I62" s="86">
        <v>1810</v>
      </c>
      <c r="J62" s="86">
        <v>0</v>
      </c>
      <c r="K62" s="88">
        <v>132</v>
      </c>
      <c r="L62" s="86">
        <v>111</v>
      </c>
      <c r="M62" s="86">
        <v>337</v>
      </c>
      <c r="N62" s="86">
        <v>493</v>
      </c>
      <c r="O62" s="86">
        <v>16</v>
      </c>
      <c r="P62" s="86">
        <v>802</v>
      </c>
      <c r="Q62" s="88">
        <v>319</v>
      </c>
      <c r="R62" s="73">
        <f t="shared" si="3"/>
        <v>9987</v>
      </c>
      <c r="S62" s="74"/>
      <c r="T62" s="82"/>
      <c r="U62" s="82"/>
      <c r="V62" s="82"/>
    </row>
    <row r="63" spans="1:22" ht="12.75" customHeight="1">
      <c r="A63" s="62"/>
      <c r="B63" s="60"/>
      <c r="C63" s="68" t="s">
        <v>206</v>
      </c>
      <c r="D63" s="86">
        <v>97</v>
      </c>
      <c r="E63" s="86">
        <v>40</v>
      </c>
      <c r="F63" s="86">
        <v>41</v>
      </c>
      <c r="G63" s="86">
        <v>0</v>
      </c>
      <c r="H63" s="73">
        <f t="shared" si="2"/>
        <v>178</v>
      </c>
      <c r="I63" s="86">
        <v>16</v>
      </c>
      <c r="J63" s="86">
        <v>0</v>
      </c>
      <c r="K63" s="88">
        <v>2</v>
      </c>
      <c r="L63" s="86">
        <v>2739</v>
      </c>
      <c r="M63" s="86">
        <v>3</v>
      </c>
      <c r="N63" s="86">
        <v>5</v>
      </c>
      <c r="O63" s="86">
        <v>1</v>
      </c>
      <c r="P63" s="86">
        <v>277</v>
      </c>
      <c r="Q63" s="88">
        <v>21</v>
      </c>
      <c r="R63" s="73">
        <f t="shared" si="3"/>
        <v>3242</v>
      </c>
      <c r="S63" s="74"/>
      <c r="T63" s="82"/>
      <c r="U63" s="82"/>
      <c r="V63" s="82"/>
    </row>
    <row r="64" spans="1:22" ht="12.75" customHeight="1">
      <c r="A64" s="62"/>
      <c r="B64" s="60"/>
      <c r="C64" s="68" t="s">
        <v>207</v>
      </c>
      <c r="D64" s="86">
        <v>334</v>
      </c>
      <c r="E64" s="86">
        <v>18</v>
      </c>
      <c r="F64" s="86">
        <v>155</v>
      </c>
      <c r="G64" s="86">
        <v>665</v>
      </c>
      <c r="H64" s="73">
        <f t="shared" si="2"/>
        <v>1172</v>
      </c>
      <c r="I64" s="86">
        <v>50</v>
      </c>
      <c r="J64" s="86">
        <v>16</v>
      </c>
      <c r="K64" s="88">
        <v>1</v>
      </c>
      <c r="L64" s="86">
        <v>4</v>
      </c>
      <c r="M64" s="86">
        <v>6</v>
      </c>
      <c r="N64" s="86">
        <v>9</v>
      </c>
      <c r="O64" s="86">
        <v>333</v>
      </c>
      <c r="P64" s="86">
        <v>237</v>
      </c>
      <c r="Q64" s="88">
        <v>110</v>
      </c>
      <c r="R64" s="73">
        <f t="shared" si="3"/>
        <v>1938</v>
      </c>
      <c r="S64" s="74"/>
      <c r="T64" s="82"/>
      <c r="U64" s="82"/>
      <c r="V64" s="82"/>
    </row>
    <row r="65" spans="1:22" ht="12.75" customHeight="1">
      <c r="A65" s="62"/>
      <c r="B65" s="60"/>
      <c r="C65" s="68" t="s">
        <v>208</v>
      </c>
      <c r="D65" s="86">
        <v>81</v>
      </c>
      <c r="E65" s="86">
        <v>71</v>
      </c>
      <c r="F65" s="86">
        <v>16</v>
      </c>
      <c r="G65" s="86">
        <v>5</v>
      </c>
      <c r="H65" s="73">
        <f t="shared" si="2"/>
        <v>173</v>
      </c>
      <c r="I65" s="86">
        <v>1218</v>
      </c>
      <c r="J65" s="86">
        <v>0</v>
      </c>
      <c r="K65" s="88">
        <v>4</v>
      </c>
      <c r="L65" s="86">
        <v>5</v>
      </c>
      <c r="M65" s="86">
        <v>8</v>
      </c>
      <c r="N65" s="86">
        <v>8</v>
      </c>
      <c r="O65" s="86">
        <v>3</v>
      </c>
      <c r="P65" s="86">
        <v>43</v>
      </c>
      <c r="Q65" s="88">
        <v>20</v>
      </c>
      <c r="R65" s="73">
        <f t="shared" si="3"/>
        <v>1482</v>
      </c>
      <c r="S65" s="74"/>
      <c r="T65" s="82"/>
      <c r="U65" s="82"/>
      <c r="V65" s="82"/>
    </row>
    <row r="66" spans="1:22" ht="12.75" customHeight="1">
      <c r="A66" s="62"/>
      <c r="B66" s="60"/>
      <c r="C66" s="68" t="s">
        <v>209</v>
      </c>
      <c r="D66" s="86">
        <v>17</v>
      </c>
      <c r="E66" s="86">
        <v>0</v>
      </c>
      <c r="F66" s="86">
        <v>1</v>
      </c>
      <c r="G66" s="86">
        <v>1</v>
      </c>
      <c r="H66" s="73">
        <f t="shared" si="2"/>
        <v>19</v>
      </c>
      <c r="I66" s="86">
        <v>3</v>
      </c>
      <c r="J66" s="86">
        <v>0</v>
      </c>
      <c r="K66" s="88">
        <v>0</v>
      </c>
      <c r="L66" s="86">
        <v>1</v>
      </c>
      <c r="M66" s="86">
        <v>3</v>
      </c>
      <c r="N66" s="86">
        <v>2</v>
      </c>
      <c r="O66" s="86">
        <v>0</v>
      </c>
      <c r="P66" s="86">
        <v>3</v>
      </c>
      <c r="Q66" s="88">
        <v>7</v>
      </c>
      <c r="R66" s="73">
        <f t="shared" si="3"/>
        <v>38</v>
      </c>
      <c r="S66" s="74"/>
      <c r="T66" s="82"/>
      <c r="U66" s="82"/>
      <c r="V66" s="82"/>
    </row>
    <row r="67" spans="1:22" ht="13.5" customHeight="1">
      <c r="A67" s="62"/>
      <c r="B67" s="60"/>
      <c r="C67" s="68" t="s">
        <v>210</v>
      </c>
      <c r="D67" s="86">
        <v>66</v>
      </c>
      <c r="E67" s="86">
        <v>7</v>
      </c>
      <c r="F67" s="86">
        <v>18</v>
      </c>
      <c r="G67" s="86">
        <v>0</v>
      </c>
      <c r="H67" s="73">
        <f t="shared" si="2"/>
        <v>91</v>
      </c>
      <c r="I67" s="86">
        <v>11</v>
      </c>
      <c r="J67" s="86">
        <v>0</v>
      </c>
      <c r="K67" s="88">
        <v>10</v>
      </c>
      <c r="L67" s="86">
        <v>15</v>
      </c>
      <c r="M67" s="86">
        <v>1</v>
      </c>
      <c r="N67" s="86">
        <v>10</v>
      </c>
      <c r="O67" s="86">
        <v>2</v>
      </c>
      <c r="P67" s="86">
        <v>164</v>
      </c>
      <c r="Q67" s="88">
        <v>8</v>
      </c>
      <c r="R67" s="73">
        <f t="shared" si="3"/>
        <v>312</v>
      </c>
      <c r="S67" s="74"/>
      <c r="T67" s="82"/>
      <c r="U67" s="82"/>
      <c r="V67" s="82"/>
    </row>
    <row r="68" spans="1:22" ht="12.75" customHeight="1">
      <c r="A68" s="62"/>
      <c r="B68" s="60"/>
      <c r="C68" s="68" t="s">
        <v>211</v>
      </c>
      <c r="D68" s="86">
        <v>102</v>
      </c>
      <c r="E68" s="86">
        <v>39</v>
      </c>
      <c r="F68" s="86">
        <v>9</v>
      </c>
      <c r="G68" s="86">
        <v>0</v>
      </c>
      <c r="H68" s="73">
        <f t="shared" si="2"/>
        <v>150</v>
      </c>
      <c r="I68" s="86">
        <v>315</v>
      </c>
      <c r="J68" s="86">
        <v>0</v>
      </c>
      <c r="K68" s="88">
        <v>1</v>
      </c>
      <c r="L68" s="86">
        <v>0</v>
      </c>
      <c r="M68" s="86">
        <v>26</v>
      </c>
      <c r="N68" s="86">
        <v>50</v>
      </c>
      <c r="O68" s="86">
        <v>1</v>
      </c>
      <c r="P68" s="86">
        <v>64</v>
      </c>
      <c r="Q68" s="88">
        <v>16</v>
      </c>
      <c r="R68" s="73">
        <f t="shared" si="3"/>
        <v>623</v>
      </c>
      <c r="S68" s="74"/>
      <c r="T68" s="82"/>
      <c r="U68" s="82"/>
      <c r="V68" s="82"/>
    </row>
    <row r="69" spans="1:22" ht="12.75" customHeight="1">
      <c r="A69" s="62"/>
      <c r="B69" s="60"/>
      <c r="C69" s="68" t="s">
        <v>212</v>
      </c>
      <c r="D69" s="86">
        <v>28</v>
      </c>
      <c r="E69" s="86">
        <v>1</v>
      </c>
      <c r="F69" s="86">
        <v>15</v>
      </c>
      <c r="G69" s="86">
        <v>0</v>
      </c>
      <c r="H69" s="73">
        <f t="shared" si="2"/>
        <v>44</v>
      </c>
      <c r="I69" s="86">
        <v>10</v>
      </c>
      <c r="J69" s="86">
        <v>0</v>
      </c>
      <c r="K69" s="88">
        <v>2</v>
      </c>
      <c r="L69" s="86">
        <v>170</v>
      </c>
      <c r="M69" s="86">
        <v>1</v>
      </c>
      <c r="N69" s="86">
        <v>4</v>
      </c>
      <c r="O69" s="86">
        <v>0</v>
      </c>
      <c r="P69" s="86">
        <v>304</v>
      </c>
      <c r="Q69" s="88">
        <v>5</v>
      </c>
      <c r="R69" s="73">
        <f t="shared" si="3"/>
        <v>540</v>
      </c>
      <c r="S69" s="74"/>
      <c r="T69" s="82"/>
      <c r="U69" s="82"/>
      <c r="V69" s="82"/>
    </row>
    <row r="70" spans="1:22" ht="12.75" customHeight="1">
      <c r="A70" s="62"/>
      <c r="B70" s="60"/>
      <c r="C70" s="68" t="s">
        <v>213</v>
      </c>
      <c r="D70" s="86">
        <v>38</v>
      </c>
      <c r="E70" s="86">
        <v>1</v>
      </c>
      <c r="F70" s="86">
        <v>3</v>
      </c>
      <c r="G70" s="86">
        <v>0</v>
      </c>
      <c r="H70" s="73">
        <f t="shared" si="2"/>
        <v>42</v>
      </c>
      <c r="I70" s="86">
        <v>10</v>
      </c>
      <c r="J70" s="86">
        <v>0</v>
      </c>
      <c r="K70" s="88">
        <v>1</v>
      </c>
      <c r="L70" s="86">
        <v>0</v>
      </c>
      <c r="M70" s="86">
        <v>4</v>
      </c>
      <c r="N70" s="86">
        <v>6</v>
      </c>
      <c r="O70" s="86">
        <v>6</v>
      </c>
      <c r="P70" s="86">
        <v>3</v>
      </c>
      <c r="Q70" s="88">
        <v>7</v>
      </c>
      <c r="R70" s="73">
        <f t="shared" si="3"/>
        <v>79</v>
      </c>
      <c r="S70" s="74"/>
      <c r="T70" s="82"/>
      <c r="U70" s="82"/>
      <c r="V70" s="82"/>
    </row>
    <row r="71" spans="1:22" ht="12.75" customHeight="1">
      <c r="A71" s="62"/>
      <c r="B71" s="60"/>
      <c r="C71" s="68" t="s">
        <v>151</v>
      </c>
      <c r="D71" s="86">
        <v>99</v>
      </c>
      <c r="E71" s="86">
        <v>1</v>
      </c>
      <c r="F71" s="86">
        <v>20</v>
      </c>
      <c r="G71" s="86">
        <v>89</v>
      </c>
      <c r="H71" s="73">
        <f t="shared" si="2"/>
        <v>209</v>
      </c>
      <c r="I71" s="86">
        <v>51</v>
      </c>
      <c r="J71" s="86">
        <v>0</v>
      </c>
      <c r="K71" s="88">
        <v>1</v>
      </c>
      <c r="L71" s="86">
        <v>0</v>
      </c>
      <c r="M71" s="86">
        <v>1</v>
      </c>
      <c r="N71" s="86">
        <v>0</v>
      </c>
      <c r="O71" s="86">
        <v>19</v>
      </c>
      <c r="P71" s="86">
        <v>48</v>
      </c>
      <c r="Q71" s="88">
        <v>37</v>
      </c>
      <c r="R71" s="73">
        <f t="shared" si="3"/>
        <v>366</v>
      </c>
      <c r="S71" s="74"/>
      <c r="T71" s="82"/>
      <c r="U71" s="82"/>
      <c r="V71" s="82"/>
    </row>
    <row r="72" spans="1:22" ht="12.75" customHeight="1">
      <c r="A72" s="62"/>
      <c r="B72" s="60"/>
      <c r="C72" s="68" t="s">
        <v>214</v>
      </c>
      <c r="D72" s="86">
        <v>51</v>
      </c>
      <c r="E72" s="86">
        <v>6</v>
      </c>
      <c r="F72" s="86">
        <v>2</v>
      </c>
      <c r="G72" s="86">
        <v>1</v>
      </c>
      <c r="H72" s="73">
        <f t="shared" si="2"/>
        <v>60</v>
      </c>
      <c r="I72" s="86">
        <v>19</v>
      </c>
      <c r="J72" s="86">
        <v>0</v>
      </c>
      <c r="K72" s="88">
        <v>1</v>
      </c>
      <c r="L72" s="86">
        <v>0</v>
      </c>
      <c r="M72" s="86">
        <v>74</v>
      </c>
      <c r="N72" s="86">
        <v>33</v>
      </c>
      <c r="O72" s="86">
        <v>1</v>
      </c>
      <c r="P72" s="86">
        <v>9</v>
      </c>
      <c r="Q72" s="88">
        <v>19</v>
      </c>
      <c r="R72" s="73">
        <f t="shared" si="3"/>
        <v>216</v>
      </c>
      <c r="S72" s="74"/>
      <c r="T72" s="82"/>
      <c r="U72" s="82"/>
      <c r="V72" s="82"/>
    </row>
    <row r="73" spans="1:22" ht="12.75" customHeight="1">
      <c r="A73" s="62"/>
      <c r="B73" s="60"/>
      <c r="C73" s="68" t="s">
        <v>215</v>
      </c>
      <c r="D73" s="86">
        <v>73</v>
      </c>
      <c r="E73" s="86">
        <v>4</v>
      </c>
      <c r="F73" s="86">
        <v>9</v>
      </c>
      <c r="G73" s="86">
        <v>0</v>
      </c>
      <c r="H73" s="73">
        <f t="shared" si="2"/>
        <v>86</v>
      </c>
      <c r="I73" s="86">
        <v>20</v>
      </c>
      <c r="J73" s="86">
        <v>0</v>
      </c>
      <c r="K73" s="88">
        <v>0</v>
      </c>
      <c r="L73" s="86">
        <v>1</v>
      </c>
      <c r="M73" s="86">
        <v>64</v>
      </c>
      <c r="N73" s="86">
        <v>42</v>
      </c>
      <c r="O73" s="86">
        <v>1</v>
      </c>
      <c r="P73" s="86">
        <v>22</v>
      </c>
      <c r="Q73" s="88">
        <v>17</v>
      </c>
      <c r="R73" s="73">
        <f t="shared" si="3"/>
        <v>253</v>
      </c>
      <c r="S73" s="74"/>
      <c r="T73" s="82"/>
      <c r="U73" s="82"/>
      <c r="V73" s="82"/>
    </row>
    <row r="74" spans="1:22" ht="12.75" customHeight="1">
      <c r="A74" s="62"/>
      <c r="B74" s="60"/>
      <c r="C74" s="68" t="s">
        <v>216</v>
      </c>
      <c r="D74" s="86">
        <v>9</v>
      </c>
      <c r="E74" s="86">
        <v>1</v>
      </c>
      <c r="F74" s="86">
        <v>4</v>
      </c>
      <c r="G74" s="86">
        <v>0</v>
      </c>
      <c r="H74" s="73">
        <f t="shared" si="2"/>
        <v>14</v>
      </c>
      <c r="I74" s="86">
        <v>4</v>
      </c>
      <c r="J74" s="86">
        <v>0</v>
      </c>
      <c r="K74" s="88">
        <v>0</v>
      </c>
      <c r="L74" s="86">
        <v>104</v>
      </c>
      <c r="M74" s="86">
        <v>0</v>
      </c>
      <c r="N74" s="86">
        <v>2</v>
      </c>
      <c r="O74" s="86">
        <v>0</v>
      </c>
      <c r="P74" s="86">
        <v>18</v>
      </c>
      <c r="Q74" s="88">
        <v>0</v>
      </c>
      <c r="R74" s="73">
        <f t="shared" si="3"/>
        <v>142</v>
      </c>
      <c r="S74" s="74"/>
      <c r="T74" s="82"/>
      <c r="U74" s="82"/>
      <c r="V74" s="82"/>
    </row>
    <row r="75" spans="1:22" ht="12.75" customHeight="1">
      <c r="A75" s="62"/>
      <c r="B75" s="60"/>
      <c r="C75" s="68" t="s">
        <v>217</v>
      </c>
      <c r="D75" s="86">
        <v>59</v>
      </c>
      <c r="E75" s="86">
        <v>7</v>
      </c>
      <c r="F75" s="86">
        <v>5</v>
      </c>
      <c r="G75" s="86">
        <v>0</v>
      </c>
      <c r="H75" s="73">
        <f t="shared" si="2"/>
        <v>71</v>
      </c>
      <c r="I75" s="86">
        <v>22</v>
      </c>
      <c r="J75" s="86">
        <v>0</v>
      </c>
      <c r="K75" s="88">
        <v>1</v>
      </c>
      <c r="L75" s="86">
        <v>1</v>
      </c>
      <c r="M75" s="86">
        <v>14</v>
      </c>
      <c r="N75" s="86">
        <v>17</v>
      </c>
      <c r="O75" s="86">
        <v>1</v>
      </c>
      <c r="P75" s="86">
        <v>14</v>
      </c>
      <c r="Q75" s="88">
        <v>36</v>
      </c>
      <c r="R75" s="73">
        <f t="shared" si="3"/>
        <v>177</v>
      </c>
      <c r="S75" s="74"/>
      <c r="T75" s="82"/>
      <c r="U75" s="82"/>
      <c r="V75" s="82"/>
    </row>
    <row r="76" spans="1:22" ht="12.75" customHeight="1">
      <c r="A76" s="62"/>
      <c r="B76" s="60"/>
      <c r="C76" s="68" t="s">
        <v>218</v>
      </c>
      <c r="D76" s="86">
        <v>6</v>
      </c>
      <c r="E76" s="86">
        <v>1</v>
      </c>
      <c r="F76" s="86">
        <v>6</v>
      </c>
      <c r="G76" s="86">
        <v>2</v>
      </c>
      <c r="H76" s="73">
        <f t="shared" si="2"/>
        <v>15</v>
      </c>
      <c r="I76" s="86">
        <v>1</v>
      </c>
      <c r="J76" s="86">
        <v>0</v>
      </c>
      <c r="K76" s="88">
        <v>0</v>
      </c>
      <c r="L76" s="86">
        <v>0</v>
      </c>
      <c r="M76" s="86">
        <v>0</v>
      </c>
      <c r="N76" s="86">
        <v>0</v>
      </c>
      <c r="O76" s="86">
        <v>39</v>
      </c>
      <c r="P76" s="86">
        <v>8</v>
      </c>
      <c r="Q76" s="88">
        <v>5</v>
      </c>
      <c r="R76" s="73">
        <f t="shared" si="3"/>
        <v>68</v>
      </c>
      <c r="S76" s="74"/>
      <c r="T76" s="82"/>
      <c r="U76" s="82"/>
      <c r="V76" s="82"/>
    </row>
    <row r="77" spans="1:22" ht="12.75" customHeight="1">
      <c r="A77" s="62"/>
      <c r="B77" s="60"/>
      <c r="C77" s="68" t="s">
        <v>219</v>
      </c>
      <c r="D77" s="86">
        <v>19</v>
      </c>
      <c r="E77" s="86">
        <v>0</v>
      </c>
      <c r="F77" s="86">
        <v>20</v>
      </c>
      <c r="G77" s="86">
        <v>0</v>
      </c>
      <c r="H77" s="73">
        <f t="shared" si="2"/>
        <v>39</v>
      </c>
      <c r="I77" s="86">
        <v>11</v>
      </c>
      <c r="J77" s="86">
        <v>0</v>
      </c>
      <c r="K77" s="88">
        <v>49</v>
      </c>
      <c r="L77" s="86">
        <v>3</v>
      </c>
      <c r="M77" s="86">
        <v>5</v>
      </c>
      <c r="N77" s="86">
        <v>0</v>
      </c>
      <c r="O77" s="86">
        <v>1</v>
      </c>
      <c r="P77" s="86">
        <v>17</v>
      </c>
      <c r="Q77" s="88">
        <v>3</v>
      </c>
      <c r="R77" s="73">
        <f t="shared" si="3"/>
        <v>128</v>
      </c>
      <c r="S77" s="74"/>
      <c r="T77" s="82"/>
      <c r="U77" s="82"/>
      <c r="V77" s="82"/>
    </row>
    <row r="78" spans="1:22" ht="12.75" customHeight="1">
      <c r="A78" s="62"/>
      <c r="B78" s="60"/>
      <c r="C78" s="68" t="s">
        <v>220</v>
      </c>
      <c r="D78" s="86">
        <v>124</v>
      </c>
      <c r="E78" s="86">
        <v>3</v>
      </c>
      <c r="F78" s="86">
        <v>23</v>
      </c>
      <c r="G78" s="86">
        <v>11</v>
      </c>
      <c r="H78" s="73">
        <f t="shared" si="2"/>
        <v>161</v>
      </c>
      <c r="I78" s="86">
        <v>24</v>
      </c>
      <c r="J78" s="86">
        <v>0</v>
      </c>
      <c r="K78" s="88">
        <v>3</v>
      </c>
      <c r="L78" s="86">
        <v>1</v>
      </c>
      <c r="M78" s="86">
        <v>6</v>
      </c>
      <c r="N78" s="86">
        <v>22</v>
      </c>
      <c r="O78" s="86">
        <v>19</v>
      </c>
      <c r="P78" s="86">
        <v>37</v>
      </c>
      <c r="Q78" s="88">
        <v>38</v>
      </c>
      <c r="R78" s="73">
        <f t="shared" si="3"/>
        <v>311</v>
      </c>
      <c r="S78" s="74"/>
      <c r="T78" s="82"/>
      <c r="U78" s="82"/>
      <c r="V78" s="82"/>
    </row>
    <row r="79" spans="1:22" ht="12.75" customHeight="1">
      <c r="A79" s="62"/>
      <c r="B79" s="60"/>
      <c r="C79" s="68" t="s">
        <v>221</v>
      </c>
      <c r="D79" s="86">
        <v>9</v>
      </c>
      <c r="E79" s="86">
        <v>2</v>
      </c>
      <c r="F79" s="86">
        <v>2</v>
      </c>
      <c r="G79" s="86">
        <v>0</v>
      </c>
      <c r="H79" s="73">
        <f t="shared" si="2"/>
        <v>13</v>
      </c>
      <c r="I79" s="86">
        <v>2</v>
      </c>
      <c r="J79" s="86">
        <v>0</v>
      </c>
      <c r="K79" s="88">
        <v>0</v>
      </c>
      <c r="L79" s="86">
        <v>0</v>
      </c>
      <c r="M79" s="86">
        <v>17</v>
      </c>
      <c r="N79" s="86">
        <v>16</v>
      </c>
      <c r="O79" s="86">
        <v>0</v>
      </c>
      <c r="P79" s="86">
        <v>11</v>
      </c>
      <c r="Q79" s="88">
        <v>2</v>
      </c>
      <c r="R79" s="73">
        <f t="shared" si="3"/>
        <v>61</v>
      </c>
      <c r="S79" s="74"/>
      <c r="T79" s="82"/>
      <c r="U79" s="82"/>
      <c r="V79" s="82"/>
    </row>
    <row r="80" spans="1:22" ht="12.75" customHeight="1">
      <c r="A80" s="62"/>
      <c r="B80" s="60"/>
      <c r="C80" s="68" t="s">
        <v>222</v>
      </c>
      <c r="D80" s="86">
        <v>56</v>
      </c>
      <c r="E80" s="86">
        <v>4</v>
      </c>
      <c r="F80" s="86">
        <v>15</v>
      </c>
      <c r="G80" s="86">
        <v>2</v>
      </c>
      <c r="H80" s="73">
        <f t="shared" si="2"/>
        <v>77</v>
      </c>
      <c r="I80" s="86">
        <v>52</v>
      </c>
      <c r="J80" s="86">
        <v>0</v>
      </c>
      <c r="K80" s="88">
        <v>107</v>
      </c>
      <c r="L80" s="86">
        <v>3</v>
      </c>
      <c r="M80" s="86">
        <v>3</v>
      </c>
      <c r="N80" s="86">
        <v>4</v>
      </c>
      <c r="O80" s="86">
        <v>3</v>
      </c>
      <c r="P80" s="86">
        <v>53</v>
      </c>
      <c r="Q80" s="88">
        <v>8</v>
      </c>
      <c r="R80" s="73">
        <f t="shared" si="3"/>
        <v>310</v>
      </c>
      <c r="S80" s="74"/>
      <c r="T80" s="82"/>
      <c r="U80" s="82"/>
      <c r="V80" s="82"/>
    </row>
    <row r="81" spans="1:22" ht="14.25" customHeight="1">
      <c r="A81" s="62"/>
      <c r="B81" s="60"/>
      <c r="C81" s="68" t="s">
        <v>223</v>
      </c>
      <c r="D81" s="86">
        <v>14</v>
      </c>
      <c r="E81" s="86">
        <v>1</v>
      </c>
      <c r="F81" s="86">
        <v>0</v>
      </c>
      <c r="G81" s="86">
        <v>2</v>
      </c>
      <c r="H81" s="73">
        <f t="shared" si="2"/>
        <v>17</v>
      </c>
      <c r="I81" s="86">
        <v>0</v>
      </c>
      <c r="J81" s="86">
        <v>0</v>
      </c>
      <c r="K81" s="88">
        <v>1</v>
      </c>
      <c r="L81" s="86">
        <v>0</v>
      </c>
      <c r="M81" s="86">
        <v>0</v>
      </c>
      <c r="N81" s="86">
        <v>1</v>
      </c>
      <c r="O81" s="86">
        <v>173</v>
      </c>
      <c r="P81" s="86">
        <v>16</v>
      </c>
      <c r="Q81" s="88">
        <v>0</v>
      </c>
      <c r="R81" s="73">
        <f t="shared" si="3"/>
        <v>208</v>
      </c>
      <c r="S81" s="74"/>
      <c r="T81" s="82"/>
      <c r="U81" s="82"/>
      <c r="V81" s="82"/>
    </row>
    <row r="82" spans="1:22" ht="12.75" customHeight="1">
      <c r="A82" s="62"/>
      <c r="B82" s="60"/>
      <c r="C82" s="68" t="s">
        <v>224</v>
      </c>
      <c r="D82" s="86">
        <v>55</v>
      </c>
      <c r="E82" s="86">
        <v>2</v>
      </c>
      <c r="F82" s="86">
        <v>6</v>
      </c>
      <c r="G82" s="86">
        <v>1</v>
      </c>
      <c r="H82" s="73">
        <f t="shared" si="2"/>
        <v>64</v>
      </c>
      <c r="I82" s="86">
        <v>100</v>
      </c>
      <c r="J82" s="86">
        <v>0</v>
      </c>
      <c r="K82" s="88">
        <v>68</v>
      </c>
      <c r="L82" s="86">
        <v>0</v>
      </c>
      <c r="M82" s="86">
        <v>2</v>
      </c>
      <c r="N82" s="86">
        <v>9</v>
      </c>
      <c r="O82" s="86">
        <v>0</v>
      </c>
      <c r="P82" s="86">
        <v>47</v>
      </c>
      <c r="Q82" s="88">
        <v>10</v>
      </c>
      <c r="R82" s="73">
        <f t="shared" si="3"/>
        <v>300</v>
      </c>
      <c r="S82" s="74"/>
      <c r="T82" s="82"/>
      <c r="U82" s="82"/>
      <c r="V82" s="82"/>
    </row>
    <row r="83" spans="1:22" ht="12.75" customHeight="1">
      <c r="A83" s="62"/>
      <c r="B83" s="60"/>
      <c r="C83" s="68" t="s">
        <v>225</v>
      </c>
      <c r="D83" s="86">
        <v>48</v>
      </c>
      <c r="E83" s="86">
        <v>0</v>
      </c>
      <c r="F83" s="86">
        <v>5</v>
      </c>
      <c r="G83" s="86">
        <v>5</v>
      </c>
      <c r="H83" s="73">
        <f t="shared" si="2"/>
        <v>58</v>
      </c>
      <c r="I83" s="86">
        <v>8</v>
      </c>
      <c r="J83" s="86">
        <v>0</v>
      </c>
      <c r="K83" s="88">
        <v>3</v>
      </c>
      <c r="L83" s="86">
        <v>1</v>
      </c>
      <c r="M83" s="86">
        <v>7</v>
      </c>
      <c r="N83" s="86">
        <v>19</v>
      </c>
      <c r="O83" s="86">
        <v>0</v>
      </c>
      <c r="P83" s="86">
        <v>17</v>
      </c>
      <c r="Q83" s="88">
        <v>2</v>
      </c>
      <c r="R83" s="73">
        <f t="shared" si="3"/>
        <v>115</v>
      </c>
      <c r="S83" s="74"/>
      <c r="T83" s="82"/>
      <c r="U83" s="82"/>
      <c r="V83" s="82"/>
    </row>
    <row r="84" spans="1:22" ht="12.75" customHeight="1">
      <c r="A84" s="62"/>
      <c r="B84" s="60"/>
      <c r="C84" s="68" t="s">
        <v>226</v>
      </c>
      <c r="D84" s="86">
        <v>50</v>
      </c>
      <c r="E84" s="86">
        <v>3</v>
      </c>
      <c r="F84" s="86">
        <v>15</v>
      </c>
      <c r="G84" s="86">
        <v>2</v>
      </c>
      <c r="H84" s="73">
        <f t="shared" si="2"/>
        <v>70</v>
      </c>
      <c r="I84" s="86">
        <v>15</v>
      </c>
      <c r="J84" s="86">
        <v>0</v>
      </c>
      <c r="K84" s="88">
        <v>3</v>
      </c>
      <c r="L84" s="86">
        <v>0</v>
      </c>
      <c r="M84" s="86">
        <v>9</v>
      </c>
      <c r="N84" s="86">
        <v>0</v>
      </c>
      <c r="O84" s="86">
        <v>3</v>
      </c>
      <c r="P84" s="86">
        <v>17</v>
      </c>
      <c r="Q84" s="88">
        <v>9</v>
      </c>
      <c r="R84" s="73">
        <f t="shared" si="3"/>
        <v>126</v>
      </c>
      <c r="S84" s="74"/>
      <c r="T84" s="82"/>
      <c r="U84" s="82"/>
      <c r="V84" s="82"/>
    </row>
    <row r="85" spans="1:22" ht="12.75" customHeight="1">
      <c r="A85" s="62"/>
      <c r="B85" s="60"/>
      <c r="C85" s="68" t="s">
        <v>227</v>
      </c>
      <c r="D85" s="86">
        <v>35</v>
      </c>
      <c r="E85" s="86">
        <v>1</v>
      </c>
      <c r="F85" s="86">
        <v>2</v>
      </c>
      <c r="G85" s="86">
        <v>1</v>
      </c>
      <c r="H85" s="73">
        <f t="shared" si="2"/>
        <v>39</v>
      </c>
      <c r="I85" s="86">
        <v>62</v>
      </c>
      <c r="J85" s="86">
        <v>0</v>
      </c>
      <c r="K85" s="88">
        <v>17</v>
      </c>
      <c r="L85" s="86">
        <v>2</v>
      </c>
      <c r="M85" s="86">
        <v>5</v>
      </c>
      <c r="N85" s="86">
        <v>3</v>
      </c>
      <c r="O85" s="86">
        <v>0</v>
      </c>
      <c r="P85" s="86">
        <v>36</v>
      </c>
      <c r="Q85" s="88">
        <v>2</v>
      </c>
      <c r="R85" s="73">
        <f t="shared" si="3"/>
        <v>166</v>
      </c>
      <c r="S85" s="74"/>
      <c r="T85" s="82"/>
      <c r="U85" s="82"/>
      <c r="V85" s="82"/>
    </row>
    <row r="86" spans="1:22" ht="14.25" customHeight="1">
      <c r="A86" s="62"/>
      <c r="B86" s="60"/>
      <c r="C86" s="68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4"/>
      <c r="T86" s="82"/>
      <c r="U86" s="82"/>
      <c r="V86" s="82"/>
    </row>
    <row r="87" spans="1:22" ht="13.5" customHeight="1">
      <c r="A87" s="62"/>
      <c r="B87" s="60"/>
      <c r="C87" s="93" t="s">
        <v>2</v>
      </c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82"/>
      <c r="U87" s="82"/>
      <c r="V87" s="82"/>
    </row>
    <row r="88" spans="1:19" ht="12.75" customHeight="1">
      <c r="A88" s="62"/>
      <c r="B88" s="60"/>
      <c r="C88" s="68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4"/>
    </row>
    <row r="89" spans="1:19" ht="12.75" customHeight="1">
      <c r="A89" s="62"/>
      <c r="B89" s="60"/>
      <c r="C89" s="52"/>
      <c r="D89" s="51" t="s">
        <v>286</v>
      </c>
      <c r="E89" s="58"/>
      <c r="F89" s="58"/>
      <c r="G89" s="58"/>
      <c r="H89" s="58"/>
      <c r="I89" s="58"/>
      <c r="J89" s="58"/>
      <c r="K89" s="58"/>
      <c r="L89" s="58"/>
      <c r="M89" s="58"/>
      <c r="N89" s="59"/>
      <c r="O89" s="59"/>
      <c r="P89" s="59"/>
      <c r="Q89" s="58"/>
      <c r="R89" s="58"/>
      <c r="S89" s="54"/>
    </row>
    <row r="90" spans="1:22" ht="12.75" customHeight="1">
      <c r="A90" s="62"/>
      <c r="B90" s="60"/>
      <c r="C90" s="52"/>
      <c r="D90" s="49"/>
      <c r="E90" s="52"/>
      <c r="F90" s="52"/>
      <c r="G90" s="52"/>
      <c r="H90" s="52"/>
      <c r="I90" s="52"/>
      <c r="J90" s="52"/>
      <c r="K90" s="52"/>
      <c r="L90" s="52"/>
      <c r="M90" s="52"/>
      <c r="N90" s="57"/>
      <c r="O90" s="57"/>
      <c r="P90" s="57"/>
      <c r="Q90" s="52"/>
      <c r="R90" s="52"/>
      <c r="S90" s="54"/>
      <c r="T90" s="82"/>
      <c r="U90" s="82"/>
      <c r="V90" s="82"/>
    </row>
    <row r="91" spans="1:22" ht="12.75" customHeight="1">
      <c r="A91" s="62"/>
      <c r="B91" s="60"/>
      <c r="C91" s="68"/>
      <c r="D91" s="68"/>
      <c r="E91" s="68"/>
      <c r="F91" s="68"/>
      <c r="G91" s="68"/>
      <c r="H91" s="68"/>
      <c r="I91" s="68"/>
      <c r="J91" s="76" t="s">
        <v>145</v>
      </c>
      <c r="K91" s="68"/>
      <c r="L91" s="68"/>
      <c r="M91" s="68"/>
      <c r="N91" s="77" t="s">
        <v>146</v>
      </c>
      <c r="O91" s="77" t="s">
        <v>147</v>
      </c>
      <c r="P91" s="77" t="s">
        <v>147</v>
      </c>
      <c r="Q91" s="62"/>
      <c r="R91" s="62"/>
      <c r="S91" s="67"/>
      <c r="T91" s="82"/>
      <c r="U91" s="82"/>
      <c r="V91" s="82"/>
    </row>
    <row r="92" spans="1:22" ht="12.75" customHeight="1">
      <c r="A92" s="62"/>
      <c r="B92" s="60"/>
      <c r="C92" s="68"/>
      <c r="D92" s="70" t="s">
        <v>13</v>
      </c>
      <c r="E92" s="70" t="s">
        <v>14</v>
      </c>
      <c r="F92" s="70" t="s">
        <v>15</v>
      </c>
      <c r="G92" s="70" t="s">
        <v>16</v>
      </c>
      <c r="H92" s="70" t="s">
        <v>17</v>
      </c>
      <c r="I92" s="70" t="s">
        <v>149</v>
      </c>
      <c r="J92" s="70" t="s">
        <v>150</v>
      </c>
      <c r="K92" s="70" t="s">
        <v>151</v>
      </c>
      <c r="L92" s="70" t="s">
        <v>152</v>
      </c>
      <c r="M92" s="70" t="s">
        <v>153</v>
      </c>
      <c r="N92" s="70" t="s">
        <v>148</v>
      </c>
      <c r="O92" s="70" t="s">
        <v>155</v>
      </c>
      <c r="P92" s="70" t="s">
        <v>148</v>
      </c>
      <c r="Q92" s="70" t="s">
        <v>154</v>
      </c>
      <c r="R92" s="70" t="s">
        <v>157</v>
      </c>
      <c r="S92" s="67"/>
      <c r="T92" s="82"/>
      <c r="U92" s="82"/>
      <c r="V92" s="82"/>
    </row>
    <row r="93" spans="1:22" ht="12.75" customHeight="1">
      <c r="A93" s="62"/>
      <c r="B93" s="60"/>
      <c r="C93" s="68" t="s">
        <v>228</v>
      </c>
      <c r="D93" s="86">
        <v>19</v>
      </c>
      <c r="E93" s="86">
        <v>1</v>
      </c>
      <c r="F93" s="86">
        <v>5</v>
      </c>
      <c r="G93" s="86">
        <v>3</v>
      </c>
      <c r="H93" s="73">
        <f aca="true" t="shared" si="4" ref="H93:H126">SUM(D93:G93)</f>
        <v>28</v>
      </c>
      <c r="I93" s="86">
        <v>3</v>
      </c>
      <c r="J93" s="86">
        <v>0</v>
      </c>
      <c r="K93" s="88">
        <v>2</v>
      </c>
      <c r="L93" s="86">
        <v>0</v>
      </c>
      <c r="M93" s="86">
        <v>1</v>
      </c>
      <c r="N93" s="86">
        <v>0</v>
      </c>
      <c r="O93" s="86">
        <v>205</v>
      </c>
      <c r="P93" s="86">
        <v>18</v>
      </c>
      <c r="Q93" s="88">
        <v>4</v>
      </c>
      <c r="R93" s="73">
        <f aca="true" t="shared" si="5" ref="R93:R126">SUM(H93:Q93)</f>
        <v>261</v>
      </c>
      <c r="S93" s="74"/>
      <c r="T93" s="82"/>
      <c r="U93" s="82"/>
      <c r="V93" s="82"/>
    </row>
    <row r="94" spans="1:22" ht="12.75" customHeight="1">
      <c r="A94" s="62"/>
      <c r="B94" s="60"/>
      <c r="C94" s="68" t="s">
        <v>229</v>
      </c>
      <c r="D94" s="86">
        <v>63</v>
      </c>
      <c r="E94" s="86">
        <v>16</v>
      </c>
      <c r="F94" s="86">
        <v>16</v>
      </c>
      <c r="G94" s="86">
        <v>2</v>
      </c>
      <c r="H94" s="73">
        <f t="shared" si="4"/>
        <v>97</v>
      </c>
      <c r="I94" s="86">
        <v>10</v>
      </c>
      <c r="J94" s="86">
        <v>0</v>
      </c>
      <c r="K94" s="88">
        <v>0</v>
      </c>
      <c r="L94" s="86">
        <v>651</v>
      </c>
      <c r="M94" s="86">
        <v>0</v>
      </c>
      <c r="N94" s="86">
        <v>0</v>
      </c>
      <c r="O94" s="86">
        <v>0</v>
      </c>
      <c r="P94" s="86">
        <v>134</v>
      </c>
      <c r="Q94" s="88">
        <v>7</v>
      </c>
      <c r="R94" s="73">
        <f t="shared" si="5"/>
        <v>899</v>
      </c>
      <c r="S94" s="74"/>
      <c r="T94" s="82"/>
      <c r="U94" s="82"/>
      <c r="V94" s="82"/>
    </row>
    <row r="95" spans="1:22" ht="12.75" customHeight="1">
      <c r="A95" s="62"/>
      <c r="B95" s="60"/>
      <c r="C95" s="68" t="s">
        <v>230</v>
      </c>
      <c r="D95" s="86">
        <v>30</v>
      </c>
      <c r="E95" s="86">
        <v>12</v>
      </c>
      <c r="F95" s="86">
        <v>6</v>
      </c>
      <c r="G95" s="86">
        <v>1</v>
      </c>
      <c r="H95" s="73">
        <f t="shared" si="4"/>
        <v>49</v>
      </c>
      <c r="I95" s="86">
        <v>14</v>
      </c>
      <c r="J95" s="86">
        <v>0</v>
      </c>
      <c r="K95" s="88">
        <v>1</v>
      </c>
      <c r="L95" s="86">
        <v>1</v>
      </c>
      <c r="M95" s="86">
        <v>44</v>
      </c>
      <c r="N95" s="86">
        <v>478</v>
      </c>
      <c r="O95" s="86">
        <v>2</v>
      </c>
      <c r="P95" s="86">
        <v>19</v>
      </c>
      <c r="Q95" s="88">
        <v>12</v>
      </c>
      <c r="R95" s="73">
        <f t="shared" si="5"/>
        <v>620</v>
      </c>
      <c r="S95" s="74"/>
      <c r="T95" s="82"/>
      <c r="U95" s="82"/>
      <c r="V95" s="82"/>
    </row>
    <row r="96" spans="1:22" ht="12.75" customHeight="1">
      <c r="A96" s="62"/>
      <c r="B96" s="60"/>
      <c r="C96" s="68" t="s">
        <v>231</v>
      </c>
      <c r="D96" s="86">
        <v>12</v>
      </c>
      <c r="E96" s="86">
        <v>0</v>
      </c>
      <c r="F96" s="86">
        <v>8</v>
      </c>
      <c r="G96" s="86">
        <v>0</v>
      </c>
      <c r="H96" s="73">
        <f t="shared" si="4"/>
        <v>20</v>
      </c>
      <c r="I96" s="86">
        <v>5</v>
      </c>
      <c r="J96" s="86">
        <v>0</v>
      </c>
      <c r="K96" s="88">
        <v>0</v>
      </c>
      <c r="L96" s="86">
        <v>2</v>
      </c>
      <c r="M96" s="86">
        <v>0</v>
      </c>
      <c r="N96" s="86">
        <v>0</v>
      </c>
      <c r="O96" s="86">
        <v>0</v>
      </c>
      <c r="P96" s="86">
        <v>61</v>
      </c>
      <c r="Q96" s="88">
        <v>2</v>
      </c>
      <c r="R96" s="73">
        <f t="shared" si="5"/>
        <v>90</v>
      </c>
      <c r="S96" s="74"/>
      <c r="T96" s="82"/>
      <c r="U96" s="82"/>
      <c r="V96" s="82"/>
    </row>
    <row r="97" spans="1:22" ht="12.75" customHeight="1">
      <c r="A97" s="62"/>
      <c r="B97" s="60"/>
      <c r="C97" s="68" t="s">
        <v>232</v>
      </c>
      <c r="D97" s="86">
        <v>46</v>
      </c>
      <c r="E97" s="86">
        <v>3</v>
      </c>
      <c r="F97" s="86">
        <v>18</v>
      </c>
      <c r="G97" s="86">
        <v>1</v>
      </c>
      <c r="H97" s="73">
        <f t="shared" si="4"/>
        <v>68</v>
      </c>
      <c r="I97" s="86">
        <v>23</v>
      </c>
      <c r="J97" s="86">
        <v>0</v>
      </c>
      <c r="K97" s="88">
        <v>165</v>
      </c>
      <c r="L97" s="86">
        <v>4</v>
      </c>
      <c r="M97" s="86">
        <v>11</v>
      </c>
      <c r="N97" s="86">
        <v>1</v>
      </c>
      <c r="O97" s="86">
        <v>3</v>
      </c>
      <c r="P97" s="86">
        <v>28</v>
      </c>
      <c r="Q97" s="88">
        <v>14</v>
      </c>
      <c r="R97" s="73">
        <f t="shared" si="5"/>
        <v>317</v>
      </c>
      <c r="S97" s="74"/>
      <c r="T97" s="82"/>
      <c r="U97" s="82"/>
      <c r="V97" s="82"/>
    </row>
    <row r="98" spans="1:22" ht="12.75" customHeight="1">
      <c r="A98" s="62"/>
      <c r="B98" s="60"/>
      <c r="C98" s="68" t="s">
        <v>233</v>
      </c>
      <c r="D98" s="86">
        <v>6</v>
      </c>
      <c r="E98" s="86">
        <v>0</v>
      </c>
      <c r="F98" s="86">
        <v>10</v>
      </c>
      <c r="G98" s="86">
        <v>0</v>
      </c>
      <c r="H98" s="73">
        <f t="shared" si="4"/>
        <v>16</v>
      </c>
      <c r="I98" s="86">
        <v>4</v>
      </c>
      <c r="J98" s="86">
        <v>0</v>
      </c>
      <c r="K98" s="88">
        <v>1</v>
      </c>
      <c r="L98" s="86">
        <v>4</v>
      </c>
      <c r="M98" s="86">
        <v>0</v>
      </c>
      <c r="N98" s="86">
        <v>2</v>
      </c>
      <c r="O98" s="86">
        <v>3</v>
      </c>
      <c r="P98" s="86">
        <v>49</v>
      </c>
      <c r="Q98" s="88">
        <v>2</v>
      </c>
      <c r="R98" s="73">
        <f t="shared" si="5"/>
        <v>81</v>
      </c>
      <c r="S98" s="74"/>
      <c r="T98" s="82"/>
      <c r="U98" s="82"/>
      <c r="V98" s="82"/>
    </row>
    <row r="99" spans="1:22" ht="12.75" customHeight="1">
      <c r="A99" s="62"/>
      <c r="B99" s="60"/>
      <c r="C99" s="68" t="s">
        <v>234</v>
      </c>
      <c r="D99" s="86">
        <v>20</v>
      </c>
      <c r="E99" s="86">
        <v>1</v>
      </c>
      <c r="F99" s="86">
        <v>4</v>
      </c>
      <c r="G99" s="86">
        <v>9</v>
      </c>
      <c r="H99" s="73">
        <f t="shared" si="4"/>
        <v>34</v>
      </c>
      <c r="I99" s="86">
        <v>0</v>
      </c>
      <c r="J99" s="86">
        <v>0</v>
      </c>
      <c r="K99" s="88">
        <v>15</v>
      </c>
      <c r="L99" s="86">
        <v>0</v>
      </c>
      <c r="M99" s="86">
        <v>0</v>
      </c>
      <c r="N99" s="86">
        <v>0</v>
      </c>
      <c r="O99" s="86">
        <v>55</v>
      </c>
      <c r="P99" s="86">
        <v>18</v>
      </c>
      <c r="Q99" s="88">
        <v>1</v>
      </c>
      <c r="R99" s="73">
        <f t="shared" si="5"/>
        <v>123</v>
      </c>
      <c r="S99" s="74"/>
      <c r="T99" s="82"/>
      <c r="U99" s="82"/>
      <c r="V99" s="82"/>
    </row>
    <row r="100" spans="1:22" ht="12.75" customHeight="1">
      <c r="A100" s="62"/>
      <c r="B100" s="60"/>
      <c r="C100" s="68" t="s">
        <v>235</v>
      </c>
      <c r="D100" s="86">
        <v>39</v>
      </c>
      <c r="E100" s="86">
        <v>2</v>
      </c>
      <c r="F100" s="86">
        <v>11</v>
      </c>
      <c r="G100" s="86">
        <v>7</v>
      </c>
      <c r="H100" s="73">
        <f t="shared" si="4"/>
        <v>59</v>
      </c>
      <c r="I100" s="86">
        <v>10</v>
      </c>
      <c r="J100" s="86">
        <v>0</v>
      </c>
      <c r="K100" s="88">
        <v>0</v>
      </c>
      <c r="L100" s="86">
        <v>0</v>
      </c>
      <c r="M100" s="86">
        <v>0</v>
      </c>
      <c r="N100" s="86">
        <v>2</v>
      </c>
      <c r="O100" s="86">
        <v>226</v>
      </c>
      <c r="P100" s="86">
        <v>43</v>
      </c>
      <c r="Q100" s="88">
        <v>17</v>
      </c>
      <c r="R100" s="73">
        <f t="shared" si="5"/>
        <v>357</v>
      </c>
      <c r="S100" s="74"/>
      <c r="T100" s="82"/>
      <c r="U100" s="82"/>
      <c r="V100" s="82"/>
    </row>
    <row r="101" spans="1:22" ht="12.75" customHeight="1">
      <c r="A101" s="62"/>
      <c r="B101" s="60"/>
      <c r="C101" s="68" t="s">
        <v>236</v>
      </c>
      <c r="D101" s="86">
        <v>95</v>
      </c>
      <c r="E101" s="86">
        <v>15</v>
      </c>
      <c r="F101" s="86">
        <v>8</v>
      </c>
      <c r="G101" s="86">
        <v>1</v>
      </c>
      <c r="H101" s="73">
        <f t="shared" si="4"/>
        <v>119</v>
      </c>
      <c r="I101" s="86">
        <v>261</v>
      </c>
      <c r="J101" s="86">
        <v>0</v>
      </c>
      <c r="K101" s="88">
        <v>4</v>
      </c>
      <c r="L101" s="86">
        <v>3</v>
      </c>
      <c r="M101" s="86">
        <v>9</v>
      </c>
      <c r="N101" s="86">
        <v>9</v>
      </c>
      <c r="O101" s="86">
        <v>2</v>
      </c>
      <c r="P101" s="86">
        <v>57</v>
      </c>
      <c r="Q101" s="88">
        <v>13</v>
      </c>
      <c r="R101" s="73">
        <f t="shared" si="5"/>
        <v>477</v>
      </c>
      <c r="S101" s="74"/>
      <c r="T101" s="82"/>
      <c r="U101" s="82"/>
      <c r="V101" s="82"/>
    </row>
    <row r="102" spans="1:22" ht="12.75" customHeight="1">
      <c r="A102" s="62"/>
      <c r="B102" s="60"/>
      <c r="C102" s="68" t="s">
        <v>237</v>
      </c>
      <c r="D102" s="86">
        <v>147</v>
      </c>
      <c r="E102" s="86">
        <v>7</v>
      </c>
      <c r="F102" s="86">
        <v>271</v>
      </c>
      <c r="G102" s="86">
        <v>5</v>
      </c>
      <c r="H102" s="73">
        <f t="shared" si="4"/>
        <v>430</v>
      </c>
      <c r="I102" s="86">
        <v>35</v>
      </c>
      <c r="J102" s="86">
        <v>0</v>
      </c>
      <c r="K102" s="88">
        <v>61</v>
      </c>
      <c r="L102" s="86">
        <v>10</v>
      </c>
      <c r="M102" s="86">
        <v>2</v>
      </c>
      <c r="N102" s="86">
        <v>3</v>
      </c>
      <c r="O102" s="86">
        <v>25</v>
      </c>
      <c r="P102" s="86">
        <v>84</v>
      </c>
      <c r="Q102" s="88">
        <v>37</v>
      </c>
      <c r="R102" s="73">
        <f t="shared" si="5"/>
        <v>687</v>
      </c>
      <c r="S102" s="74"/>
      <c r="T102" s="82"/>
      <c r="U102" s="82"/>
      <c r="V102" s="82"/>
    </row>
    <row r="103" spans="1:22" ht="12.75" customHeight="1">
      <c r="A103" s="62"/>
      <c r="B103" s="60"/>
      <c r="C103" s="68" t="s">
        <v>238</v>
      </c>
      <c r="D103" s="86">
        <v>72</v>
      </c>
      <c r="E103" s="86">
        <v>5</v>
      </c>
      <c r="F103" s="86">
        <v>11</v>
      </c>
      <c r="G103" s="86">
        <v>11</v>
      </c>
      <c r="H103" s="73">
        <f t="shared" si="4"/>
        <v>99</v>
      </c>
      <c r="I103" s="86">
        <v>10</v>
      </c>
      <c r="J103" s="86">
        <v>0</v>
      </c>
      <c r="K103" s="88">
        <v>4</v>
      </c>
      <c r="L103" s="86">
        <v>0</v>
      </c>
      <c r="M103" s="86">
        <v>17</v>
      </c>
      <c r="N103" s="86">
        <v>6</v>
      </c>
      <c r="O103" s="86">
        <v>14</v>
      </c>
      <c r="P103" s="86">
        <v>27</v>
      </c>
      <c r="Q103" s="88">
        <v>27</v>
      </c>
      <c r="R103" s="73">
        <f t="shared" si="5"/>
        <v>204</v>
      </c>
      <c r="S103" s="74"/>
      <c r="T103" s="82"/>
      <c r="U103" s="82"/>
      <c r="V103" s="82"/>
    </row>
    <row r="104" spans="1:22" ht="12.75" customHeight="1">
      <c r="A104" s="62"/>
      <c r="B104" s="60"/>
      <c r="C104" s="68" t="s">
        <v>239</v>
      </c>
      <c r="D104" s="86">
        <v>300</v>
      </c>
      <c r="E104" s="86">
        <v>259</v>
      </c>
      <c r="F104" s="86">
        <v>28</v>
      </c>
      <c r="G104" s="86">
        <v>3</v>
      </c>
      <c r="H104" s="73">
        <f t="shared" si="4"/>
        <v>590</v>
      </c>
      <c r="I104" s="86">
        <v>73</v>
      </c>
      <c r="J104" s="86">
        <v>0</v>
      </c>
      <c r="K104" s="88">
        <v>1</v>
      </c>
      <c r="L104" s="86">
        <v>2</v>
      </c>
      <c r="M104" s="86">
        <v>231</v>
      </c>
      <c r="N104" s="86">
        <v>214</v>
      </c>
      <c r="O104" s="86">
        <v>5</v>
      </c>
      <c r="P104" s="86">
        <v>114</v>
      </c>
      <c r="Q104" s="88">
        <v>73</v>
      </c>
      <c r="R104" s="73">
        <f t="shared" si="5"/>
        <v>1303</v>
      </c>
      <c r="S104" s="74"/>
      <c r="T104" s="82"/>
      <c r="U104" s="82"/>
      <c r="V104" s="82"/>
    </row>
    <row r="105" spans="1:22" ht="12.75" customHeight="1">
      <c r="A105" s="62"/>
      <c r="B105" s="60"/>
      <c r="C105" s="68" t="s">
        <v>240</v>
      </c>
      <c r="D105" s="86">
        <v>26</v>
      </c>
      <c r="E105" s="86">
        <v>3</v>
      </c>
      <c r="F105" s="86">
        <v>14</v>
      </c>
      <c r="G105" s="86">
        <v>0</v>
      </c>
      <c r="H105" s="73">
        <f t="shared" si="4"/>
        <v>43</v>
      </c>
      <c r="I105" s="86">
        <v>10</v>
      </c>
      <c r="J105" s="86">
        <v>0</v>
      </c>
      <c r="K105" s="88">
        <v>2</v>
      </c>
      <c r="L105" s="86">
        <v>11</v>
      </c>
      <c r="M105" s="86">
        <v>1</v>
      </c>
      <c r="N105" s="86">
        <v>2</v>
      </c>
      <c r="O105" s="86">
        <v>2</v>
      </c>
      <c r="P105" s="86">
        <v>281</v>
      </c>
      <c r="Q105" s="88">
        <v>4</v>
      </c>
      <c r="R105" s="73">
        <f t="shared" si="5"/>
        <v>356</v>
      </c>
      <c r="S105" s="74"/>
      <c r="T105" s="82"/>
      <c r="U105" s="82"/>
      <c r="V105" s="82"/>
    </row>
    <row r="106" spans="1:22" ht="12.75" customHeight="1">
      <c r="A106" s="62"/>
      <c r="B106" s="60"/>
      <c r="C106" s="68" t="s">
        <v>241</v>
      </c>
      <c r="D106" s="86">
        <v>69</v>
      </c>
      <c r="E106" s="86">
        <v>3</v>
      </c>
      <c r="F106" s="86">
        <v>79</v>
      </c>
      <c r="G106" s="86">
        <v>6</v>
      </c>
      <c r="H106" s="73">
        <f t="shared" si="4"/>
        <v>157</v>
      </c>
      <c r="I106" s="86">
        <v>42</v>
      </c>
      <c r="J106" s="86">
        <v>0</v>
      </c>
      <c r="K106" s="88">
        <v>165</v>
      </c>
      <c r="L106" s="86">
        <v>12</v>
      </c>
      <c r="M106" s="86">
        <v>8</v>
      </c>
      <c r="N106" s="86">
        <v>2</v>
      </c>
      <c r="O106" s="86">
        <v>1</v>
      </c>
      <c r="P106" s="86">
        <v>81</v>
      </c>
      <c r="Q106" s="88">
        <v>27</v>
      </c>
      <c r="R106" s="73">
        <f t="shared" si="5"/>
        <v>495</v>
      </c>
      <c r="S106" s="74"/>
      <c r="T106" s="82"/>
      <c r="U106" s="82"/>
      <c r="V106" s="82"/>
    </row>
    <row r="107" spans="1:22" ht="12.75" customHeight="1">
      <c r="A107" s="62"/>
      <c r="B107" s="60"/>
      <c r="C107" s="68" t="s">
        <v>242</v>
      </c>
      <c r="D107" s="86">
        <v>9</v>
      </c>
      <c r="E107" s="86">
        <v>3</v>
      </c>
      <c r="F107" s="86">
        <v>1</v>
      </c>
      <c r="G107" s="86">
        <v>0</v>
      </c>
      <c r="H107" s="73">
        <f t="shared" si="4"/>
        <v>13</v>
      </c>
      <c r="I107" s="86">
        <v>4</v>
      </c>
      <c r="J107" s="86">
        <v>0</v>
      </c>
      <c r="K107" s="88">
        <v>2</v>
      </c>
      <c r="L107" s="86">
        <v>1</v>
      </c>
      <c r="M107" s="86">
        <v>4</v>
      </c>
      <c r="N107" s="86">
        <v>12</v>
      </c>
      <c r="O107" s="86">
        <v>0</v>
      </c>
      <c r="P107" s="86">
        <v>1</v>
      </c>
      <c r="Q107" s="88">
        <v>13</v>
      </c>
      <c r="R107" s="73">
        <f t="shared" si="5"/>
        <v>50</v>
      </c>
      <c r="S107" s="74"/>
      <c r="T107" s="82"/>
      <c r="U107" s="82"/>
      <c r="V107" s="82"/>
    </row>
    <row r="108" spans="1:22" ht="12.75" customHeight="1">
      <c r="A108" s="62"/>
      <c r="B108" s="60"/>
      <c r="C108" s="68" t="s">
        <v>243</v>
      </c>
      <c r="D108" s="86">
        <v>40</v>
      </c>
      <c r="E108" s="86">
        <v>1</v>
      </c>
      <c r="F108" s="86">
        <v>3</v>
      </c>
      <c r="G108" s="86">
        <v>1</v>
      </c>
      <c r="H108" s="73">
        <f t="shared" si="4"/>
        <v>45</v>
      </c>
      <c r="I108" s="86">
        <v>5</v>
      </c>
      <c r="J108" s="86">
        <v>0</v>
      </c>
      <c r="K108" s="88">
        <v>3</v>
      </c>
      <c r="L108" s="86">
        <v>0</v>
      </c>
      <c r="M108" s="86">
        <v>0</v>
      </c>
      <c r="N108" s="86">
        <v>9</v>
      </c>
      <c r="O108" s="86">
        <v>3</v>
      </c>
      <c r="P108" s="86">
        <v>11</v>
      </c>
      <c r="Q108" s="88">
        <v>5</v>
      </c>
      <c r="R108" s="73">
        <f t="shared" si="5"/>
        <v>81</v>
      </c>
      <c r="S108" s="74"/>
      <c r="T108" s="82"/>
      <c r="U108" s="82"/>
      <c r="V108" s="82"/>
    </row>
    <row r="109" spans="1:22" ht="12.75" customHeight="1">
      <c r="A109" s="62"/>
      <c r="B109" s="60"/>
      <c r="C109" s="68" t="s">
        <v>244</v>
      </c>
      <c r="D109" s="86">
        <v>107</v>
      </c>
      <c r="E109" s="86">
        <v>4</v>
      </c>
      <c r="F109" s="86">
        <v>7</v>
      </c>
      <c r="G109" s="86">
        <v>2</v>
      </c>
      <c r="H109" s="73">
        <f t="shared" si="4"/>
        <v>120</v>
      </c>
      <c r="I109" s="86">
        <v>47</v>
      </c>
      <c r="J109" s="86">
        <v>0</v>
      </c>
      <c r="K109" s="88">
        <v>3</v>
      </c>
      <c r="L109" s="86">
        <v>1</v>
      </c>
      <c r="M109" s="86">
        <v>18</v>
      </c>
      <c r="N109" s="86">
        <v>10</v>
      </c>
      <c r="O109" s="86">
        <v>0</v>
      </c>
      <c r="P109" s="86">
        <v>23</v>
      </c>
      <c r="Q109" s="88">
        <v>10</v>
      </c>
      <c r="R109" s="73">
        <f t="shared" si="5"/>
        <v>232</v>
      </c>
      <c r="S109" s="74"/>
      <c r="T109" s="82"/>
      <c r="U109" s="82"/>
      <c r="V109" s="82"/>
    </row>
    <row r="110" spans="1:22" ht="12.75" customHeight="1">
      <c r="A110" s="62"/>
      <c r="B110" s="60"/>
      <c r="C110" s="68" t="s">
        <v>245</v>
      </c>
      <c r="D110" s="86">
        <v>38</v>
      </c>
      <c r="E110" s="86">
        <v>58</v>
      </c>
      <c r="F110" s="86">
        <v>5</v>
      </c>
      <c r="G110" s="86">
        <v>0</v>
      </c>
      <c r="H110" s="73">
        <f t="shared" si="4"/>
        <v>101</v>
      </c>
      <c r="I110" s="86">
        <v>102</v>
      </c>
      <c r="J110" s="86">
        <v>0</v>
      </c>
      <c r="K110" s="88">
        <v>0</v>
      </c>
      <c r="L110" s="86">
        <v>0</v>
      </c>
      <c r="M110" s="86">
        <v>45</v>
      </c>
      <c r="N110" s="86">
        <v>30</v>
      </c>
      <c r="O110" s="86">
        <v>0</v>
      </c>
      <c r="P110" s="86">
        <v>33</v>
      </c>
      <c r="Q110" s="88">
        <v>4</v>
      </c>
      <c r="R110" s="73">
        <f t="shared" si="5"/>
        <v>315</v>
      </c>
      <c r="S110" s="74"/>
      <c r="T110" s="82"/>
      <c r="U110" s="82"/>
      <c r="V110" s="82"/>
    </row>
    <row r="111" spans="1:22" ht="12.75" customHeight="1">
      <c r="A111" s="62"/>
      <c r="B111" s="60"/>
      <c r="C111" s="68" t="s">
        <v>246</v>
      </c>
      <c r="D111" s="86">
        <v>12</v>
      </c>
      <c r="E111" s="86">
        <v>0</v>
      </c>
      <c r="F111" s="86">
        <v>5</v>
      </c>
      <c r="G111" s="86">
        <v>2</v>
      </c>
      <c r="H111" s="73">
        <f t="shared" si="4"/>
        <v>19</v>
      </c>
      <c r="I111" s="86">
        <v>0</v>
      </c>
      <c r="J111" s="86">
        <v>1</v>
      </c>
      <c r="K111" s="88">
        <v>0</v>
      </c>
      <c r="L111" s="86">
        <v>0</v>
      </c>
      <c r="M111" s="86">
        <v>0</v>
      </c>
      <c r="N111" s="86">
        <v>0</v>
      </c>
      <c r="O111" s="86">
        <v>13</v>
      </c>
      <c r="P111" s="86">
        <v>12</v>
      </c>
      <c r="Q111" s="88">
        <v>0</v>
      </c>
      <c r="R111" s="73">
        <f t="shared" si="5"/>
        <v>45</v>
      </c>
      <c r="S111" s="74"/>
      <c r="T111" s="82"/>
      <c r="U111" s="82"/>
      <c r="V111" s="82"/>
    </row>
    <row r="112" spans="1:22" ht="12.75" customHeight="1">
      <c r="A112" s="62"/>
      <c r="B112" s="60"/>
      <c r="C112" s="68" t="s">
        <v>247</v>
      </c>
      <c r="D112" s="86">
        <v>5</v>
      </c>
      <c r="E112" s="86">
        <v>1</v>
      </c>
      <c r="F112" s="86">
        <v>6</v>
      </c>
      <c r="G112" s="86">
        <v>2</v>
      </c>
      <c r="H112" s="73">
        <f t="shared" si="4"/>
        <v>14</v>
      </c>
      <c r="I112" s="86">
        <v>1</v>
      </c>
      <c r="J112" s="86">
        <v>0</v>
      </c>
      <c r="K112" s="88">
        <v>0</v>
      </c>
      <c r="L112" s="86">
        <v>1</v>
      </c>
      <c r="M112" s="86">
        <v>0</v>
      </c>
      <c r="N112" s="86">
        <v>0</v>
      </c>
      <c r="O112" s="86">
        <v>30</v>
      </c>
      <c r="P112" s="86">
        <v>11</v>
      </c>
      <c r="Q112" s="88">
        <v>2</v>
      </c>
      <c r="R112" s="73">
        <f t="shared" si="5"/>
        <v>59</v>
      </c>
      <c r="S112" s="74"/>
      <c r="T112" s="82"/>
      <c r="U112" s="82"/>
      <c r="V112" s="82"/>
    </row>
    <row r="113" spans="1:22" ht="12.75" customHeight="1">
      <c r="A113" s="62"/>
      <c r="B113" s="60"/>
      <c r="C113" s="68" t="s">
        <v>248</v>
      </c>
      <c r="D113" s="86">
        <v>1325</v>
      </c>
      <c r="E113" s="86">
        <v>61</v>
      </c>
      <c r="F113" s="86">
        <v>226</v>
      </c>
      <c r="G113" s="86">
        <v>1943</v>
      </c>
      <c r="H113" s="73">
        <f t="shared" si="4"/>
        <v>3555</v>
      </c>
      <c r="I113" s="86">
        <v>300</v>
      </c>
      <c r="J113" s="86">
        <v>5</v>
      </c>
      <c r="K113" s="88">
        <v>4</v>
      </c>
      <c r="L113" s="86">
        <v>10</v>
      </c>
      <c r="M113" s="86">
        <v>16</v>
      </c>
      <c r="N113" s="86">
        <v>38</v>
      </c>
      <c r="O113" s="86">
        <v>366</v>
      </c>
      <c r="P113" s="86">
        <v>646</v>
      </c>
      <c r="Q113" s="88">
        <v>420</v>
      </c>
      <c r="R113" s="73">
        <f t="shared" si="5"/>
        <v>5360</v>
      </c>
      <c r="S113" s="74"/>
      <c r="T113" s="82"/>
      <c r="U113" s="82"/>
      <c r="V113" s="82"/>
    </row>
    <row r="114" spans="1:22" ht="12.75" customHeight="1">
      <c r="A114" s="62"/>
      <c r="B114" s="60"/>
      <c r="C114" s="68" t="s">
        <v>249</v>
      </c>
      <c r="D114" s="86">
        <v>14</v>
      </c>
      <c r="E114" s="86">
        <v>19</v>
      </c>
      <c r="F114" s="86">
        <v>6</v>
      </c>
      <c r="G114" s="86">
        <v>0</v>
      </c>
      <c r="H114" s="73">
        <f t="shared" si="4"/>
        <v>39</v>
      </c>
      <c r="I114" s="86">
        <v>65</v>
      </c>
      <c r="J114" s="86">
        <v>0</v>
      </c>
      <c r="K114" s="88">
        <v>1</v>
      </c>
      <c r="L114" s="86">
        <v>8</v>
      </c>
      <c r="M114" s="86">
        <v>0</v>
      </c>
      <c r="N114" s="86">
        <v>1</v>
      </c>
      <c r="O114" s="86">
        <v>0</v>
      </c>
      <c r="P114" s="86">
        <v>38</v>
      </c>
      <c r="Q114" s="88">
        <v>2</v>
      </c>
      <c r="R114" s="73">
        <f t="shared" si="5"/>
        <v>154</v>
      </c>
      <c r="S114" s="74"/>
      <c r="T114" s="82"/>
      <c r="U114" s="82"/>
      <c r="V114" s="82"/>
    </row>
    <row r="115" spans="1:22" ht="12.75" customHeight="1">
      <c r="A115" s="62"/>
      <c r="B115" s="60"/>
      <c r="C115" s="68" t="s">
        <v>250</v>
      </c>
      <c r="D115" s="86">
        <v>110</v>
      </c>
      <c r="E115" s="86">
        <v>11</v>
      </c>
      <c r="F115" s="86">
        <v>35</v>
      </c>
      <c r="G115" s="86">
        <v>42</v>
      </c>
      <c r="H115" s="73">
        <f t="shared" si="4"/>
        <v>198</v>
      </c>
      <c r="I115" s="86">
        <v>7</v>
      </c>
      <c r="J115" s="86">
        <v>0</v>
      </c>
      <c r="K115" s="88">
        <v>0</v>
      </c>
      <c r="L115" s="86">
        <v>0</v>
      </c>
      <c r="M115" s="86">
        <v>3</v>
      </c>
      <c r="N115" s="86">
        <v>2</v>
      </c>
      <c r="O115" s="86">
        <v>131</v>
      </c>
      <c r="P115" s="86">
        <v>53</v>
      </c>
      <c r="Q115" s="88">
        <v>13</v>
      </c>
      <c r="R115" s="73">
        <f t="shared" si="5"/>
        <v>407</v>
      </c>
      <c r="S115" s="74"/>
      <c r="T115" s="82"/>
      <c r="U115" s="82"/>
      <c r="V115" s="82"/>
    </row>
    <row r="116" spans="1:22" ht="12.75" customHeight="1">
      <c r="A116" s="62"/>
      <c r="B116" s="60"/>
      <c r="C116" s="68" t="s">
        <v>251</v>
      </c>
      <c r="D116" s="86">
        <v>5154</v>
      </c>
      <c r="E116" s="86">
        <v>249</v>
      </c>
      <c r="F116" s="86">
        <v>777</v>
      </c>
      <c r="G116" s="86">
        <v>7356</v>
      </c>
      <c r="H116" s="73">
        <f t="shared" si="4"/>
        <v>13536</v>
      </c>
      <c r="I116" s="86">
        <v>540</v>
      </c>
      <c r="J116" s="86">
        <v>935</v>
      </c>
      <c r="K116" s="88">
        <v>87</v>
      </c>
      <c r="L116" s="86">
        <v>0</v>
      </c>
      <c r="M116" s="86">
        <v>140</v>
      </c>
      <c r="N116" s="86">
        <v>2</v>
      </c>
      <c r="O116" s="86">
        <v>1326</v>
      </c>
      <c r="P116" s="86">
        <v>1714</v>
      </c>
      <c r="Q116" s="88">
        <v>831</v>
      </c>
      <c r="R116" s="73">
        <f t="shared" si="5"/>
        <v>19111</v>
      </c>
      <c r="S116" s="74"/>
      <c r="T116" s="82"/>
      <c r="U116" s="82"/>
      <c r="V116" s="82"/>
    </row>
    <row r="117" spans="1:22" ht="12.75" customHeight="1">
      <c r="A117" s="62"/>
      <c r="B117" s="60"/>
      <c r="C117" s="68" t="s">
        <v>252</v>
      </c>
      <c r="D117" s="86">
        <v>37</v>
      </c>
      <c r="E117" s="86">
        <v>5</v>
      </c>
      <c r="F117" s="86">
        <v>9</v>
      </c>
      <c r="G117" s="86">
        <v>25</v>
      </c>
      <c r="H117" s="73">
        <f t="shared" si="4"/>
        <v>76</v>
      </c>
      <c r="I117" s="86">
        <v>8</v>
      </c>
      <c r="J117" s="86">
        <v>0</v>
      </c>
      <c r="K117" s="88">
        <v>0</v>
      </c>
      <c r="L117" s="86">
        <v>27</v>
      </c>
      <c r="M117" s="86">
        <v>0</v>
      </c>
      <c r="N117" s="86">
        <v>40</v>
      </c>
      <c r="O117" s="86">
        <v>131</v>
      </c>
      <c r="P117" s="86">
        <v>23</v>
      </c>
      <c r="Q117" s="88">
        <v>7</v>
      </c>
      <c r="R117" s="73">
        <f t="shared" si="5"/>
        <v>312</v>
      </c>
      <c r="S117" s="74"/>
      <c r="T117" s="82"/>
      <c r="U117" s="82"/>
      <c r="V117" s="82"/>
    </row>
    <row r="118" spans="1:22" ht="12.75" customHeight="1">
      <c r="A118" s="62"/>
      <c r="B118" s="60"/>
      <c r="C118" s="68" t="s">
        <v>253</v>
      </c>
      <c r="D118" s="86">
        <v>65</v>
      </c>
      <c r="E118" s="86">
        <v>8</v>
      </c>
      <c r="F118" s="86">
        <v>4</v>
      </c>
      <c r="G118" s="86">
        <v>1</v>
      </c>
      <c r="H118" s="73">
        <f t="shared" si="4"/>
        <v>78</v>
      </c>
      <c r="I118" s="86">
        <v>67</v>
      </c>
      <c r="J118" s="86">
        <v>0</v>
      </c>
      <c r="K118" s="88">
        <v>4</v>
      </c>
      <c r="L118" s="86">
        <v>1</v>
      </c>
      <c r="M118" s="86">
        <v>23</v>
      </c>
      <c r="N118" s="86">
        <v>16</v>
      </c>
      <c r="O118" s="86">
        <v>1</v>
      </c>
      <c r="P118" s="86">
        <v>31</v>
      </c>
      <c r="Q118" s="88">
        <v>10</v>
      </c>
      <c r="R118" s="73">
        <f t="shared" si="5"/>
        <v>231</v>
      </c>
      <c r="S118" s="74"/>
      <c r="T118" s="82"/>
      <c r="U118" s="82"/>
      <c r="V118" s="82"/>
    </row>
    <row r="119" spans="1:22" ht="13.5" customHeight="1">
      <c r="A119" s="62"/>
      <c r="B119" s="60"/>
      <c r="C119" s="68" t="s">
        <v>254</v>
      </c>
      <c r="D119" s="86">
        <v>12</v>
      </c>
      <c r="E119" s="86">
        <v>3</v>
      </c>
      <c r="F119" s="86">
        <v>2</v>
      </c>
      <c r="G119" s="86">
        <v>0</v>
      </c>
      <c r="H119" s="73">
        <f t="shared" si="4"/>
        <v>17</v>
      </c>
      <c r="I119" s="86">
        <v>5</v>
      </c>
      <c r="J119" s="86">
        <v>0</v>
      </c>
      <c r="K119" s="88">
        <v>2</v>
      </c>
      <c r="L119" s="86">
        <v>0</v>
      </c>
      <c r="M119" s="86">
        <v>1</v>
      </c>
      <c r="N119" s="86">
        <v>4</v>
      </c>
      <c r="O119" s="86">
        <v>0</v>
      </c>
      <c r="P119" s="86">
        <v>2</v>
      </c>
      <c r="Q119" s="88">
        <v>11</v>
      </c>
      <c r="R119" s="73">
        <f t="shared" si="5"/>
        <v>42</v>
      </c>
      <c r="S119" s="74"/>
      <c r="T119" s="82"/>
      <c r="U119" s="82"/>
      <c r="V119" s="82"/>
    </row>
    <row r="120" spans="1:22" ht="12.75" customHeight="1">
      <c r="A120" s="62"/>
      <c r="B120" s="60"/>
      <c r="C120" s="68" t="s">
        <v>255</v>
      </c>
      <c r="D120" s="86">
        <v>18</v>
      </c>
      <c r="E120" s="86">
        <v>2</v>
      </c>
      <c r="F120" s="86">
        <v>1</v>
      </c>
      <c r="G120" s="86">
        <v>0</v>
      </c>
      <c r="H120" s="73">
        <f t="shared" si="4"/>
        <v>21</v>
      </c>
      <c r="I120" s="86">
        <v>12</v>
      </c>
      <c r="J120" s="86">
        <v>0</v>
      </c>
      <c r="K120" s="88">
        <v>0</v>
      </c>
      <c r="L120" s="86">
        <v>0</v>
      </c>
      <c r="M120" s="86">
        <v>5</v>
      </c>
      <c r="N120" s="86">
        <v>5</v>
      </c>
      <c r="O120" s="86">
        <v>1</v>
      </c>
      <c r="P120" s="86">
        <v>6</v>
      </c>
      <c r="Q120" s="88">
        <v>6</v>
      </c>
      <c r="R120" s="73">
        <f t="shared" si="5"/>
        <v>56</v>
      </c>
      <c r="S120" s="74"/>
      <c r="T120" s="82"/>
      <c r="U120" s="82"/>
      <c r="V120" s="82"/>
    </row>
    <row r="121" spans="1:22" ht="12.75" customHeight="1">
      <c r="A121" s="62"/>
      <c r="B121" s="60"/>
      <c r="C121" s="68" t="s">
        <v>256</v>
      </c>
      <c r="D121" s="86">
        <v>85</v>
      </c>
      <c r="E121" s="86">
        <v>4</v>
      </c>
      <c r="F121" s="86">
        <v>13</v>
      </c>
      <c r="G121" s="86">
        <v>8</v>
      </c>
      <c r="H121" s="73">
        <f t="shared" si="4"/>
        <v>110</v>
      </c>
      <c r="I121" s="86">
        <v>4</v>
      </c>
      <c r="J121" s="86">
        <v>0</v>
      </c>
      <c r="K121" s="88">
        <v>8</v>
      </c>
      <c r="L121" s="86">
        <v>0</v>
      </c>
      <c r="M121" s="86">
        <v>0</v>
      </c>
      <c r="N121" s="86">
        <v>0</v>
      </c>
      <c r="O121" s="86">
        <v>805</v>
      </c>
      <c r="P121" s="86">
        <v>43</v>
      </c>
      <c r="Q121" s="88">
        <v>6</v>
      </c>
      <c r="R121" s="73">
        <f t="shared" si="5"/>
        <v>976</v>
      </c>
      <c r="S121" s="74"/>
      <c r="T121" s="82"/>
      <c r="U121" s="82"/>
      <c r="V121" s="82"/>
    </row>
    <row r="122" spans="1:22" ht="12.75" customHeight="1">
      <c r="A122" s="62"/>
      <c r="B122" s="60"/>
      <c r="C122" s="68" t="s">
        <v>257</v>
      </c>
      <c r="D122" s="86">
        <v>9</v>
      </c>
      <c r="E122" s="86">
        <v>0</v>
      </c>
      <c r="F122" s="86">
        <v>4</v>
      </c>
      <c r="G122" s="86">
        <v>0</v>
      </c>
      <c r="H122" s="73">
        <f t="shared" si="4"/>
        <v>13</v>
      </c>
      <c r="I122" s="86">
        <v>1</v>
      </c>
      <c r="J122" s="86">
        <v>0</v>
      </c>
      <c r="K122" s="88">
        <v>0</v>
      </c>
      <c r="L122" s="86">
        <v>1</v>
      </c>
      <c r="M122" s="86">
        <v>0</v>
      </c>
      <c r="N122" s="86">
        <v>0</v>
      </c>
      <c r="O122" s="86">
        <v>2</v>
      </c>
      <c r="P122" s="86">
        <v>26</v>
      </c>
      <c r="Q122" s="88">
        <v>2</v>
      </c>
      <c r="R122" s="73">
        <f t="shared" si="5"/>
        <v>45</v>
      </c>
      <c r="S122" s="74"/>
      <c r="T122" s="82"/>
      <c r="U122" s="82"/>
      <c r="V122" s="82"/>
    </row>
    <row r="123" spans="1:22" ht="12.75" customHeight="1">
      <c r="A123" s="62"/>
      <c r="B123" s="60"/>
      <c r="C123" s="68" t="s">
        <v>258</v>
      </c>
      <c r="D123" s="86">
        <v>41</v>
      </c>
      <c r="E123" s="86">
        <v>2</v>
      </c>
      <c r="F123" s="86">
        <v>3</v>
      </c>
      <c r="G123" s="86">
        <v>0</v>
      </c>
      <c r="H123" s="73">
        <f t="shared" si="4"/>
        <v>46</v>
      </c>
      <c r="I123" s="86">
        <v>21</v>
      </c>
      <c r="J123" s="86">
        <v>0</v>
      </c>
      <c r="K123" s="88">
        <v>1</v>
      </c>
      <c r="L123" s="86">
        <v>0</v>
      </c>
      <c r="M123" s="86">
        <v>10</v>
      </c>
      <c r="N123" s="86">
        <v>7</v>
      </c>
      <c r="O123" s="86">
        <v>0</v>
      </c>
      <c r="P123" s="86">
        <v>4</v>
      </c>
      <c r="Q123" s="88">
        <v>9</v>
      </c>
      <c r="R123" s="73">
        <f t="shared" si="5"/>
        <v>98</v>
      </c>
      <c r="S123" s="74"/>
      <c r="T123" s="82"/>
      <c r="U123" s="82"/>
      <c r="V123" s="82"/>
    </row>
    <row r="124" spans="1:22" ht="12.75" customHeight="1">
      <c r="A124" s="62"/>
      <c r="B124" s="60"/>
      <c r="C124" s="68" t="s">
        <v>259</v>
      </c>
      <c r="D124" s="86">
        <v>40</v>
      </c>
      <c r="E124" s="86">
        <v>0</v>
      </c>
      <c r="F124" s="86">
        <v>11</v>
      </c>
      <c r="G124" s="86">
        <v>2</v>
      </c>
      <c r="H124" s="73">
        <f t="shared" si="4"/>
        <v>53</v>
      </c>
      <c r="I124" s="86">
        <v>2</v>
      </c>
      <c r="J124" s="86">
        <v>0</v>
      </c>
      <c r="K124" s="88">
        <v>0</v>
      </c>
      <c r="L124" s="86">
        <v>1</v>
      </c>
      <c r="M124" s="86">
        <v>0</v>
      </c>
      <c r="N124" s="86">
        <v>0</v>
      </c>
      <c r="O124" s="86">
        <v>339</v>
      </c>
      <c r="P124" s="86">
        <v>41</v>
      </c>
      <c r="Q124" s="88">
        <v>15</v>
      </c>
      <c r="R124" s="73">
        <f t="shared" si="5"/>
        <v>451</v>
      </c>
      <c r="S124" s="74"/>
      <c r="T124" s="82"/>
      <c r="U124" s="82"/>
      <c r="V124" s="82"/>
    </row>
    <row r="125" spans="1:22" ht="12.75" customHeight="1">
      <c r="A125" s="62"/>
      <c r="B125" s="60"/>
      <c r="C125" s="68" t="s">
        <v>260</v>
      </c>
      <c r="D125" s="86">
        <v>13</v>
      </c>
      <c r="E125" s="86">
        <v>9</v>
      </c>
      <c r="F125" s="86">
        <v>7</v>
      </c>
      <c r="G125" s="86">
        <v>1</v>
      </c>
      <c r="H125" s="73">
        <f t="shared" si="4"/>
        <v>30</v>
      </c>
      <c r="I125" s="86">
        <v>6</v>
      </c>
      <c r="J125" s="86">
        <v>0</v>
      </c>
      <c r="K125" s="88">
        <v>0</v>
      </c>
      <c r="L125" s="86">
        <v>20</v>
      </c>
      <c r="M125" s="86">
        <v>1</v>
      </c>
      <c r="N125" s="86">
        <v>4</v>
      </c>
      <c r="O125" s="86">
        <v>2</v>
      </c>
      <c r="P125" s="86">
        <v>216</v>
      </c>
      <c r="Q125" s="88">
        <v>4</v>
      </c>
      <c r="R125" s="73">
        <f t="shared" si="5"/>
        <v>283</v>
      </c>
      <c r="S125" s="74"/>
      <c r="T125" s="82"/>
      <c r="U125" s="82"/>
      <c r="V125" s="82"/>
    </row>
    <row r="126" spans="1:22" ht="12.75" customHeight="1">
      <c r="A126" s="62"/>
      <c r="B126" s="60"/>
      <c r="C126" s="68" t="s">
        <v>261</v>
      </c>
      <c r="D126" s="86">
        <v>18</v>
      </c>
      <c r="E126" s="86">
        <v>4</v>
      </c>
      <c r="F126" s="86">
        <v>0</v>
      </c>
      <c r="G126" s="86">
        <v>0</v>
      </c>
      <c r="H126" s="73">
        <f t="shared" si="4"/>
        <v>22</v>
      </c>
      <c r="I126" s="86">
        <v>4</v>
      </c>
      <c r="J126" s="86">
        <v>0</v>
      </c>
      <c r="K126" s="88">
        <v>0</v>
      </c>
      <c r="L126" s="86">
        <v>0</v>
      </c>
      <c r="M126" s="86">
        <v>26</v>
      </c>
      <c r="N126" s="86">
        <v>5</v>
      </c>
      <c r="O126" s="86">
        <v>0</v>
      </c>
      <c r="P126" s="86">
        <v>8</v>
      </c>
      <c r="Q126" s="88">
        <v>15</v>
      </c>
      <c r="R126" s="73">
        <f t="shared" si="5"/>
        <v>80</v>
      </c>
      <c r="S126" s="74"/>
      <c r="T126" s="82"/>
      <c r="U126" s="82"/>
      <c r="V126" s="82"/>
    </row>
    <row r="127" spans="1:22" ht="14.25" customHeight="1">
      <c r="A127" s="62"/>
      <c r="B127" s="60"/>
      <c r="C127" s="68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4"/>
      <c r="T127" s="82"/>
      <c r="U127" s="82"/>
      <c r="V127" s="82"/>
    </row>
    <row r="128" spans="1:22" ht="13.5" customHeight="1">
      <c r="A128" s="62"/>
      <c r="B128" s="60"/>
      <c r="C128" s="93" t="s">
        <v>2</v>
      </c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4"/>
      <c r="T128" s="82"/>
      <c r="U128" s="82"/>
      <c r="V128" s="82"/>
    </row>
    <row r="129" spans="1:19" ht="12.75" customHeight="1">
      <c r="A129" s="62"/>
      <c r="B129" s="60"/>
      <c r="C129" s="68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4"/>
    </row>
    <row r="130" spans="1:19" ht="12.75" customHeight="1">
      <c r="A130" s="62"/>
      <c r="B130" s="60"/>
      <c r="C130" s="52"/>
      <c r="D130" s="51" t="s">
        <v>286</v>
      </c>
      <c r="E130" s="58"/>
      <c r="F130" s="58"/>
      <c r="G130" s="58"/>
      <c r="H130" s="58"/>
      <c r="I130" s="58"/>
      <c r="J130" s="58"/>
      <c r="K130" s="58"/>
      <c r="L130" s="58"/>
      <c r="M130" s="58"/>
      <c r="N130" s="59"/>
      <c r="O130" s="59"/>
      <c r="P130" s="59"/>
      <c r="Q130" s="58"/>
      <c r="R130" s="58"/>
      <c r="S130" s="54"/>
    </row>
    <row r="131" spans="1:22" ht="12.75" customHeight="1">
      <c r="A131" s="62"/>
      <c r="B131" s="60"/>
      <c r="C131" s="52"/>
      <c r="D131" s="49"/>
      <c r="E131" s="52"/>
      <c r="F131" s="52"/>
      <c r="G131" s="52"/>
      <c r="H131" s="52"/>
      <c r="I131" s="52"/>
      <c r="J131" s="52"/>
      <c r="K131" s="52"/>
      <c r="L131" s="52"/>
      <c r="M131" s="52"/>
      <c r="N131" s="57"/>
      <c r="O131" s="57"/>
      <c r="P131" s="57"/>
      <c r="Q131" s="52"/>
      <c r="R131" s="52"/>
      <c r="S131" s="54"/>
      <c r="T131" s="82"/>
      <c r="U131" s="82"/>
      <c r="V131" s="82"/>
    </row>
    <row r="132" spans="1:22" ht="12.75" customHeight="1">
      <c r="A132" s="62"/>
      <c r="B132" s="60"/>
      <c r="C132" s="68"/>
      <c r="D132" s="68"/>
      <c r="E132" s="68"/>
      <c r="F132" s="68"/>
      <c r="G132" s="68"/>
      <c r="H132" s="68"/>
      <c r="I132" s="68"/>
      <c r="J132" s="76" t="s">
        <v>145</v>
      </c>
      <c r="K132" s="68"/>
      <c r="L132" s="68"/>
      <c r="M132" s="68"/>
      <c r="N132" s="77" t="s">
        <v>146</v>
      </c>
      <c r="O132" s="77" t="s">
        <v>147</v>
      </c>
      <c r="P132" s="77" t="s">
        <v>147</v>
      </c>
      <c r="Q132" s="62"/>
      <c r="R132" s="62"/>
      <c r="S132" s="67"/>
      <c r="T132" s="82"/>
      <c r="U132" s="82"/>
      <c r="V132" s="82"/>
    </row>
    <row r="133" spans="1:22" ht="12.75" customHeight="1">
      <c r="A133" s="62"/>
      <c r="B133" s="60"/>
      <c r="C133" s="68"/>
      <c r="D133" s="70" t="s">
        <v>13</v>
      </c>
      <c r="E133" s="70" t="s">
        <v>14</v>
      </c>
      <c r="F133" s="70" t="s">
        <v>15</v>
      </c>
      <c r="G133" s="70" t="s">
        <v>16</v>
      </c>
      <c r="H133" s="70" t="s">
        <v>17</v>
      </c>
      <c r="I133" s="70" t="s">
        <v>149</v>
      </c>
      <c r="J133" s="70" t="s">
        <v>150</v>
      </c>
      <c r="K133" s="70" t="s">
        <v>151</v>
      </c>
      <c r="L133" s="70" t="s">
        <v>152</v>
      </c>
      <c r="M133" s="70" t="s">
        <v>153</v>
      </c>
      <c r="N133" s="70" t="s">
        <v>148</v>
      </c>
      <c r="O133" s="70" t="s">
        <v>155</v>
      </c>
      <c r="P133" s="70" t="s">
        <v>148</v>
      </c>
      <c r="Q133" s="70" t="s">
        <v>154</v>
      </c>
      <c r="R133" s="70" t="s">
        <v>157</v>
      </c>
      <c r="S133" s="67"/>
      <c r="T133" s="82"/>
      <c r="U133" s="82"/>
      <c r="V133" s="82"/>
    </row>
    <row r="134" spans="1:22" ht="12.75" customHeight="1">
      <c r="A134" s="62"/>
      <c r="B134" s="60"/>
      <c r="C134" s="68" t="s">
        <v>262</v>
      </c>
      <c r="D134" s="86">
        <v>55</v>
      </c>
      <c r="E134" s="86">
        <v>9</v>
      </c>
      <c r="F134" s="86">
        <v>13</v>
      </c>
      <c r="G134" s="86">
        <v>5</v>
      </c>
      <c r="H134" s="73">
        <f aca="true" t="shared" si="6" ref="H134:H143">SUM(D134:G134)</f>
        <v>82</v>
      </c>
      <c r="I134" s="86">
        <v>13</v>
      </c>
      <c r="J134" s="86">
        <v>0</v>
      </c>
      <c r="K134" s="88">
        <v>0</v>
      </c>
      <c r="L134" s="86">
        <v>18</v>
      </c>
      <c r="M134" s="86">
        <v>1</v>
      </c>
      <c r="N134" s="86">
        <v>4</v>
      </c>
      <c r="O134" s="86">
        <v>0</v>
      </c>
      <c r="P134" s="86">
        <v>390</v>
      </c>
      <c r="Q134" s="88">
        <v>7</v>
      </c>
      <c r="R134" s="73">
        <f aca="true" t="shared" si="7" ref="R134:R144">SUM(H134:Q134)</f>
        <v>515</v>
      </c>
      <c r="S134" s="74"/>
      <c r="T134" s="82"/>
      <c r="U134" s="82"/>
      <c r="V134" s="82"/>
    </row>
    <row r="135" spans="1:22" ht="12.75" customHeight="1">
      <c r="A135" s="62"/>
      <c r="B135" s="60"/>
      <c r="C135" s="68" t="s">
        <v>263</v>
      </c>
      <c r="D135" s="86">
        <v>17</v>
      </c>
      <c r="E135" s="86">
        <v>3</v>
      </c>
      <c r="F135" s="86">
        <v>20</v>
      </c>
      <c r="G135" s="86">
        <v>2</v>
      </c>
      <c r="H135" s="73">
        <f t="shared" si="6"/>
        <v>42</v>
      </c>
      <c r="I135" s="86">
        <v>8</v>
      </c>
      <c r="J135" s="86">
        <v>0</v>
      </c>
      <c r="K135" s="88">
        <v>3</v>
      </c>
      <c r="L135" s="86">
        <v>4</v>
      </c>
      <c r="M135" s="86">
        <v>1</v>
      </c>
      <c r="N135" s="86">
        <v>1</v>
      </c>
      <c r="O135" s="86">
        <v>0</v>
      </c>
      <c r="P135" s="86">
        <v>100</v>
      </c>
      <c r="Q135" s="88">
        <v>6</v>
      </c>
      <c r="R135" s="73">
        <f t="shared" si="7"/>
        <v>165</v>
      </c>
      <c r="S135" s="74"/>
      <c r="T135" s="82"/>
      <c r="U135" s="82"/>
      <c r="V135" s="82"/>
    </row>
    <row r="136" spans="1:22" ht="12.75" customHeight="1">
      <c r="A136" s="62"/>
      <c r="B136" s="60"/>
      <c r="C136" s="68" t="s">
        <v>264</v>
      </c>
      <c r="D136" s="86">
        <v>39</v>
      </c>
      <c r="E136" s="86">
        <v>111</v>
      </c>
      <c r="F136" s="86">
        <v>10</v>
      </c>
      <c r="G136" s="86">
        <v>0</v>
      </c>
      <c r="H136" s="73">
        <f t="shared" si="6"/>
        <v>160</v>
      </c>
      <c r="I136" s="86">
        <v>22</v>
      </c>
      <c r="J136" s="86">
        <v>0</v>
      </c>
      <c r="K136" s="88">
        <v>0</v>
      </c>
      <c r="L136" s="86">
        <v>95</v>
      </c>
      <c r="M136" s="86">
        <v>5</v>
      </c>
      <c r="N136" s="86">
        <v>5</v>
      </c>
      <c r="O136" s="86">
        <v>0</v>
      </c>
      <c r="P136" s="86">
        <v>127</v>
      </c>
      <c r="Q136" s="88">
        <v>11</v>
      </c>
      <c r="R136" s="73">
        <f t="shared" si="7"/>
        <v>425</v>
      </c>
      <c r="S136" s="74"/>
      <c r="T136" s="82"/>
      <c r="U136" s="82"/>
      <c r="V136" s="82"/>
    </row>
    <row r="137" spans="1:19" ht="12.75" customHeight="1">
      <c r="A137" s="62"/>
      <c r="B137" s="60"/>
      <c r="C137" s="68" t="s">
        <v>265</v>
      </c>
      <c r="D137" s="86">
        <v>82</v>
      </c>
      <c r="E137" s="86">
        <v>4</v>
      </c>
      <c r="F137" s="86">
        <v>25</v>
      </c>
      <c r="G137" s="86">
        <v>116</v>
      </c>
      <c r="H137" s="73">
        <f t="shared" si="6"/>
        <v>227</v>
      </c>
      <c r="I137" s="86">
        <v>30</v>
      </c>
      <c r="J137" s="86">
        <v>0</v>
      </c>
      <c r="K137" s="88">
        <v>0</v>
      </c>
      <c r="L137" s="86">
        <v>3</v>
      </c>
      <c r="M137" s="86">
        <v>0</v>
      </c>
      <c r="N137" s="86">
        <v>1</v>
      </c>
      <c r="O137" s="86">
        <v>25</v>
      </c>
      <c r="P137" s="86">
        <v>37</v>
      </c>
      <c r="Q137" s="88">
        <v>17</v>
      </c>
      <c r="R137" s="73">
        <f t="shared" si="7"/>
        <v>340</v>
      </c>
      <c r="S137" s="74"/>
    </row>
    <row r="138" spans="1:19" ht="12.75" customHeight="1">
      <c r="A138" s="62"/>
      <c r="B138" s="60"/>
      <c r="C138" s="68" t="s">
        <v>266</v>
      </c>
      <c r="D138" s="86">
        <v>6</v>
      </c>
      <c r="E138" s="86">
        <v>1</v>
      </c>
      <c r="F138" s="86">
        <v>16</v>
      </c>
      <c r="G138" s="86">
        <v>14</v>
      </c>
      <c r="H138" s="73">
        <f t="shared" si="6"/>
        <v>37</v>
      </c>
      <c r="I138" s="86">
        <v>8</v>
      </c>
      <c r="J138" s="86">
        <v>0</v>
      </c>
      <c r="K138" s="88">
        <v>0</v>
      </c>
      <c r="L138" s="86">
        <v>0</v>
      </c>
      <c r="M138" s="86">
        <v>0</v>
      </c>
      <c r="N138" s="86">
        <v>0</v>
      </c>
      <c r="O138" s="86">
        <v>29</v>
      </c>
      <c r="P138" s="86">
        <v>13</v>
      </c>
      <c r="Q138" s="88">
        <v>3</v>
      </c>
      <c r="R138" s="73">
        <f t="shared" si="7"/>
        <v>90</v>
      </c>
      <c r="S138" s="74"/>
    </row>
    <row r="139" spans="1:19" ht="12.75" customHeight="1">
      <c r="A139" s="62"/>
      <c r="B139" s="60"/>
      <c r="C139" s="68" t="s">
        <v>267</v>
      </c>
      <c r="D139" s="86">
        <v>4</v>
      </c>
      <c r="E139" s="86">
        <v>0</v>
      </c>
      <c r="F139" s="86">
        <v>4</v>
      </c>
      <c r="G139" s="86">
        <v>3</v>
      </c>
      <c r="H139" s="73">
        <f t="shared" si="6"/>
        <v>11</v>
      </c>
      <c r="I139" s="86">
        <v>1</v>
      </c>
      <c r="J139" s="86">
        <v>0</v>
      </c>
      <c r="K139" s="88">
        <v>3</v>
      </c>
      <c r="L139" s="86">
        <v>2</v>
      </c>
      <c r="M139" s="86">
        <v>1</v>
      </c>
      <c r="N139" s="86">
        <v>0</v>
      </c>
      <c r="O139" s="86">
        <v>50</v>
      </c>
      <c r="P139" s="86">
        <v>12</v>
      </c>
      <c r="Q139" s="88">
        <v>2</v>
      </c>
      <c r="R139" s="73">
        <f t="shared" si="7"/>
        <v>82</v>
      </c>
      <c r="S139" s="74"/>
    </row>
    <row r="140" spans="1:19" ht="12.75" customHeight="1">
      <c r="A140" s="62"/>
      <c r="B140" s="60"/>
      <c r="C140" s="68" t="s">
        <v>268</v>
      </c>
      <c r="D140" s="86">
        <v>28</v>
      </c>
      <c r="E140" s="86">
        <v>5</v>
      </c>
      <c r="F140" s="86">
        <v>13</v>
      </c>
      <c r="G140" s="86">
        <v>0</v>
      </c>
      <c r="H140" s="73">
        <f t="shared" si="6"/>
        <v>46</v>
      </c>
      <c r="I140" s="86">
        <v>8</v>
      </c>
      <c r="J140" s="86">
        <v>0</v>
      </c>
      <c r="K140" s="88">
        <v>0</v>
      </c>
      <c r="L140" s="86">
        <v>9</v>
      </c>
      <c r="M140" s="86">
        <v>0</v>
      </c>
      <c r="N140" s="86">
        <v>2</v>
      </c>
      <c r="O140" s="86">
        <v>2</v>
      </c>
      <c r="P140" s="86">
        <v>216</v>
      </c>
      <c r="Q140" s="88">
        <v>7</v>
      </c>
      <c r="R140" s="73">
        <f t="shared" si="7"/>
        <v>290</v>
      </c>
      <c r="S140" s="74"/>
    </row>
    <row r="141" spans="1:19" ht="12.75" customHeight="1">
      <c r="A141" s="62"/>
      <c r="B141" s="60"/>
      <c r="C141" s="68" t="s">
        <v>269</v>
      </c>
      <c r="D141" s="86">
        <v>5</v>
      </c>
      <c r="E141" s="86">
        <v>0</v>
      </c>
      <c r="F141" s="86">
        <v>1</v>
      </c>
      <c r="G141" s="86">
        <v>0</v>
      </c>
      <c r="H141" s="73">
        <f t="shared" si="6"/>
        <v>6</v>
      </c>
      <c r="I141" s="86">
        <v>1</v>
      </c>
      <c r="J141" s="86">
        <v>0</v>
      </c>
      <c r="K141" s="88">
        <v>0</v>
      </c>
      <c r="L141" s="86">
        <v>0</v>
      </c>
      <c r="M141" s="86">
        <v>5</v>
      </c>
      <c r="N141" s="86">
        <v>39</v>
      </c>
      <c r="O141" s="86">
        <v>0</v>
      </c>
      <c r="P141" s="86">
        <v>1</v>
      </c>
      <c r="Q141" s="88">
        <v>2</v>
      </c>
      <c r="R141" s="73">
        <f t="shared" si="7"/>
        <v>54</v>
      </c>
      <c r="S141" s="74"/>
    </row>
    <row r="142" spans="1:19" ht="12.75" customHeight="1">
      <c r="A142" s="62"/>
      <c r="B142" s="60"/>
      <c r="C142" s="68" t="s">
        <v>270</v>
      </c>
      <c r="D142" s="86">
        <v>27</v>
      </c>
      <c r="E142" s="86">
        <v>2</v>
      </c>
      <c r="F142" s="86">
        <v>6</v>
      </c>
      <c r="G142" s="86">
        <v>1</v>
      </c>
      <c r="H142" s="73">
        <f t="shared" si="6"/>
        <v>36</v>
      </c>
      <c r="I142" s="86">
        <v>7</v>
      </c>
      <c r="J142" s="86">
        <v>0</v>
      </c>
      <c r="K142" s="88">
        <v>2</v>
      </c>
      <c r="L142" s="86">
        <v>8</v>
      </c>
      <c r="M142" s="86">
        <v>1</v>
      </c>
      <c r="N142" s="86">
        <v>0</v>
      </c>
      <c r="O142" s="86">
        <v>3</v>
      </c>
      <c r="P142" s="86">
        <v>120</v>
      </c>
      <c r="Q142" s="88">
        <v>4</v>
      </c>
      <c r="R142" s="73">
        <f t="shared" si="7"/>
        <v>181</v>
      </c>
      <c r="S142" s="74"/>
    </row>
    <row r="143" spans="1:19" ht="12.75" customHeight="1">
      <c r="A143" s="62"/>
      <c r="B143" s="60"/>
      <c r="C143" s="68" t="s">
        <v>271</v>
      </c>
      <c r="D143" s="86">
        <v>36</v>
      </c>
      <c r="E143" s="86">
        <v>8</v>
      </c>
      <c r="F143" s="86">
        <v>8</v>
      </c>
      <c r="G143" s="86">
        <v>924</v>
      </c>
      <c r="H143" s="73">
        <f t="shared" si="6"/>
        <v>976</v>
      </c>
      <c r="I143" s="86">
        <v>17</v>
      </c>
      <c r="J143" s="86">
        <v>645</v>
      </c>
      <c r="K143" s="88">
        <v>235</v>
      </c>
      <c r="L143" s="86">
        <v>1</v>
      </c>
      <c r="M143" s="86">
        <v>0</v>
      </c>
      <c r="N143" s="86">
        <v>54</v>
      </c>
      <c r="O143" s="86">
        <v>227</v>
      </c>
      <c r="P143" s="86">
        <v>266</v>
      </c>
      <c r="Q143" s="88">
        <v>433</v>
      </c>
      <c r="R143" s="73">
        <f t="shared" si="7"/>
        <v>2854</v>
      </c>
      <c r="S143" s="74"/>
    </row>
    <row r="144" spans="1:19" ht="12.75" customHeight="1">
      <c r="A144" s="62"/>
      <c r="B144" s="60"/>
      <c r="C144" s="68" t="s">
        <v>272</v>
      </c>
      <c r="D144" s="73">
        <f>SUM(D8:D143)</f>
        <v>17049</v>
      </c>
      <c r="E144" s="73">
        <f>SUM(E8:E143)</f>
        <v>7437</v>
      </c>
      <c r="F144" s="73">
        <f>SUM(F8:F143)</f>
        <v>3164</v>
      </c>
      <c r="G144" s="73">
        <f>SUM(G8:G143)</f>
        <v>11544</v>
      </c>
      <c r="H144" s="73">
        <f aca="true" t="shared" si="8" ref="H144:Q144">SUM(H8:H143)</f>
        <v>39194</v>
      </c>
      <c r="I144" s="73">
        <f t="shared" si="8"/>
        <v>7841</v>
      </c>
      <c r="J144" s="73">
        <f t="shared" si="8"/>
        <v>1604</v>
      </c>
      <c r="K144" s="73">
        <f t="shared" si="8"/>
        <v>2439</v>
      </c>
      <c r="L144" s="73">
        <f t="shared" si="8"/>
        <v>4703</v>
      </c>
      <c r="M144" s="73">
        <f t="shared" si="8"/>
        <v>4489</v>
      </c>
      <c r="N144" s="73">
        <f t="shared" si="8"/>
        <v>3133</v>
      </c>
      <c r="O144" s="73">
        <f t="shared" si="8"/>
        <v>7189</v>
      </c>
      <c r="P144" s="73">
        <f t="shared" si="8"/>
        <v>14352</v>
      </c>
      <c r="Q144" s="73">
        <f t="shared" si="8"/>
        <v>3894</v>
      </c>
      <c r="R144" s="73">
        <f t="shared" si="7"/>
        <v>88838</v>
      </c>
      <c r="S144" s="74"/>
    </row>
    <row r="145" spans="1:19" ht="12.75" customHeight="1" thickBot="1">
      <c r="A145" s="62"/>
      <c r="B145" s="60"/>
      <c r="C145" s="8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74"/>
    </row>
    <row r="146" spans="1:19" ht="12.75" customHeight="1" thickTop="1">
      <c r="A146" s="62"/>
      <c r="B146" s="60"/>
      <c r="C146" s="68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4"/>
    </row>
    <row r="147" spans="1:19" ht="12.75" customHeight="1">
      <c r="A147" s="62"/>
      <c r="B147" s="78"/>
      <c r="C147" s="80" t="s">
        <v>273</v>
      </c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 t="s">
        <v>287</v>
      </c>
      <c r="R147" s="80"/>
      <c r="S147" s="79"/>
    </row>
    <row r="148" spans="1:2" ht="12.75" customHeight="1">
      <c r="A148" s="62"/>
      <c r="B148" s="62"/>
    </row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</sheetData>
  <sheetProtection/>
  <mergeCells count="4">
    <mergeCell ref="C46:S46"/>
    <mergeCell ref="B2:S2"/>
    <mergeCell ref="C87:S87"/>
    <mergeCell ref="C128:S128"/>
  </mergeCells>
  <printOptions/>
  <pageMargins left="0.5" right="0.5" top="0.75" bottom="0.75" header="0.5" footer="0.5"/>
  <pageSetup horizontalDpi="600" verticalDpi="600" orientation="landscape" scale="84" r:id="rId1"/>
  <rowBreaks count="3" manualBreakCount="3">
    <brk id="45" max="255" man="1"/>
    <brk id="86" max="255" man="1"/>
    <brk id="127" min="1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148"/>
  <sheetViews>
    <sheetView showOutlineSymbols="0" zoomScalePageLayoutView="0" workbookViewId="0" topLeftCell="A1">
      <selection activeCell="C1" sqref="C1"/>
    </sheetView>
  </sheetViews>
  <sheetFormatPr defaultColWidth="15.8515625" defaultRowHeight="12"/>
  <cols>
    <col min="1" max="1" width="1.1484375" style="61" customWidth="1"/>
    <col min="2" max="2" width="2.8515625" style="61" customWidth="1"/>
    <col min="3" max="3" width="25.57421875" style="61" customWidth="1"/>
    <col min="4" max="4" width="8.8515625" style="61" customWidth="1"/>
    <col min="5" max="5" width="10.140625" style="61" customWidth="1"/>
    <col min="6" max="7" width="8.8515625" style="61" customWidth="1"/>
    <col min="8" max="8" width="14.00390625" style="61" customWidth="1"/>
    <col min="9" max="9" width="13.8515625" style="61" customWidth="1"/>
    <col min="10" max="10" width="10.57421875" style="61" customWidth="1"/>
    <col min="11" max="11" width="12.140625" style="61" customWidth="1"/>
    <col min="12" max="12" width="15.140625" style="61" customWidth="1"/>
    <col min="13" max="13" width="13.00390625" style="61" customWidth="1"/>
    <col min="14" max="14" width="10.140625" style="61" customWidth="1"/>
    <col min="15" max="15" width="9.421875" style="61" customWidth="1"/>
    <col min="16" max="16" width="11.421875" style="61" customWidth="1"/>
    <col min="17" max="17" width="11.57421875" style="61" customWidth="1"/>
    <col min="18" max="18" width="9.57421875" style="61" customWidth="1"/>
    <col min="19" max="19" width="2.57421875" style="61" customWidth="1"/>
    <col min="20" max="16384" width="15.8515625" style="61" customWidth="1"/>
  </cols>
  <sheetData>
    <row r="1" spans="2:19" s="62" customFormat="1" ht="12.75">
      <c r="B1" s="80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81"/>
      <c r="O1" s="81"/>
      <c r="P1" s="81"/>
      <c r="Q1" s="53"/>
      <c r="R1" s="53"/>
      <c r="S1" s="53"/>
    </row>
    <row r="2" spans="1:19" ht="12.75" customHeight="1">
      <c r="A2" s="62"/>
      <c r="B2" s="90" t="s">
        <v>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2"/>
    </row>
    <row r="3" spans="1:19" ht="12.75" customHeight="1">
      <c r="A3" s="62"/>
      <c r="B3" s="60"/>
      <c r="C3" s="52"/>
      <c r="D3" s="53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4"/>
    </row>
    <row r="4" spans="1:19" ht="12.75" customHeight="1">
      <c r="A4" s="62"/>
      <c r="B4" s="60"/>
      <c r="C4" s="20" t="s">
        <v>280</v>
      </c>
      <c r="E4" s="55"/>
      <c r="F4" s="55"/>
      <c r="G4" s="55"/>
      <c r="H4" s="55"/>
      <c r="I4" s="55"/>
      <c r="J4" s="55"/>
      <c r="K4" s="55"/>
      <c r="L4" s="55"/>
      <c r="M4" s="55"/>
      <c r="N4" s="56"/>
      <c r="O4" s="56"/>
      <c r="P4" s="56"/>
      <c r="Q4" s="55"/>
      <c r="R4" s="55"/>
      <c r="S4" s="54"/>
    </row>
    <row r="5" spans="2:19" s="62" customFormat="1" ht="12.75" customHeight="1" thickBot="1">
      <c r="B5" s="60"/>
      <c r="C5" s="49" t="s">
        <v>3</v>
      </c>
      <c r="E5" s="52"/>
      <c r="F5" s="52"/>
      <c r="G5" s="52"/>
      <c r="H5" s="52"/>
      <c r="I5" s="52"/>
      <c r="J5" s="52"/>
      <c r="K5" s="52"/>
      <c r="L5" s="52"/>
      <c r="M5" s="52"/>
      <c r="N5" s="57"/>
      <c r="O5" s="57"/>
      <c r="P5" s="57"/>
      <c r="Q5" s="52"/>
      <c r="R5" s="52"/>
      <c r="S5" s="54"/>
    </row>
    <row r="6" spans="1:22" ht="12.75" customHeight="1" thickTop="1">
      <c r="A6" s="62"/>
      <c r="B6" s="60"/>
      <c r="C6" s="63"/>
      <c r="D6" s="63"/>
      <c r="E6" s="63"/>
      <c r="F6" s="63"/>
      <c r="G6" s="63"/>
      <c r="H6" s="63"/>
      <c r="I6" s="63"/>
      <c r="J6" s="64" t="s">
        <v>145</v>
      </c>
      <c r="K6" s="63"/>
      <c r="L6" s="63"/>
      <c r="M6" s="63"/>
      <c r="N6" s="66" t="s">
        <v>146</v>
      </c>
      <c r="O6" s="66" t="s">
        <v>147</v>
      </c>
      <c r="P6" s="66" t="s">
        <v>147</v>
      </c>
      <c r="Q6" s="65"/>
      <c r="R6" s="65"/>
      <c r="S6" s="67"/>
      <c r="T6" s="82"/>
      <c r="U6" s="82"/>
      <c r="V6" s="82"/>
    </row>
    <row r="7" spans="1:22" ht="12.75" customHeight="1">
      <c r="A7" s="62"/>
      <c r="B7" s="60"/>
      <c r="C7" s="68"/>
      <c r="D7" s="70" t="s">
        <v>13</v>
      </c>
      <c r="E7" s="70" t="s">
        <v>14</v>
      </c>
      <c r="F7" s="70" t="s">
        <v>15</v>
      </c>
      <c r="G7" s="70" t="s">
        <v>16</v>
      </c>
      <c r="H7" s="70" t="s">
        <v>17</v>
      </c>
      <c r="I7" s="70" t="s">
        <v>149</v>
      </c>
      <c r="J7" s="70" t="s">
        <v>150</v>
      </c>
      <c r="K7" s="70" t="s">
        <v>151</v>
      </c>
      <c r="L7" s="70" t="s">
        <v>152</v>
      </c>
      <c r="M7" s="70" t="s">
        <v>153</v>
      </c>
      <c r="N7" s="70" t="s">
        <v>148</v>
      </c>
      <c r="O7" s="70" t="s">
        <v>155</v>
      </c>
      <c r="P7" s="70" t="s">
        <v>148</v>
      </c>
      <c r="Q7" s="70" t="s">
        <v>154</v>
      </c>
      <c r="R7" s="70" t="s">
        <v>157</v>
      </c>
      <c r="S7" s="67"/>
      <c r="T7" s="82"/>
      <c r="U7" s="82"/>
      <c r="V7" s="82"/>
    </row>
    <row r="8" spans="1:22" ht="12.75" customHeight="1">
      <c r="A8" s="62"/>
      <c r="B8" s="60"/>
      <c r="C8" s="71" t="s">
        <v>158</v>
      </c>
      <c r="D8" s="86">
        <v>86</v>
      </c>
      <c r="E8" s="86">
        <v>4</v>
      </c>
      <c r="F8" s="86">
        <v>4</v>
      </c>
      <c r="G8" s="86">
        <v>2</v>
      </c>
      <c r="H8" s="73">
        <f aca="true" t="shared" si="0" ref="H8:H43">SUM(D8:G8)</f>
        <v>96</v>
      </c>
      <c r="I8" s="86">
        <v>16</v>
      </c>
      <c r="J8" s="86">
        <v>0</v>
      </c>
      <c r="K8" s="88">
        <v>2</v>
      </c>
      <c r="L8" s="86">
        <v>4</v>
      </c>
      <c r="M8" s="86">
        <v>15</v>
      </c>
      <c r="N8" s="86">
        <v>28</v>
      </c>
      <c r="O8" s="86">
        <v>3</v>
      </c>
      <c r="P8" s="86">
        <v>18</v>
      </c>
      <c r="Q8" s="88">
        <v>185</v>
      </c>
      <c r="R8" s="73">
        <f aca="true" t="shared" si="1" ref="R8:R43">SUM(H8:Q8)</f>
        <v>367</v>
      </c>
      <c r="S8" s="74"/>
      <c r="T8" s="82"/>
      <c r="U8" s="82"/>
      <c r="V8" s="82"/>
    </row>
    <row r="9" spans="1:22" ht="12.75" customHeight="1">
      <c r="A9" s="62"/>
      <c r="B9" s="60"/>
      <c r="C9" s="68" t="s">
        <v>159</v>
      </c>
      <c r="D9" s="86">
        <v>50</v>
      </c>
      <c r="E9" s="86">
        <v>6</v>
      </c>
      <c r="F9" s="86">
        <v>4</v>
      </c>
      <c r="G9" s="86">
        <v>0</v>
      </c>
      <c r="H9" s="73">
        <f t="shared" si="0"/>
        <v>60</v>
      </c>
      <c r="I9" s="86">
        <v>27</v>
      </c>
      <c r="J9" s="86">
        <v>0</v>
      </c>
      <c r="K9" s="88">
        <v>0</v>
      </c>
      <c r="L9" s="86">
        <v>0</v>
      </c>
      <c r="M9" s="86">
        <v>326</v>
      </c>
      <c r="N9" s="86">
        <v>75</v>
      </c>
      <c r="O9" s="86">
        <v>0</v>
      </c>
      <c r="P9" s="86">
        <v>19</v>
      </c>
      <c r="Q9" s="88">
        <v>19</v>
      </c>
      <c r="R9" s="73">
        <f t="shared" si="1"/>
        <v>526</v>
      </c>
      <c r="S9" s="74"/>
      <c r="T9" s="82"/>
      <c r="U9" s="82"/>
      <c r="V9" s="82"/>
    </row>
    <row r="10" spans="1:22" ht="12.75" customHeight="1">
      <c r="A10" s="62"/>
      <c r="B10" s="60"/>
      <c r="C10" s="68" t="s">
        <v>160</v>
      </c>
      <c r="D10" s="86">
        <v>23</v>
      </c>
      <c r="E10" s="86">
        <v>20</v>
      </c>
      <c r="F10" s="86">
        <v>0</v>
      </c>
      <c r="G10" s="86">
        <v>0</v>
      </c>
      <c r="H10" s="73">
        <f t="shared" si="0"/>
        <v>43</v>
      </c>
      <c r="I10" s="86">
        <v>4</v>
      </c>
      <c r="J10" s="86">
        <v>0</v>
      </c>
      <c r="K10" s="88">
        <v>1</v>
      </c>
      <c r="L10" s="86">
        <v>1</v>
      </c>
      <c r="M10" s="86">
        <v>24</v>
      </c>
      <c r="N10" s="86">
        <v>112</v>
      </c>
      <c r="O10" s="86">
        <v>0</v>
      </c>
      <c r="P10" s="86">
        <v>5</v>
      </c>
      <c r="Q10" s="88">
        <v>2</v>
      </c>
      <c r="R10" s="73">
        <f t="shared" si="1"/>
        <v>192</v>
      </c>
      <c r="S10" s="74"/>
      <c r="T10" s="82"/>
      <c r="U10" s="82"/>
      <c r="V10" s="82"/>
    </row>
    <row r="11" spans="1:22" ht="12.75" customHeight="1">
      <c r="A11" s="62"/>
      <c r="B11" s="60"/>
      <c r="C11" s="68" t="s">
        <v>161</v>
      </c>
      <c r="D11" s="86">
        <v>136</v>
      </c>
      <c r="E11" s="86">
        <v>10</v>
      </c>
      <c r="F11" s="86">
        <v>15</v>
      </c>
      <c r="G11" s="86">
        <v>8</v>
      </c>
      <c r="H11" s="73">
        <f t="shared" si="0"/>
        <v>169</v>
      </c>
      <c r="I11" s="86">
        <v>33</v>
      </c>
      <c r="J11" s="86">
        <v>0</v>
      </c>
      <c r="K11" s="88">
        <v>8</v>
      </c>
      <c r="L11" s="86">
        <v>2</v>
      </c>
      <c r="M11" s="86">
        <v>5</v>
      </c>
      <c r="N11" s="86">
        <v>14</v>
      </c>
      <c r="O11" s="86">
        <v>1</v>
      </c>
      <c r="P11" s="86">
        <v>36</v>
      </c>
      <c r="Q11" s="88">
        <v>25</v>
      </c>
      <c r="R11" s="73">
        <f t="shared" si="1"/>
        <v>293</v>
      </c>
      <c r="S11" s="74"/>
      <c r="T11" s="82"/>
      <c r="U11" s="82"/>
      <c r="V11" s="82"/>
    </row>
    <row r="12" spans="1:22" ht="12.75" customHeight="1">
      <c r="A12" s="62"/>
      <c r="B12" s="60"/>
      <c r="C12" s="68" t="s">
        <v>162</v>
      </c>
      <c r="D12" s="86">
        <v>24</v>
      </c>
      <c r="E12" s="86">
        <v>77</v>
      </c>
      <c r="F12" s="86">
        <v>8</v>
      </c>
      <c r="G12" s="86">
        <v>0</v>
      </c>
      <c r="H12" s="73">
        <f t="shared" si="0"/>
        <v>109</v>
      </c>
      <c r="I12" s="86">
        <v>7</v>
      </c>
      <c r="J12" s="86">
        <v>0</v>
      </c>
      <c r="K12" s="88">
        <v>0</v>
      </c>
      <c r="L12" s="86">
        <v>171</v>
      </c>
      <c r="M12" s="86">
        <v>0</v>
      </c>
      <c r="N12" s="86">
        <v>2</v>
      </c>
      <c r="O12" s="86">
        <v>1</v>
      </c>
      <c r="P12" s="86">
        <v>131</v>
      </c>
      <c r="Q12" s="88">
        <v>1</v>
      </c>
      <c r="R12" s="73">
        <f t="shared" si="1"/>
        <v>422</v>
      </c>
      <c r="S12" s="74"/>
      <c r="T12" s="82"/>
      <c r="U12" s="82"/>
      <c r="V12" s="82"/>
    </row>
    <row r="13" spans="1:22" ht="12.75" customHeight="1">
      <c r="A13" s="62"/>
      <c r="B13" s="60"/>
      <c r="C13" s="68" t="s">
        <v>163</v>
      </c>
      <c r="D13" s="86">
        <v>15</v>
      </c>
      <c r="E13" s="86">
        <v>3</v>
      </c>
      <c r="F13" s="86">
        <v>11</v>
      </c>
      <c r="G13" s="86">
        <v>1</v>
      </c>
      <c r="H13" s="73">
        <f t="shared" si="0"/>
        <v>30</v>
      </c>
      <c r="I13" s="86">
        <v>9</v>
      </c>
      <c r="J13" s="86">
        <v>0</v>
      </c>
      <c r="K13" s="88">
        <v>0</v>
      </c>
      <c r="L13" s="86">
        <v>175</v>
      </c>
      <c r="M13" s="86">
        <v>1</v>
      </c>
      <c r="N13" s="86">
        <v>3</v>
      </c>
      <c r="O13" s="86">
        <v>0</v>
      </c>
      <c r="P13" s="86">
        <v>52</v>
      </c>
      <c r="Q13" s="88">
        <v>1</v>
      </c>
      <c r="R13" s="73">
        <f t="shared" si="1"/>
        <v>271</v>
      </c>
      <c r="S13" s="74"/>
      <c r="T13" s="82"/>
      <c r="U13" s="82"/>
      <c r="V13" s="82"/>
    </row>
    <row r="14" spans="1:22" ht="12.75" customHeight="1">
      <c r="A14" s="62"/>
      <c r="B14" s="60"/>
      <c r="C14" s="68" t="s">
        <v>164</v>
      </c>
      <c r="D14" s="86">
        <v>45</v>
      </c>
      <c r="E14" s="86">
        <v>23</v>
      </c>
      <c r="F14" s="86">
        <v>4</v>
      </c>
      <c r="G14" s="86">
        <v>0</v>
      </c>
      <c r="H14" s="73">
        <f t="shared" si="0"/>
        <v>72</v>
      </c>
      <c r="I14" s="86">
        <v>68</v>
      </c>
      <c r="J14" s="86">
        <v>0</v>
      </c>
      <c r="K14" s="88">
        <v>0</v>
      </c>
      <c r="L14" s="86">
        <v>29</v>
      </c>
      <c r="M14" s="86">
        <v>7</v>
      </c>
      <c r="N14" s="86">
        <v>15</v>
      </c>
      <c r="O14" s="86">
        <v>2</v>
      </c>
      <c r="P14" s="86">
        <v>40</v>
      </c>
      <c r="Q14" s="88">
        <v>2</v>
      </c>
      <c r="R14" s="73">
        <f t="shared" si="1"/>
        <v>235</v>
      </c>
      <c r="S14" s="74"/>
      <c r="T14" s="82"/>
      <c r="U14" s="82"/>
      <c r="V14" s="82"/>
    </row>
    <row r="15" spans="1:22" ht="12.75" customHeight="1">
      <c r="A15" s="62"/>
      <c r="B15" s="60"/>
      <c r="C15" s="68" t="s">
        <v>165</v>
      </c>
      <c r="D15" s="86">
        <v>25</v>
      </c>
      <c r="E15" s="86">
        <v>4</v>
      </c>
      <c r="F15" s="86">
        <v>1</v>
      </c>
      <c r="G15" s="86">
        <v>0</v>
      </c>
      <c r="H15" s="73">
        <f t="shared" si="0"/>
        <v>30</v>
      </c>
      <c r="I15" s="86">
        <v>83</v>
      </c>
      <c r="J15" s="86">
        <v>0</v>
      </c>
      <c r="K15" s="88">
        <v>0</v>
      </c>
      <c r="L15" s="86">
        <v>2</v>
      </c>
      <c r="M15" s="86">
        <v>1</v>
      </c>
      <c r="N15" s="86">
        <v>7</v>
      </c>
      <c r="O15" s="86">
        <v>1</v>
      </c>
      <c r="P15" s="86">
        <v>57</v>
      </c>
      <c r="Q15" s="88">
        <v>8</v>
      </c>
      <c r="R15" s="73">
        <f t="shared" si="1"/>
        <v>189</v>
      </c>
      <c r="S15" s="74"/>
      <c r="T15" s="82"/>
      <c r="U15" s="82"/>
      <c r="V15" s="82"/>
    </row>
    <row r="16" spans="1:22" ht="12.75" customHeight="1">
      <c r="A16" s="62"/>
      <c r="B16" s="60"/>
      <c r="C16" s="68" t="s">
        <v>166</v>
      </c>
      <c r="D16" s="86">
        <v>6</v>
      </c>
      <c r="E16" s="86">
        <v>3</v>
      </c>
      <c r="F16" s="86">
        <v>6</v>
      </c>
      <c r="G16" s="86">
        <v>0</v>
      </c>
      <c r="H16" s="73">
        <f t="shared" si="0"/>
        <v>15</v>
      </c>
      <c r="I16" s="86">
        <v>1</v>
      </c>
      <c r="J16" s="86">
        <v>0</v>
      </c>
      <c r="K16" s="88">
        <v>0</v>
      </c>
      <c r="L16" s="86">
        <v>0</v>
      </c>
      <c r="M16" s="86">
        <v>0</v>
      </c>
      <c r="N16" s="86">
        <v>0</v>
      </c>
      <c r="O16" s="86">
        <v>158</v>
      </c>
      <c r="P16" s="86">
        <v>4</v>
      </c>
      <c r="Q16" s="88">
        <v>1</v>
      </c>
      <c r="R16" s="73">
        <f t="shared" si="1"/>
        <v>179</v>
      </c>
      <c r="S16" s="74"/>
      <c r="T16" s="82"/>
      <c r="U16" s="82"/>
      <c r="V16" s="82"/>
    </row>
    <row r="17" spans="1:22" ht="12.75" customHeight="1">
      <c r="A17" s="62"/>
      <c r="B17" s="60"/>
      <c r="C17" s="68" t="s">
        <v>167</v>
      </c>
      <c r="D17" s="86">
        <v>1792</v>
      </c>
      <c r="E17" s="86">
        <v>52</v>
      </c>
      <c r="F17" s="86">
        <v>29</v>
      </c>
      <c r="G17" s="86">
        <v>19</v>
      </c>
      <c r="H17" s="73">
        <f t="shared" si="0"/>
        <v>1892</v>
      </c>
      <c r="I17" s="86">
        <v>162</v>
      </c>
      <c r="J17" s="86">
        <v>0</v>
      </c>
      <c r="K17" s="88">
        <v>94</v>
      </c>
      <c r="L17" s="86">
        <v>11</v>
      </c>
      <c r="M17" s="86">
        <v>23</v>
      </c>
      <c r="N17" s="86">
        <v>27</v>
      </c>
      <c r="O17" s="86">
        <v>19</v>
      </c>
      <c r="P17" s="86">
        <v>128</v>
      </c>
      <c r="Q17" s="88">
        <v>120</v>
      </c>
      <c r="R17" s="73">
        <f t="shared" si="1"/>
        <v>2476</v>
      </c>
      <c r="S17" s="74"/>
      <c r="T17" s="82"/>
      <c r="U17" s="82"/>
      <c r="V17" s="82"/>
    </row>
    <row r="18" spans="1:22" ht="12.75" customHeight="1">
      <c r="A18" s="62"/>
      <c r="B18" s="60"/>
      <c r="C18" s="68" t="s">
        <v>168</v>
      </c>
      <c r="D18" s="86">
        <v>175</v>
      </c>
      <c r="E18" s="86">
        <v>76</v>
      </c>
      <c r="F18" s="86">
        <v>18</v>
      </c>
      <c r="G18" s="86">
        <v>2</v>
      </c>
      <c r="H18" s="73">
        <f t="shared" si="0"/>
        <v>271</v>
      </c>
      <c r="I18" s="86">
        <v>32</v>
      </c>
      <c r="J18" s="86">
        <v>0</v>
      </c>
      <c r="K18" s="88">
        <v>1</v>
      </c>
      <c r="L18" s="86">
        <v>11</v>
      </c>
      <c r="M18" s="86">
        <v>1935</v>
      </c>
      <c r="N18" s="86">
        <v>214</v>
      </c>
      <c r="O18" s="86">
        <v>0</v>
      </c>
      <c r="P18" s="86">
        <v>81</v>
      </c>
      <c r="Q18" s="88">
        <v>55</v>
      </c>
      <c r="R18" s="73">
        <f t="shared" si="1"/>
        <v>2600</v>
      </c>
      <c r="S18" s="74"/>
      <c r="T18" s="82"/>
      <c r="U18" s="82"/>
      <c r="V18" s="82"/>
    </row>
    <row r="19" spans="1:22" ht="12.75" customHeight="1">
      <c r="A19" s="62"/>
      <c r="B19" s="60"/>
      <c r="C19" s="68" t="s">
        <v>169</v>
      </c>
      <c r="D19" s="86">
        <v>36</v>
      </c>
      <c r="E19" s="86">
        <v>9</v>
      </c>
      <c r="F19" s="86">
        <v>20</v>
      </c>
      <c r="G19" s="86">
        <v>5</v>
      </c>
      <c r="H19" s="73">
        <f t="shared" si="0"/>
        <v>70</v>
      </c>
      <c r="I19" s="86">
        <v>2</v>
      </c>
      <c r="J19" s="86">
        <v>0</v>
      </c>
      <c r="K19" s="88">
        <v>4</v>
      </c>
      <c r="L19" s="86">
        <v>2</v>
      </c>
      <c r="M19" s="86">
        <v>0</v>
      </c>
      <c r="N19" s="86">
        <v>1</v>
      </c>
      <c r="O19" s="86">
        <v>166</v>
      </c>
      <c r="P19" s="86">
        <v>90</v>
      </c>
      <c r="Q19" s="88">
        <v>6</v>
      </c>
      <c r="R19" s="73">
        <f t="shared" si="1"/>
        <v>341</v>
      </c>
      <c r="S19" s="74"/>
      <c r="T19" s="82"/>
      <c r="U19" s="82"/>
      <c r="V19" s="82"/>
    </row>
    <row r="20" spans="1:22" ht="12.75" customHeight="1">
      <c r="A20" s="62"/>
      <c r="B20" s="60"/>
      <c r="C20" s="68" t="s">
        <v>170</v>
      </c>
      <c r="D20" s="86">
        <v>22</v>
      </c>
      <c r="E20" s="86">
        <v>3</v>
      </c>
      <c r="F20" s="86">
        <v>0</v>
      </c>
      <c r="G20" s="86">
        <v>0</v>
      </c>
      <c r="H20" s="73">
        <f t="shared" si="0"/>
        <v>25</v>
      </c>
      <c r="I20" s="86">
        <v>26</v>
      </c>
      <c r="J20" s="86">
        <v>0</v>
      </c>
      <c r="K20" s="88">
        <v>0</v>
      </c>
      <c r="L20" s="86">
        <v>1</v>
      </c>
      <c r="M20" s="86">
        <v>73</v>
      </c>
      <c r="N20" s="86">
        <v>21</v>
      </c>
      <c r="O20" s="86">
        <v>0</v>
      </c>
      <c r="P20" s="86">
        <v>15</v>
      </c>
      <c r="Q20" s="88">
        <v>3</v>
      </c>
      <c r="R20" s="73">
        <f t="shared" si="1"/>
        <v>164</v>
      </c>
      <c r="S20" s="74"/>
      <c r="T20" s="82"/>
      <c r="U20" s="82"/>
      <c r="V20" s="82"/>
    </row>
    <row r="21" spans="1:22" ht="12.75" customHeight="1">
      <c r="A21" s="62"/>
      <c r="B21" s="60"/>
      <c r="C21" s="68" t="s">
        <v>171</v>
      </c>
      <c r="D21" s="86">
        <v>198</v>
      </c>
      <c r="E21" s="86">
        <v>4</v>
      </c>
      <c r="F21" s="86">
        <v>16</v>
      </c>
      <c r="G21" s="86">
        <v>3</v>
      </c>
      <c r="H21" s="73">
        <f t="shared" si="0"/>
        <v>221</v>
      </c>
      <c r="I21" s="86">
        <v>58</v>
      </c>
      <c r="J21" s="86">
        <v>0</v>
      </c>
      <c r="K21" s="88">
        <v>182</v>
      </c>
      <c r="L21" s="86">
        <v>6</v>
      </c>
      <c r="M21" s="86">
        <v>10</v>
      </c>
      <c r="N21" s="86">
        <v>6</v>
      </c>
      <c r="O21" s="86">
        <v>21</v>
      </c>
      <c r="P21" s="86">
        <v>49</v>
      </c>
      <c r="Q21" s="88">
        <v>38</v>
      </c>
      <c r="R21" s="73">
        <f t="shared" si="1"/>
        <v>591</v>
      </c>
      <c r="S21" s="74"/>
      <c r="T21" s="82"/>
      <c r="U21" s="82"/>
      <c r="V21" s="82"/>
    </row>
    <row r="22" spans="1:22" ht="12.75" customHeight="1">
      <c r="A22" s="62"/>
      <c r="B22" s="60"/>
      <c r="C22" s="68" t="s">
        <v>172</v>
      </c>
      <c r="D22" s="86">
        <v>97</v>
      </c>
      <c r="E22" s="86">
        <v>4</v>
      </c>
      <c r="F22" s="86">
        <v>24</v>
      </c>
      <c r="G22" s="86">
        <v>6</v>
      </c>
      <c r="H22" s="73">
        <f t="shared" si="0"/>
        <v>131</v>
      </c>
      <c r="I22" s="86">
        <v>57</v>
      </c>
      <c r="J22" s="86">
        <v>0</v>
      </c>
      <c r="K22" s="88">
        <v>26</v>
      </c>
      <c r="L22" s="86">
        <v>8</v>
      </c>
      <c r="M22" s="86">
        <v>7</v>
      </c>
      <c r="N22" s="86">
        <v>13</v>
      </c>
      <c r="O22" s="86">
        <v>2</v>
      </c>
      <c r="P22" s="86">
        <v>114</v>
      </c>
      <c r="Q22" s="88">
        <v>13</v>
      </c>
      <c r="R22" s="73">
        <f t="shared" si="1"/>
        <v>371</v>
      </c>
      <c r="S22" s="74"/>
      <c r="T22" s="82"/>
      <c r="U22" s="82"/>
      <c r="V22" s="82"/>
    </row>
    <row r="23" spans="1:22" ht="12.75" customHeight="1">
      <c r="A23" s="62"/>
      <c r="B23" s="60"/>
      <c r="C23" s="68" t="s">
        <v>173</v>
      </c>
      <c r="D23" s="86">
        <v>194</v>
      </c>
      <c r="E23" s="86">
        <v>12</v>
      </c>
      <c r="F23" s="86">
        <v>35</v>
      </c>
      <c r="G23" s="86">
        <v>16</v>
      </c>
      <c r="H23" s="73">
        <f t="shared" si="0"/>
        <v>257</v>
      </c>
      <c r="I23" s="86">
        <v>12</v>
      </c>
      <c r="J23" s="86">
        <v>1</v>
      </c>
      <c r="K23" s="88">
        <v>4</v>
      </c>
      <c r="L23" s="86">
        <v>0</v>
      </c>
      <c r="M23" s="86">
        <v>2</v>
      </c>
      <c r="N23" s="86">
        <v>8</v>
      </c>
      <c r="O23" s="86">
        <v>1768</v>
      </c>
      <c r="P23" s="86">
        <v>58</v>
      </c>
      <c r="Q23" s="88">
        <v>22</v>
      </c>
      <c r="R23" s="73">
        <f t="shared" si="1"/>
        <v>2132</v>
      </c>
      <c r="S23" s="74"/>
      <c r="T23" s="82"/>
      <c r="U23" s="82"/>
      <c r="V23" s="82"/>
    </row>
    <row r="24" spans="1:22" ht="12.75" customHeight="1">
      <c r="A24" s="62"/>
      <c r="B24" s="60"/>
      <c r="C24" s="68" t="s">
        <v>174</v>
      </c>
      <c r="D24" s="86">
        <v>45</v>
      </c>
      <c r="E24" s="86">
        <v>11</v>
      </c>
      <c r="F24" s="86">
        <v>0</v>
      </c>
      <c r="G24" s="86">
        <v>0</v>
      </c>
      <c r="H24" s="73">
        <f t="shared" si="0"/>
        <v>56</v>
      </c>
      <c r="I24" s="86">
        <v>75</v>
      </c>
      <c r="J24" s="86">
        <v>0</v>
      </c>
      <c r="K24" s="88">
        <v>0</v>
      </c>
      <c r="L24" s="86">
        <v>0</v>
      </c>
      <c r="M24" s="86">
        <v>8</v>
      </c>
      <c r="N24" s="86">
        <v>24</v>
      </c>
      <c r="O24" s="86">
        <v>1</v>
      </c>
      <c r="P24" s="86">
        <v>6</v>
      </c>
      <c r="Q24" s="88">
        <v>0</v>
      </c>
      <c r="R24" s="73">
        <f t="shared" si="1"/>
        <v>170</v>
      </c>
      <c r="S24" s="74"/>
      <c r="T24" s="82"/>
      <c r="U24" s="82"/>
      <c r="V24" s="82"/>
    </row>
    <row r="25" spans="1:22" ht="12.75" customHeight="1">
      <c r="A25" s="62"/>
      <c r="B25" s="60"/>
      <c r="C25" s="68" t="s">
        <v>175</v>
      </c>
      <c r="D25" s="86">
        <v>3</v>
      </c>
      <c r="E25" s="86">
        <v>0</v>
      </c>
      <c r="F25" s="86">
        <v>2</v>
      </c>
      <c r="G25" s="86">
        <v>1</v>
      </c>
      <c r="H25" s="73">
        <f t="shared" si="0"/>
        <v>6</v>
      </c>
      <c r="I25" s="86">
        <v>0</v>
      </c>
      <c r="J25" s="86">
        <v>0</v>
      </c>
      <c r="K25" s="88">
        <v>0</v>
      </c>
      <c r="L25" s="86">
        <v>4</v>
      </c>
      <c r="M25" s="86">
        <v>0</v>
      </c>
      <c r="N25" s="86">
        <v>0</v>
      </c>
      <c r="O25" s="86">
        <v>23</v>
      </c>
      <c r="P25" s="86">
        <v>24</v>
      </c>
      <c r="Q25" s="88">
        <v>1</v>
      </c>
      <c r="R25" s="73">
        <f t="shared" si="1"/>
        <v>58</v>
      </c>
      <c r="S25" s="74"/>
      <c r="T25" s="82"/>
      <c r="U25" s="82"/>
      <c r="V25" s="82"/>
    </row>
    <row r="26" spans="1:22" ht="12.75" customHeight="1">
      <c r="A26" s="62"/>
      <c r="B26" s="60"/>
      <c r="C26" s="68" t="s">
        <v>176</v>
      </c>
      <c r="D26" s="86">
        <v>152</v>
      </c>
      <c r="E26" s="86">
        <v>543</v>
      </c>
      <c r="F26" s="86">
        <v>25</v>
      </c>
      <c r="G26" s="86">
        <v>1</v>
      </c>
      <c r="H26" s="73">
        <f t="shared" si="0"/>
        <v>721</v>
      </c>
      <c r="I26" s="86">
        <v>311</v>
      </c>
      <c r="J26" s="86">
        <v>0</v>
      </c>
      <c r="K26" s="88">
        <v>1</v>
      </c>
      <c r="L26" s="86">
        <v>18</v>
      </c>
      <c r="M26" s="86">
        <v>51</v>
      </c>
      <c r="N26" s="86">
        <v>63</v>
      </c>
      <c r="O26" s="86">
        <v>3</v>
      </c>
      <c r="P26" s="86">
        <v>174</v>
      </c>
      <c r="Q26" s="88">
        <v>54</v>
      </c>
      <c r="R26" s="73">
        <f t="shared" si="1"/>
        <v>1396</v>
      </c>
      <c r="S26" s="74"/>
      <c r="T26" s="82"/>
      <c r="U26" s="82"/>
      <c r="V26" s="82"/>
    </row>
    <row r="27" spans="1:22" ht="12.75" customHeight="1">
      <c r="A27" s="62"/>
      <c r="B27" s="60"/>
      <c r="C27" s="68" t="s">
        <v>177</v>
      </c>
      <c r="D27" s="86">
        <v>1</v>
      </c>
      <c r="E27" s="86">
        <v>2</v>
      </c>
      <c r="F27" s="86">
        <v>4</v>
      </c>
      <c r="G27" s="86">
        <v>1</v>
      </c>
      <c r="H27" s="73">
        <f t="shared" si="0"/>
        <v>8</v>
      </c>
      <c r="I27" s="86">
        <v>9</v>
      </c>
      <c r="J27" s="86">
        <v>0</v>
      </c>
      <c r="K27" s="88">
        <v>1</v>
      </c>
      <c r="L27" s="86">
        <v>56</v>
      </c>
      <c r="M27" s="86">
        <v>0</v>
      </c>
      <c r="N27" s="86">
        <v>2</v>
      </c>
      <c r="O27" s="86">
        <v>0</v>
      </c>
      <c r="P27" s="86">
        <v>108</v>
      </c>
      <c r="Q27" s="88">
        <v>0</v>
      </c>
      <c r="R27" s="73">
        <f t="shared" si="1"/>
        <v>184</v>
      </c>
      <c r="S27" s="74"/>
      <c r="T27" s="82"/>
      <c r="U27" s="82"/>
      <c r="V27" s="82"/>
    </row>
    <row r="28" spans="1:22" ht="12.75" customHeight="1">
      <c r="A28" s="62"/>
      <c r="B28" s="60"/>
      <c r="C28" s="68" t="s">
        <v>178</v>
      </c>
      <c r="D28" s="86">
        <v>58</v>
      </c>
      <c r="E28" s="86">
        <v>0</v>
      </c>
      <c r="F28" s="86">
        <v>4</v>
      </c>
      <c r="G28" s="86">
        <v>0</v>
      </c>
      <c r="H28" s="73">
        <f t="shared" si="0"/>
        <v>62</v>
      </c>
      <c r="I28" s="86">
        <v>33</v>
      </c>
      <c r="J28" s="86">
        <v>0</v>
      </c>
      <c r="K28" s="88">
        <v>1</v>
      </c>
      <c r="L28" s="86">
        <v>0</v>
      </c>
      <c r="M28" s="86">
        <v>18</v>
      </c>
      <c r="N28" s="86">
        <v>11</v>
      </c>
      <c r="O28" s="86">
        <v>2</v>
      </c>
      <c r="P28" s="86">
        <v>20</v>
      </c>
      <c r="Q28" s="88">
        <v>14</v>
      </c>
      <c r="R28" s="73">
        <f t="shared" si="1"/>
        <v>161</v>
      </c>
      <c r="S28" s="74"/>
      <c r="T28" s="82"/>
      <c r="U28" s="82"/>
      <c r="V28" s="82"/>
    </row>
    <row r="29" spans="1:22" ht="12.75" customHeight="1">
      <c r="A29" s="62"/>
      <c r="B29" s="60"/>
      <c r="C29" s="68" t="s">
        <v>179</v>
      </c>
      <c r="D29" s="86">
        <v>47</v>
      </c>
      <c r="E29" s="86">
        <v>11</v>
      </c>
      <c r="F29" s="86">
        <v>33</v>
      </c>
      <c r="G29" s="86">
        <v>1</v>
      </c>
      <c r="H29" s="73">
        <f t="shared" si="0"/>
        <v>92</v>
      </c>
      <c r="I29" s="86">
        <v>26</v>
      </c>
      <c r="J29" s="86">
        <v>0</v>
      </c>
      <c r="K29" s="88">
        <v>0</v>
      </c>
      <c r="L29" s="86">
        <v>24</v>
      </c>
      <c r="M29" s="86">
        <v>2</v>
      </c>
      <c r="N29" s="86">
        <v>2</v>
      </c>
      <c r="O29" s="86">
        <v>1</v>
      </c>
      <c r="P29" s="86">
        <v>678</v>
      </c>
      <c r="Q29" s="88">
        <v>10</v>
      </c>
      <c r="R29" s="73">
        <f t="shared" si="1"/>
        <v>835</v>
      </c>
      <c r="S29" s="74"/>
      <c r="T29" s="82"/>
      <c r="U29" s="82"/>
      <c r="V29" s="82"/>
    </row>
    <row r="30" spans="1:22" ht="12.75" customHeight="1">
      <c r="A30" s="62"/>
      <c r="B30" s="60"/>
      <c r="C30" s="68" t="s">
        <v>180</v>
      </c>
      <c r="D30" s="86">
        <v>37</v>
      </c>
      <c r="E30" s="86">
        <v>2</v>
      </c>
      <c r="F30" s="86">
        <v>5</v>
      </c>
      <c r="G30" s="86">
        <v>0</v>
      </c>
      <c r="H30" s="73">
        <f t="shared" si="0"/>
        <v>44</v>
      </c>
      <c r="I30" s="86">
        <v>9</v>
      </c>
      <c r="J30" s="86">
        <v>0</v>
      </c>
      <c r="K30" s="88">
        <v>2</v>
      </c>
      <c r="L30" s="86">
        <v>1</v>
      </c>
      <c r="M30" s="86">
        <v>5</v>
      </c>
      <c r="N30" s="86">
        <v>2</v>
      </c>
      <c r="O30" s="86">
        <v>1</v>
      </c>
      <c r="P30" s="86">
        <v>8</v>
      </c>
      <c r="Q30" s="88">
        <v>9</v>
      </c>
      <c r="R30" s="73">
        <f t="shared" si="1"/>
        <v>81</v>
      </c>
      <c r="S30" s="74"/>
      <c r="T30" s="82"/>
      <c r="U30" s="82"/>
      <c r="V30" s="82"/>
    </row>
    <row r="31" spans="1:22" ht="12.75" customHeight="1">
      <c r="A31" s="62"/>
      <c r="B31" s="60"/>
      <c r="C31" s="68" t="s">
        <v>181</v>
      </c>
      <c r="D31" s="86">
        <v>480</v>
      </c>
      <c r="E31" s="86">
        <v>921</v>
      </c>
      <c r="F31" s="86">
        <v>50</v>
      </c>
      <c r="G31" s="86">
        <v>6</v>
      </c>
      <c r="H31" s="73">
        <f t="shared" si="0"/>
        <v>1457</v>
      </c>
      <c r="I31" s="86">
        <v>218</v>
      </c>
      <c r="J31" s="86">
        <v>0</v>
      </c>
      <c r="K31" s="88">
        <v>0</v>
      </c>
      <c r="L31" s="86">
        <v>5</v>
      </c>
      <c r="M31" s="86">
        <v>226</v>
      </c>
      <c r="N31" s="86">
        <v>424</v>
      </c>
      <c r="O31" s="86">
        <v>5</v>
      </c>
      <c r="P31" s="86">
        <v>215</v>
      </c>
      <c r="Q31" s="88">
        <v>149</v>
      </c>
      <c r="R31" s="73">
        <f t="shared" si="1"/>
        <v>2699</v>
      </c>
      <c r="S31" s="74"/>
      <c r="T31" s="82"/>
      <c r="U31" s="82"/>
      <c r="V31" s="82"/>
    </row>
    <row r="32" spans="1:22" ht="12.75" customHeight="1">
      <c r="A32" s="62"/>
      <c r="B32" s="60"/>
      <c r="C32" s="68" t="s">
        <v>182</v>
      </c>
      <c r="D32" s="86">
        <v>67</v>
      </c>
      <c r="E32" s="86">
        <v>34</v>
      </c>
      <c r="F32" s="86">
        <v>13</v>
      </c>
      <c r="G32" s="86">
        <v>0</v>
      </c>
      <c r="H32" s="73">
        <f t="shared" si="0"/>
        <v>114</v>
      </c>
      <c r="I32" s="86">
        <v>41</v>
      </c>
      <c r="J32" s="86">
        <v>1</v>
      </c>
      <c r="K32" s="88">
        <v>1</v>
      </c>
      <c r="L32" s="86">
        <v>2</v>
      </c>
      <c r="M32" s="86">
        <v>179</v>
      </c>
      <c r="N32" s="86">
        <v>63</v>
      </c>
      <c r="O32" s="86">
        <v>1</v>
      </c>
      <c r="P32" s="86">
        <v>22</v>
      </c>
      <c r="Q32" s="88">
        <v>4</v>
      </c>
      <c r="R32" s="73">
        <f t="shared" si="1"/>
        <v>428</v>
      </c>
      <c r="S32" s="74"/>
      <c r="T32" s="82"/>
      <c r="U32" s="82"/>
      <c r="V32" s="82"/>
    </row>
    <row r="33" spans="1:22" ht="12.75" customHeight="1">
      <c r="A33" s="62"/>
      <c r="B33" s="60"/>
      <c r="C33" s="68" t="s">
        <v>183</v>
      </c>
      <c r="D33" s="86">
        <v>449</v>
      </c>
      <c r="E33" s="86">
        <v>18</v>
      </c>
      <c r="F33" s="86">
        <v>60</v>
      </c>
      <c r="G33" s="86">
        <v>10</v>
      </c>
      <c r="H33" s="73">
        <f t="shared" si="0"/>
        <v>537</v>
      </c>
      <c r="I33" s="86">
        <v>216</v>
      </c>
      <c r="J33" s="86">
        <v>1</v>
      </c>
      <c r="K33" s="88">
        <v>926</v>
      </c>
      <c r="L33" s="86">
        <v>8</v>
      </c>
      <c r="M33" s="86">
        <v>22</v>
      </c>
      <c r="N33" s="86">
        <v>23</v>
      </c>
      <c r="O33" s="86">
        <v>21</v>
      </c>
      <c r="P33" s="86">
        <v>183</v>
      </c>
      <c r="Q33" s="88">
        <v>127</v>
      </c>
      <c r="R33" s="73">
        <f t="shared" si="1"/>
        <v>2064</v>
      </c>
      <c r="S33" s="74"/>
      <c r="T33" s="82"/>
      <c r="U33" s="82"/>
      <c r="V33" s="82"/>
    </row>
    <row r="34" spans="1:22" ht="12.75" customHeight="1">
      <c r="A34" s="62"/>
      <c r="B34" s="60"/>
      <c r="C34" s="68" t="s">
        <v>184</v>
      </c>
      <c r="D34" s="86">
        <v>100</v>
      </c>
      <c r="E34" s="86">
        <v>4</v>
      </c>
      <c r="F34" s="86">
        <v>10</v>
      </c>
      <c r="G34" s="86">
        <v>0</v>
      </c>
      <c r="H34" s="73">
        <f t="shared" si="0"/>
        <v>114</v>
      </c>
      <c r="I34" s="86">
        <v>73</v>
      </c>
      <c r="J34" s="86">
        <v>0</v>
      </c>
      <c r="K34" s="88">
        <v>3</v>
      </c>
      <c r="L34" s="86">
        <v>3</v>
      </c>
      <c r="M34" s="86">
        <v>3</v>
      </c>
      <c r="N34" s="86">
        <v>2</v>
      </c>
      <c r="O34" s="86">
        <v>2</v>
      </c>
      <c r="P34" s="86">
        <v>26</v>
      </c>
      <c r="Q34" s="88">
        <v>19</v>
      </c>
      <c r="R34" s="73">
        <f t="shared" si="1"/>
        <v>245</v>
      </c>
      <c r="S34" s="75"/>
      <c r="T34" s="82"/>
      <c r="U34" s="82"/>
      <c r="V34" s="82"/>
    </row>
    <row r="35" spans="1:22" ht="12.75" customHeight="1">
      <c r="A35" s="62"/>
      <c r="B35" s="60"/>
      <c r="C35" s="68" t="s">
        <v>185</v>
      </c>
      <c r="D35" s="86">
        <v>36</v>
      </c>
      <c r="E35" s="86">
        <v>1</v>
      </c>
      <c r="F35" s="86">
        <v>43</v>
      </c>
      <c r="G35" s="86">
        <v>14</v>
      </c>
      <c r="H35" s="73">
        <f t="shared" si="0"/>
        <v>94</v>
      </c>
      <c r="I35" s="86">
        <v>19</v>
      </c>
      <c r="J35" s="86">
        <v>0</v>
      </c>
      <c r="K35" s="88">
        <v>2</v>
      </c>
      <c r="L35" s="86">
        <v>7</v>
      </c>
      <c r="M35" s="86">
        <v>0</v>
      </c>
      <c r="N35" s="86">
        <v>2</v>
      </c>
      <c r="O35" s="86">
        <v>9</v>
      </c>
      <c r="P35" s="86">
        <v>49</v>
      </c>
      <c r="Q35" s="88">
        <v>5</v>
      </c>
      <c r="R35" s="73">
        <f t="shared" si="1"/>
        <v>187</v>
      </c>
      <c r="S35" s="75"/>
      <c r="T35" s="82"/>
      <c r="U35" s="82"/>
      <c r="V35" s="82"/>
    </row>
    <row r="36" spans="1:22" ht="12.75" customHeight="1">
      <c r="A36" s="62"/>
      <c r="B36" s="60"/>
      <c r="C36" s="68" t="s">
        <v>186</v>
      </c>
      <c r="D36" s="87">
        <v>10</v>
      </c>
      <c r="E36" s="87">
        <v>2</v>
      </c>
      <c r="F36" s="87">
        <v>7</v>
      </c>
      <c r="G36" s="87">
        <v>0</v>
      </c>
      <c r="H36" s="73">
        <f t="shared" si="0"/>
        <v>19</v>
      </c>
      <c r="I36" s="87">
        <v>4</v>
      </c>
      <c r="J36" s="87">
        <v>0</v>
      </c>
      <c r="K36" s="88">
        <v>0</v>
      </c>
      <c r="L36" s="87">
        <v>42</v>
      </c>
      <c r="M36" s="87">
        <v>2</v>
      </c>
      <c r="N36" s="87">
        <v>0</v>
      </c>
      <c r="O36" s="87">
        <v>0</v>
      </c>
      <c r="P36" s="87">
        <v>99</v>
      </c>
      <c r="Q36" s="88">
        <v>1</v>
      </c>
      <c r="R36" s="73">
        <f t="shared" si="1"/>
        <v>167</v>
      </c>
      <c r="S36" s="75"/>
      <c r="T36" s="82"/>
      <c r="U36" s="82"/>
      <c r="V36" s="82"/>
    </row>
    <row r="37" spans="1:22" ht="12.75" customHeight="1">
      <c r="A37" s="62"/>
      <c r="B37" s="60"/>
      <c r="C37" s="68" t="s">
        <v>187</v>
      </c>
      <c r="D37" s="87">
        <v>16</v>
      </c>
      <c r="E37" s="87">
        <v>3</v>
      </c>
      <c r="F37" s="87">
        <v>6</v>
      </c>
      <c r="G37" s="87">
        <v>2</v>
      </c>
      <c r="H37" s="73">
        <f t="shared" si="0"/>
        <v>27</v>
      </c>
      <c r="I37" s="87">
        <v>2</v>
      </c>
      <c r="J37" s="87">
        <v>0</v>
      </c>
      <c r="K37" s="88">
        <v>0</v>
      </c>
      <c r="L37" s="87">
        <v>6</v>
      </c>
      <c r="M37" s="87">
        <v>2</v>
      </c>
      <c r="N37" s="87">
        <v>0</v>
      </c>
      <c r="O37" s="87">
        <v>0</v>
      </c>
      <c r="P37" s="87">
        <v>98</v>
      </c>
      <c r="Q37" s="88">
        <v>1</v>
      </c>
      <c r="R37" s="73">
        <f t="shared" si="1"/>
        <v>136</v>
      </c>
      <c r="S37" s="75"/>
      <c r="T37" s="82"/>
      <c r="U37" s="82"/>
      <c r="V37" s="82"/>
    </row>
    <row r="38" spans="1:22" ht="12.75" customHeight="1">
      <c r="A38" s="62"/>
      <c r="B38" s="60"/>
      <c r="C38" s="68" t="s">
        <v>188</v>
      </c>
      <c r="D38" s="86">
        <v>16</v>
      </c>
      <c r="E38" s="86">
        <v>1</v>
      </c>
      <c r="F38" s="86">
        <v>1</v>
      </c>
      <c r="G38" s="86">
        <v>0</v>
      </c>
      <c r="H38" s="73">
        <f t="shared" si="0"/>
        <v>18</v>
      </c>
      <c r="I38" s="86">
        <v>7</v>
      </c>
      <c r="J38" s="86">
        <v>0</v>
      </c>
      <c r="K38" s="88">
        <v>1</v>
      </c>
      <c r="L38" s="86">
        <v>0</v>
      </c>
      <c r="M38" s="86">
        <v>70</v>
      </c>
      <c r="N38" s="86">
        <v>36</v>
      </c>
      <c r="O38" s="86">
        <v>0</v>
      </c>
      <c r="P38" s="86">
        <v>10</v>
      </c>
      <c r="Q38" s="88">
        <v>2</v>
      </c>
      <c r="R38" s="73">
        <f t="shared" si="1"/>
        <v>144</v>
      </c>
      <c r="S38" s="75"/>
      <c r="T38" s="82"/>
      <c r="U38" s="82"/>
      <c r="V38" s="82"/>
    </row>
    <row r="39" spans="1:22" ht="12.75" customHeight="1">
      <c r="A39" s="62"/>
      <c r="B39" s="60"/>
      <c r="C39" s="68" t="s">
        <v>189</v>
      </c>
      <c r="D39" s="86">
        <v>23</v>
      </c>
      <c r="E39" s="86">
        <v>7</v>
      </c>
      <c r="F39" s="86">
        <v>0</v>
      </c>
      <c r="G39" s="86">
        <v>0</v>
      </c>
      <c r="H39" s="73">
        <f t="shared" si="0"/>
        <v>30</v>
      </c>
      <c r="I39" s="86">
        <v>16</v>
      </c>
      <c r="J39" s="86">
        <v>0</v>
      </c>
      <c r="K39" s="88">
        <v>0</v>
      </c>
      <c r="L39" s="86">
        <v>0</v>
      </c>
      <c r="M39" s="86">
        <v>163</v>
      </c>
      <c r="N39" s="86">
        <v>37</v>
      </c>
      <c r="O39" s="86">
        <v>0</v>
      </c>
      <c r="P39" s="86">
        <v>7</v>
      </c>
      <c r="Q39" s="88">
        <v>7</v>
      </c>
      <c r="R39" s="73">
        <f t="shared" si="1"/>
        <v>260</v>
      </c>
      <c r="S39" s="75"/>
      <c r="T39" s="82"/>
      <c r="U39" s="82"/>
      <c r="V39" s="82"/>
    </row>
    <row r="40" spans="1:22" ht="12.75" customHeight="1">
      <c r="A40" s="62"/>
      <c r="B40" s="60"/>
      <c r="C40" s="68" t="s">
        <v>190</v>
      </c>
      <c r="D40" s="86">
        <v>22</v>
      </c>
      <c r="E40" s="86">
        <v>0</v>
      </c>
      <c r="F40" s="86">
        <v>26</v>
      </c>
      <c r="G40" s="86">
        <v>2</v>
      </c>
      <c r="H40" s="73">
        <f t="shared" si="0"/>
        <v>50</v>
      </c>
      <c r="I40" s="86">
        <v>6</v>
      </c>
      <c r="J40" s="86">
        <v>0</v>
      </c>
      <c r="K40" s="88">
        <v>2</v>
      </c>
      <c r="L40" s="86">
        <v>3</v>
      </c>
      <c r="M40" s="86">
        <v>0</v>
      </c>
      <c r="N40" s="86">
        <v>0</v>
      </c>
      <c r="O40" s="86">
        <v>1</v>
      </c>
      <c r="P40" s="86">
        <v>40</v>
      </c>
      <c r="Q40" s="88">
        <v>4</v>
      </c>
      <c r="R40" s="73">
        <f t="shared" si="1"/>
        <v>106</v>
      </c>
      <c r="S40" s="75"/>
      <c r="T40" s="82"/>
      <c r="U40" s="82"/>
      <c r="V40" s="82"/>
    </row>
    <row r="41" spans="1:22" ht="12.75" customHeight="1">
      <c r="A41" s="62"/>
      <c r="B41" s="60"/>
      <c r="C41" s="68" t="s">
        <v>191</v>
      </c>
      <c r="D41" s="86">
        <v>9</v>
      </c>
      <c r="E41" s="86">
        <v>0</v>
      </c>
      <c r="F41" s="86">
        <v>6</v>
      </c>
      <c r="G41" s="86">
        <v>0</v>
      </c>
      <c r="H41" s="73">
        <f t="shared" si="0"/>
        <v>15</v>
      </c>
      <c r="I41" s="86">
        <v>1</v>
      </c>
      <c r="J41" s="86">
        <v>0</v>
      </c>
      <c r="K41" s="88">
        <v>0</v>
      </c>
      <c r="L41" s="86">
        <v>11</v>
      </c>
      <c r="M41" s="86">
        <v>0</v>
      </c>
      <c r="N41" s="86">
        <v>0</v>
      </c>
      <c r="O41" s="86">
        <v>1</v>
      </c>
      <c r="P41" s="86">
        <v>62</v>
      </c>
      <c r="Q41" s="88">
        <v>1</v>
      </c>
      <c r="R41" s="73">
        <f t="shared" si="1"/>
        <v>91</v>
      </c>
      <c r="S41" s="75"/>
      <c r="T41" s="82"/>
      <c r="U41" s="82"/>
      <c r="V41" s="82"/>
    </row>
    <row r="42" spans="1:22" ht="12.75" customHeight="1">
      <c r="A42" s="62"/>
      <c r="B42" s="60"/>
      <c r="C42" s="68" t="s">
        <v>192</v>
      </c>
      <c r="D42" s="86">
        <v>30</v>
      </c>
      <c r="E42" s="86">
        <v>4</v>
      </c>
      <c r="F42" s="86">
        <v>4</v>
      </c>
      <c r="G42" s="86">
        <v>2</v>
      </c>
      <c r="H42" s="73">
        <f t="shared" si="0"/>
        <v>40</v>
      </c>
      <c r="I42" s="86">
        <v>4</v>
      </c>
      <c r="J42" s="86">
        <v>0</v>
      </c>
      <c r="K42" s="88">
        <v>1</v>
      </c>
      <c r="L42" s="86">
        <v>0</v>
      </c>
      <c r="M42" s="86">
        <v>1</v>
      </c>
      <c r="N42" s="86">
        <v>0</v>
      </c>
      <c r="O42" s="86">
        <v>155</v>
      </c>
      <c r="P42" s="86">
        <v>37</v>
      </c>
      <c r="Q42" s="88">
        <v>3</v>
      </c>
      <c r="R42" s="73">
        <f t="shared" si="1"/>
        <v>241</v>
      </c>
      <c r="S42" s="74"/>
      <c r="T42" s="82"/>
      <c r="U42" s="82"/>
      <c r="V42" s="82"/>
    </row>
    <row r="43" spans="1:22" ht="12.75" customHeight="1">
      <c r="A43" s="62"/>
      <c r="B43" s="60"/>
      <c r="C43" s="68" t="s">
        <v>193</v>
      </c>
      <c r="D43" s="86">
        <v>244</v>
      </c>
      <c r="E43" s="86">
        <v>18</v>
      </c>
      <c r="F43" s="86">
        <v>85</v>
      </c>
      <c r="G43" s="86">
        <v>112</v>
      </c>
      <c r="H43" s="73">
        <f t="shared" si="0"/>
        <v>459</v>
      </c>
      <c r="I43" s="86">
        <v>86</v>
      </c>
      <c r="J43" s="86">
        <v>0</v>
      </c>
      <c r="K43" s="88">
        <v>2</v>
      </c>
      <c r="L43" s="86">
        <v>9</v>
      </c>
      <c r="M43" s="86">
        <v>14</v>
      </c>
      <c r="N43" s="86">
        <v>16</v>
      </c>
      <c r="O43" s="86">
        <v>107</v>
      </c>
      <c r="P43" s="86">
        <v>213</v>
      </c>
      <c r="Q43" s="88">
        <v>67</v>
      </c>
      <c r="R43" s="73">
        <f t="shared" si="1"/>
        <v>973</v>
      </c>
      <c r="S43" s="74"/>
      <c r="T43" s="82"/>
      <c r="U43" s="82"/>
      <c r="V43" s="82"/>
    </row>
    <row r="44" spans="1:22" ht="12" customHeight="1">
      <c r="A44" s="62"/>
      <c r="B44" s="60"/>
      <c r="C44" s="68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5"/>
      <c r="T44" s="82"/>
      <c r="U44" s="82"/>
      <c r="V44" s="82"/>
    </row>
    <row r="45" spans="1:22" ht="12.75" customHeight="1" hidden="1">
      <c r="A45" s="62"/>
      <c r="B45" s="60"/>
      <c r="C45" s="68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5"/>
      <c r="T45" s="82"/>
      <c r="U45" s="82"/>
      <c r="V45" s="82"/>
    </row>
    <row r="46" spans="1:22" ht="12.75" customHeight="1">
      <c r="A46" s="62"/>
      <c r="B46" s="60"/>
      <c r="C46" s="93" t="s">
        <v>2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4"/>
      <c r="T46" s="82"/>
      <c r="U46" s="82"/>
      <c r="V46" s="82"/>
    </row>
    <row r="47" spans="1:19" ht="12.75" customHeight="1">
      <c r="A47" s="62"/>
      <c r="B47" s="60"/>
      <c r="C47" s="52"/>
      <c r="D47" s="51" t="s">
        <v>281</v>
      </c>
      <c r="E47" s="58"/>
      <c r="F47" s="58"/>
      <c r="G47" s="58"/>
      <c r="H47" s="58"/>
      <c r="I47" s="58"/>
      <c r="J47" s="58"/>
      <c r="K47" s="58"/>
      <c r="L47" s="58"/>
      <c r="M47" s="58"/>
      <c r="N47" s="59"/>
      <c r="O47" s="59"/>
      <c r="P47" s="59"/>
      <c r="Q47" s="58"/>
      <c r="R47" s="58"/>
      <c r="S47" s="54"/>
    </row>
    <row r="48" spans="1:19" ht="12.75" customHeight="1">
      <c r="A48" s="62"/>
      <c r="B48" s="60"/>
      <c r="C48" s="52"/>
      <c r="D48" s="49"/>
      <c r="E48" s="52"/>
      <c r="F48" s="52"/>
      <c r="G48" s="52"/>
      <c r="H48" s="52"/>
      <c r="I48" s="52"/>
      <c r="J48" s="52"/>
      <c r="K48" s="52"/>
      <c r="L48" s="52"/>
      <c r="M48" s="52"/>
      <c r="N48" s="57"/>
      <c r="O48" s="57"/>
      <c r="P48" s="57"/>
      <c r="Q48" s="52"/>
      <c r="R48" s="52"/>
      <c r="S48" s="54"/>
    </row>
    <row r="49" spans="1:22" ht="12.75" customHeight="1">
      <c r="A49" s="62"/>
      <c r="B49" s="60"/>
      <c r="C49" s="68"/>
      <c r="D49" s="68"/>
      <c r="E49" s="68"/>
      <c r="F49" s="68"/>
      <c r="G49" s="68"/>
      <c r="H49" s="68"/>
      <c r="I49" s="68"/>
      <c r="J49" s="76" t="s">
        <v>145</v>
      </c>
      <c r="K49" s="68"/>
      <c r="L49" s="68"/>
      <c r="M49" s="68"/>
      <c r="N49" s="77" t="s">
        <v>146</v>
      </c>
      <c r="O49" s="77" t="s">
        <v>147</v>
      </c>
      <c r="P49" s="77" t="s">
        <v>147</v>
      </c>
      <c r="Q49" s="62"/>
      <c r="R49" s="62"/>
      <c r="S49" s="67"/>
      <c r="T49" s="82"/>
      <c r="U49" s="82"/>
      <c r="V49" s="82"/>
    </row>
    <row r="50" spans="1:22" ht="12.75" customHeight="1">
      <c r="A50" s="62"/>
      <c r="B50" s="60"/>
      <c r="C50" s="68"/>
      <c r="D50" s="70" t="s">
        <v>13</v>
      </c>
      <c r="E50" s="70" t="s">
        <v>14</v>
      </c>
      <c r="F50" s="70" t="s">
        <v>15</v>
      </c>
      <c r="G50" s="70" t="s">
        <v>16</v>
      </c>
      <c r="H50" s="70" t="s">
        <v>17</v>
      </c>
      <c r="I50" s="70" t="s">
        <v>149</v>
      </c>
      <c r="J50" s="70" t="s">
        <v>150</v>
      </c>
      <c r="K50" s="70" t="s">
        <v>151</v>
      </c>
      <c r="L50" s="70" t="s">
        <v>152</v>
      </c>
      <c r="M50" s="70" t="s">
        <v>153</v>
      </c>
      <c r="N50" s="70" t="s">
        <v>148</v>
      </c>
      <c r="O50" s="70" t="s">
        <v>155</v>
      </c>
      <c r="P50" s="70" t="s">
        <v>148</v>
      </c>
      <c r="Q50" s="70" t="s">
        <v>154</v>
      </c>
      <c r="R50" s="70" t="s">
        <v>157</v>
      </c>
      <c r="S50" s="67"/>
      <c r="T50" s="82"/>
      <c r="U50" s="82"/>
      <c r="V50" s="82"/>
    </row>
    <row r="51" spans="1:22" ht="12.75" customHeight="1">
      <c r="A51" s="62"/>
      <c r="B51" s="60"/>
      <c r="C51" s="68" t="s">
        <v>194</v>
      </c>
      <c r="D51" s="86">
        <v>62</v>
      </c>
      <c r="E51" s="86">
        <v>1</v>
      </c>
      <c r="F51" s="86">
        <v>18</v>
      </c>
      <c r="G51" s="86">
        <v>5</v>
      </c>
      <c r="H51" s="73">
        <f aca="true" t="shared" si="2" ref="H51:H85">SUM(D51:G51)</f>
        <v>86</v>
      </c>
      <c r="I51" s="86">
        <v>35</v>
      </c>
      <c r="J51" s="86">
        <v>2</v>
      </c>
      <c r="K51" s="88">
        <v>14</v>
      </c>
      <c r="L51" s="86">
        <v>1</v>
      </c>
      <c r="M51" s="86">
        <v>0</v>
      </c>
      <c r="N51" s="86">
        <v>8</v>
      </c>
      <c r="O51" s="86">
        <v>7</v>
      </c>
      <c r="P51" s="86">
        <v>20</v>
      </c>
      <c r="Q51" s="88">
        <v>12</v>
      </c>
      <c r="R51" s="73">
        <f aca="true" t="shared" si="3" ref="R51:R85">SUM(H51:Q51)</f>
        <v>185</v>
      </c>
      <c r="S51" s="74"/>
      <c r="T51" s="82"/>
      <c r="U51" s="82"/>
      <c r="V51" s="82"/>
    </row>
    <row r="52" spans="1:22" ht="12.75" customHeight="1">
      <c r="A52" s="62"/>
      <c r="B52" s="60"/>
      <c r="C52" s="68" t="s">
        <v>195</v>
      </c>
      <c r="D52" s="86">
        <v>25</v>
      </c>
      <c r="E52" s="86">
        <v>2</v>
      </c>
      <c r="F52" s="86">
        <v>3</v>
      </c>
      <c r="G52" s="86">
        <v>1</v>
      </c>
      <c r="H52" s="73">
        <f t="shared" si="2"/>
        <v>31</v>
      </c>
      <c r="I52" s="86">
        <v>12</v>
      </c>
      <c r="J52" s="86">
        <v>0</v>
      </c>
      <c r="K52" s="88">
        <v>1</v>
      </c>
      <c r="L52" s="86">
        <v>2</v>
      </c>
      <c r="M52" s="86">
        <v>48</v>
      </c>
      <c r="N52" s="86">
        <v>81</v>
      </c>
      <c r="O52" s="86">
        <v>0</v>
      </c>
      <c r="P52" s="86">
        <v>6</v>
      </c>
      <c r="Q52" s="88">
        <v>6</v>
      </c>
      <c r="R52" s="73">
        <f t="shared" si="3"/>
        <v>187</v>
      </c>
      <c r="S52" s="74"/>
      <c r="T52" s="82"/>
      <c r="U52" s="82"/>
      <c r="V52" s="82"/>
    </row>
    <row r="53" spans="1:22" ht="12.75" customHeight="1">
      <c r="A53" s="62"/>
      <c r="B53" s="60"/>
      <c r="C53" s="68" t="s">
        <v>196</v>
      </c>
      <c r="D53" s="86">
        <v>400</v>
      </c>
      <c r="E53" s="86">
        <v>46</v>
      </c>
      <c r="F53" s="86">
        <v>96</v>
      </c>
      <c r="G53" s="86">
        <v>17</v>
      </c>
      <c r="H53" s="73">
        <f t="shared" si="2"/>
        <v>559</v>
      </c>
      <c r="I53" s="86">
        <v>45</v>
      </c>
      <c r="J53" s="86">
        <v>0</v>
      </c>
      <c r="K53" s="88">
        <v>8</v>
      </c>
      <c r="L53" s="86">
        <v>71</v>
      </c>
      <c r="M53" s="86">
        <v>13</v>
      </c>
      <c r="N53" s="86">
        <v>12</v>
      </c>
      <c r="O53" s="86">
        <v>9</v>
      </c>
      <c r="P53" s="86">
        <v>3227</v>
      </c>
      <c r="Q53" s="88">
        <v>77</v>
      </c>
      <c r="R53" s="73">
        <f t="shared" si="3"/>
        <v>4021</v>
      </c>
      <c r="S53" s="74"/>
      <c r="T53" s="82"/>
      <c r="U53" s="82"/>
      <c r="V53" s="82"/>
    </row>
    <row r="54" spans="1:22" ht="12.75" customHeight="1">
      <c r="A54" s="62"/>
      <c r="B54" s="60"/>
      <c r="C54" s="68" t="s">
        <v>197</v>
      </c>
      <c r="D54" s="86">
        <v>17</v>
      </c>
      <c r="E54" s="86">
        <v>2</v>
      </c>
      <c r="F54" s="86">
        <v>6</v>
      </c>
      <c r="G54" s="86">
        <v>0</v>
      </c>
      <c r="H54" s="73">
        <f t="shared" si="2"/>
        <v>25</v>
      </c>
      <c r="I54" s="86">
        <v>14</v>
      </c>
      <c r="J54" s="86">
        <v>0</v>
      </c>
      <c r="K54" s="88">
        <v>0</v>
      </c>
      <c r="L54" s="86">
        <v>1</v>
      </c>
      <c r="M54" s="86">
        <v>43</v>
      </c>
      <c r="N54" s="86">
        <v>7</v>
      </c>
      <c r="O54" s="86">
        <v>0</v>
      </c>
      <c r="P54" s="86">
        <v>17</v>
      </c>
      <c r="Q54" s="88">
        <v>5</v>
      </c>
      <c r="R54" s="73">
        <f t="shared" si="3"/>
        <v>112</v>
      </c>
      <c r="S54" s="74"/>
      <c r="T54" s="82"/>
      <c r="U54" s="82"/>
      <c r="V54" s="82"/>
    </row>
    <row r="55" spans="1:22" ht="12.75" customHeight="1">
      <c r="A55" s="62"/>
      <c r="B55" s="60"/>
      <c r="C55" s="68" t="s">
        <v>198</v>
      </c>
      <c r="D55" s="86">
        <v>24</v>
      </c>
      <c r="E55" s="86">
        <v>0</v>
      </c>
      <c r="F55" s="86">
        <v>2</v>
      </c>
      <c r="G55" s="86">
        <v>0</v>
      </c>
      <c r="H55" s="73">
        <f t="shared" si="2"/>
        <v>26</v>
      </c>
      <c r="I55" s="86">
        <v>7</v>
      </c>
      <c r="J55" s="86">
        <v>0</v>
      </c>
      <c r="K55" s="88">
        <v>0</v>
      </c>
      <c r="L55" s="86">
        <v>0</v>
      </c>
      <c r="M55" s="86">
        <v>52</v>
      </c>
      <c r="N55" s="86">
        <v>47</v>
      </c>
      <c r="O55" s="86">
        <v>1</v>
      </c>
      <c r="P55" s="86">
        <v>6</v>
      </c>
      <c r="Q55" s="88">
        <v>4</v>
      </c>
      <c r="R55" s="73">
        <f t="shared" si="3"/>
        <v>143</v>
      </c>
      <c r="S55" s="74"/>
      <c r="T55" s="82"/>
      <c r="U55" s="82"/>
      <c r="V55" s="82"/>
    </row>
    <row r="56" spans="1:22" ht="12.75" customHeight="1">
      <c r="A56" s="62"/>
      <c r="B56" s="60"/>
      <c r="C56" s="68" t="s">
        <v>199</v>
      </c>
      <c r="D56" s="86">
        <v>47</v>
      </c>
      <c r="E56" s="86">
        <v>30</v>
      </c>
      <c r="F56" s="86">
        <v>8</v>
      </c>
      <c r="G56" s="86">
        <v>1</v>
      </c>
      <c r="H56" s="73">
        <f t="shared" si="2"/>
        <v>86</v>
      </c>
      <c r="I56" s="86">
        <v>230</v>
      </c>
      <c r="J56" s="86">
        <v>0</v>
      </c>
      <c r="K56" s="88">
        <v>0</v>
      </c>
      <c r="L56" s="86">
        <v>1</v>
      </c>
      <c r="M56" s="86">
        <v>2</v>
      </c>
      <c r="N56" s="86">
        <v>4</v>
      </c>
      <c r="O56" s="86">
        <v>0</v>
      </c>
      <c r="P56" s="86">
        <v>48</v>
      </c>
      <c r="Q56" s="88">
        <v>5</v>
      </c>
      <c r="R56" s="73">
        <f t="shared" si="3"/>
        <v>376</v>
      </c>
      <c r="S56" s="74"/>
      <c r="T56" s="82"/>
      <c r="U56" s="82"/>
      <c r="V56" s="82"/>
    </row>
    <row r="57" spans="1:22" ht="12.75" customHeight="1">
      <c r="A57" s="62"/>
      <c r="B57" s="60"/>
      <c r="C57" s="68" t="s">
        <v>200</v>
      </c>
      <c r="D57" s="86">
        <v>7</v>
      </c>
      <c r="E57" s="86">
        <v>3</v>
      </c>
      <c r="F57" s="86">
        <v>0</v>
      </c>
      <c r="G57" s="86">
        <v>0</v>
      </c>
      <c r="H57" s="73">
        <f t="shared" si="2"/>
        <v>10</v>
      </c>
      <c r="I57" s="86">
        <v>13</v>
      </c>
      <c r="J57" s="86">
        <v>0</v>
      </c>
      <c r="K57" s="88">
        <v>0</v>
      </c>
      <c r="L57" s="86">
        <v>2</v>
      </c>
      <c r="M57" s="86">
        <v>0</v>
      </c>
      <c r="N57" s="86">
        <v>0</v>
      </c>
      <c r="O57" s="86">
        <v>1</v>
      </c>
      <c r="P57" s="86">
        <v>47</v>
      </c>
      <c r="Q57" s="88">
        <v>1</v>
      </c>
      <c r="R57" s="73">
        <f t="shared" si="3"/>
        <v>74</v>
      </c>
      <c r="S57" s="74"/>
      <c r="T57" s="82"/>
      <c r="U57" s="82"/>
      <c r="V57" s="82"/>
    </row>
    <row r="58" spans="1:22" ht="12.75" customHeight="1">
      <c r="A58" s="62"/>
      <c r="B58" s="60"/>
      <c r="C58" s="68" t="s">
        <v>201</v>
      </c>
      <c r="D58" s="86">
        <v>15</v>
      </c>
      <c r="E58" s="86">
        <v>20</v>
      </c>
      <c r="F58" s="86">
        <v>1</v>
      </c>
      <c r="G58" s="86">
        <v>0</v>
      </c>
      <c r="H58" s="73">
        <f t="shared" si="2"/>
        <v>36</v>
      </c>
      <c r="I58" s="86">
        <v>15</v>
      </c>
      <c r="J58" s="86">
        <v>0</v>
      </c>
      <c r="K58" s="88">
        <v>1</v>
      </c>
      <c r="L58" s="86">
        <v>1</v>
      </c>
      <c r="M58" s="86">
        <v>39</v>
      </c>
      <c r="N58" s="86">
        <v>53</v>
      </c>
      <c r="O58" s="86">
        <v>0</v>
      </c>
      <c r="P58" s="86">
        <v>6</v>
      </c>
      <c r="Q58" s="88">
        <v>5</v>
      </c>
      <c r="R58" s="73">
        <f t="shared" si="3"/>
        <v>156</v>
      </c>
      <c r="S58" s="74"/>
      <c r="T58" s="82"/>
      <c r="U58" s="82"/>
      <c r="V58" s="82"/>
    </row>
    <row r="59" spans="1:22" ht="12.75" customHeight="1">
      <c r="A59" s="62"/>
      <c r="B59" s="60"/>
      <c r="C59" s="68" t="s">
        <v>202</v>
      </c>
      <c r="D59" s="86">
        <v>60</v>
      </c>
      <c r="E59" s="86">
        <v>2</v>
      </c>
      <c r="F59" s="86">
        <v>2</v>
      </c>
      <c r="G59" s="86">
        <v>0</v>
      </c>
      <c r="H59" s="73">
        <f t="shared" si="2"/>
        <v>64</v>
      </c>
      <c r="I59" s="86">
        <v>29</v>
      </c>
      <c r="J59" s="86">
        <v>0</v>
      </c>
      <c r="K59" s="88">
        <v>1</v>
      </c>
      <c r="L59" s="86">
        <v>1</v>
      </c>
      <c r="M59" s="86">
        <v>0</v>
      </c>
      <c r="N59" s="86">
        <v>8</v>
      </c>
      <c r="O59" s="86">
        <v>3</v>
      </c>
      <c r="P59" s="86">
        <v>6</v>
      </c>
      <c r="Q59" s="88">
        <v>12</v>
      </c>
      <c r="R59" s="73">
        <f t="shared" si="3"/>
        <v>124</v>
      </c>
      <c r="S59" s="74"/>
      <c r="T59" s="82"/>
      <c r="U59" s="82"/>
      <c r="V59" s="82"/>
    </row>
    <row r="60" spans="1:22" ht="12.75" customHeight="1">
      <c r="A60" s="62"/>
      <c r="B60" s="60"/>
      <c r="C60" s="68" t="s">
        <v>203</v>
      </c>
      <c r="D60" s="86">
        <v>67</v>
      </c>
      <c r="E60" s="86">
        <v>3</v>
      </c>
      <c r="F60" s="86">
        <v>18</v>
      </c>
      <c r="G60" s="86">
        <v>2</v>
      </c>
      <c r="H60" s="73">
        <f t="shared" si="2"/>
        <v>90</v>
      </c>
      <c r="I60" s="86">
        <v>8</v>
      </c>
      <c r="J60" s="86">
        <v>0</v>
      </c>
      <c r="K60" s="88">
        <v>0</v>
      </c>
      <c r="L60" s="86">
        <v>20</v>
      </c>
      <c r="M60" s="86">
        <v>2</v>
      </c>
      <c r="N60" s="86">
        <v>1</v>
      </c>
      <c r="O60" s="86">
        <v>6</v>
      </c>
      <c r="P60" s="86">
        <v>245</v>
      </c>
      <c r="Q60" s="88">
        <v>4</v>
      </c>
      <c r="R60" s="73">
        <f t="shared" si="3"/>
        <v>376</v>
      </c>
      <c r="S60" s="74"/>
      <c r="T60" s="82"/>
      <c r="U60" s="82"/>
      <c r="V60" s="82"/>
    </row>
    <row r="61" spans="1:22" ht="12.75" customHeight="1">
      <c r="A61" s="62"/>
      <c r="B61" s="60"/>
      <c r="C61" s="68" t="s">
        <v>204</v>
      </c>
      <c r="D61" s="86">
        <v>8</v>
      </c>
      <c r="E61" s="86">
        <v>1</v>
      </c>
      <c r="F61" s="86">
        <v>16</v>
      </c>
      <c r="G61" s="86">
        <v>2</v>
      </c>
      <c r="H61" s="73">
        <f t="shared" si="2"/>
        <v>27</v>
      </c>
      <c r="I61" s="86">
        <v>2</v>
      </c>
      <c r="J61" s="86">
        <v>0</v>
      </c>
      <c r="K61" s="88">
        <v>0</v>
      </c>
      <c r="L61" s="86">
        <v>1</v>
      </c>
      <c r="M61" s="86">
        <v>0</v>
      </c>
      <c r="N61" s="86">
        <v>0</v>
      </c>
      <c r="O61" s="86">
        <v>47</v>
      </c>
      <c r="P61" s="86">
        <v>16</v>
      </c>
      <c r="Q61" s="88">
        <v>1</v>
      </c>
      <c r="R61" s="73">
        <f t="shared" si="3"/>
        <v>94</v>
      </c>
      <c r="S61" s="74"/>
      <c r="T61" s="82"/>
      <c r="U61" s="82"/>
      <c r="V61" s="82"/>
    </row>
    <row r="62" spans="1:22" ht="12.75" customHeight="1">
      <c r="A62" s="62"/>
      <c r="B62" s="60"/>
      <c r="C62" s="68" t="s">
        <v>205</v>
      </c>
      <c r="D62" s="86">
        <v>1484</v>
      </c>
      <c r="E62" s="86">
        <v>4139</v>
      </c>
      <c r="F62" s="86">
        <v>185</v>
      </c>
      <c r="G62" s="86">
        <v>19</v>
      </c>
      <c r="H62" s="73">
        <f t="shared" si="2"/>
        <v>5827</v>
      </c>
      <c r="I62" s="86">
        <v>1799</v>
      </c>
      <c r="J62" s="86">
        <v>0</v>
      </c>
      <c r="K62" s="88">
        <v>131</v>
      </c>
      <c r="L62" s="86">
        <v>130</v>
      </c>
      <c r="M62" s="86">
        <v>369</v>
      </c>
      <c r="N62" s="86">
        <v>517</v>
      </c>
      <c r="O62" s="86">
        <v>19</v>
      </c>
      <c r="P62" s="86">
        <v>776</v>
      </c>
      <c r="Q62" s="88">
        <v>351</v>
      </c>
      <c r="R62" s="73">
        <f t="shared" si="3"/>
        <v>9919</v>
      </c>
      <c r="S62" s="74"/>
      <c r="T62" s="82"/>
      <c r="U62" s="82"/>
      <c r="V62" s="82"/>
    </row>
    <row r="63" spans="1:22" ht="12.75" customHeight="1">
      <c r="A63" s="62"/>
      <c r="B63" s="60"/>
      <c r="C63" s="68" t="s">
        <v>206</v>
      </c>
      <c r="D63" s="86">
        <v>101</v>
      </c>
      <c r="E63" s="86">
        <v>34</v>
      </c>
      <c r="F63" s="86">
        <v>37</v>
      </c>
      <c r="G63" s="86">
        <v>1</v>
      </c>
      <c r="H63" s="73">
        <f t="shared" si="2"/>
        <v>173</v>
      </c>
      <c r="I63" s="86">
        <v>15</v>
      </c>
      <c r="J63" s="86">
        <v>1</v>
      </c>
      <c r="K63" s="88">
        <v>3</v>
      </c>
      <c r="L63" s="86">
        <v>2846</v>
      </c>
      <c r="M63" s="86">
        <v>2</v>
      </c>
      <c r="N63" s="86">
        <v>7</v>
      </c>
      <c r="O63" s="86">
        <v>2</v>
      </c>
      <c r="P63" s="86">
        <v>245</v>
      </c>
      <c r="Q63" s="88">
        <v>20</v>
      </c>
      <c r="R63" s="73">
        <f t="shared" si="3"/>
        <v>3314</v>
      </c>
      <c r="S63" s="74"/>
      <c r="T63" s="82"/>
      <c r="U63" s="82"/>
      <c r="V63" s="82"/>
    </row>
    <row r="64" spans="1:22" ht="12.75" customHeight="1">
      <c r="A64" s="62"/>
      <c r="B64" s="60"/>
      <c r="C64" s="68" t="s">
        <v>207</v>
      </c>
      <c r="D64" s="86">
        <v>324</v>
      </c>
      <c r="E64" s="86">
        <v>10</v>
      </c>
      <c r="F64" s="86">
        <v>118</v>
      </c>
      <c r="G64" s="86">
        <v>609</v>
      </c>
      <c r="H64" s="73">
        <f t="shared" si="2"/>
        <v>1061</v>
      </c>
      <c r="I64" s="86">
        <v>50</v>
      </c>
      <c r="J64" s="86">
        <v>30</v>
      </c>
      <c r="K64" s="88">
        <v>2</v>
      </c>
      <c r="L64" s="86">
        <v>2</v>
      </c>
      <c r="M64" s="86">
        <v>13</v>
      </c>
      <c r="N64" s="86">
        <v>10</v>
      </c>
      <c r="O64" s="86">
        <v>355</v>
      </c>
      <c r="P64" s="86">
        <v>235</v>
      </c>
      <c r="Q64" s="88">
        <v>115</v>
      </c>
      <c r="R64" s="73">
        <f t="shared" si="3"/>
        <v>1873</v>
      </c>
      <c r="S64" s="74"/>
      <c r="T64" s="82"/>
      <c r="U64" s="82"/>
      <c r="V64" s="82"/>
    </row>
    <row r="65" spans="1:22" ht="12.75" customHeight="1">
      <c r="A65" s="62"/>
      <c r="B65" s="60"/>
      <c r="C65" s="68" t="s">
        <v>208</v>
      </c>
      <c r="D65" s="86">
        <v>72</v>
      </c>
      <c r="E65" s="86">
        <v>58</v>
      </c>
      <c r="F65" s="86">
        <v>13</v>
      </c>
      <c r="G65" s="86">
        <v>4</v>
      </c>
      <c r="H65" s="73">
        <f t="shared" si="2"/>
        <v>147</v>
      </c>
      <c r="I65" s="86">
        <v>1169</v>
      </c>
      <c r="J65" s="86">
        <v>0</v>
      </c>
      <c r="K65" s="88">
        <v>1</v>
      </c>
      <c r="L65" s="86">
        <v>1</v>
      </c>
      <c r="M65" s="86">
        <v>6</v>
      </c>
      <c r="N65" s="86">
        <v>5</v>
      </c>
      <c r="O65" s="86">
        <v>2</v>
      </c>
      <c r="P65" s="86">
        <v>51</v>
      </c>
      <c r="Q65" s="88">
        <v>25</v>
      </c>
      <c r="R65" s="73">
        <f t="shared" si="3"/>
        <v>1407</v>
      </c>
      <c r="S65" s="74"/>
      <c r="T65" s="82"/>
      <c r="U65" s="82"/>
      <c r="V65" s="82"/>
    </row>
    <row r="66" spans="1:22" ht="12.75" customHeight="1">
      <c r="A66" s="62"/>
      <c r="B66" s="60"/>
      <c r="C66" s="68" t="s">
        <v>209</v>
      </c>
      <c r="D66" s="86">
        <v>17</v>
      </c>
      <c r="E66" s="86">
        <v>0</v>
      </c>
      <c r="F66" s="86">
        <v>1</v>
      </c>
      <c r="G66" s="86">
        <v>1</v>
      </c>
      <c r="H66" s="73">
        <f t="shared" si="2"/>
        <v>19</v>
      </c>
      <c r="I66" s="86">
        <v>4</v>
      </c>
      <c r="J66" s="86">
        <v>0</v>
      </c>
      <c r="K66" s="88">
        <v>0</v>
      </c>
      <c r="L66" s="86">
        <v>1</v>
      </c>
      <c r="M66" s="86">
        <v>6</v>
      </c>
      <c r="N66" s="86">
        <v>4</v>
      </c>
      <c r="O66" s="86">
        <v>0</v>
      </c>
      <c r="P66" s="86">
        <v>6</v>
      </c>
      <c r="Q66" s="88">
        <v>6</v>
      </c>
      <c r="R66" s="73">
        <f t="shared" si="3"/>
        <v>46</v>
      </c>
      <c r="S66" s="74"/>
      <c r="T66" s="82"/>
      <c r="U66" s="82"/>
      <c r="V66" s="82"/>
    </row>
    <row r="67" spans="1:22" ht="13.5" customHeight="1">
      <c r="A67" s="62"/>
      <c r="B67" s="60"/>
      <c r="C67" s="68" t="s">
        <v>210</v>
      </c>
      <c r="D67" s="86">
        <v>68</v>
      </c>
      <c r="E67" s="86">
        <v>5</v>
      </c>
      <c r="F67" s="86">
        <v>27</v>
      </c>
      <c r="G67" s="86">
        <v>1</v>
      </c>
      <c r="H67" s="73">
        <f t="shared" si="2"/>
        <v>101</v>
      </c>
      <c r="I67" s="86">
        <v>11</v>
      </c>
      <c r="J67" s="86">
        <v>0</v>
      </c>
      <c r="K67" s="88">
        <v>6</v>
      </c>
      <c r="L67" s="86">
        <v>18</v>
      </c>
      <c r="M67" s="86">
        <v>5</v>
      </c>
      <c r="N67" s="86">
        <v>11</v>
      </c>
      <c r="O67" s="86">
        <v>2</v>
      </c>
      <c r="P67" s="86">
        <v>186</v>
      </c>
      <c r="Q67" s="88">
        <v>6</v>
      </c>
      <c r="R67" s="73">
        <f t="shared" si="3"/>
        <v>346</v>
      </c>
      <c r="S67" s="74"/>
      <c r="T67" s="82"/>
      <c r="U67" s="82"/>
      <c r="V67" s="82"/>
    </row>
    <row r="68" spans="1:22" ht="12.75" customHeight="1">
      <c r="A68" s="62"/>
      <c r="B68" s="60"/>
      <c r="C68" s="68" t="s">
        <v>211</v>
      </c>
      <c r="D68" s="86">
        <v>103</v>
      </c>
      <c r="E68" s="86">
        <v>47</v>
      </c>
      <c r="F68" s="86">
        <v>7</v>
      </c>
      <c r="G68" s="86">
        <v>1</v>
      </c>
      <c r="H68" s="73">
        <f t="shared" si="2"/>
        <v>158</v>
      </c>
      <c r="I68" s="86">
        <v>317</v>
      </c>
      <c r="J68" s="86">
        <v>0</v>
      </c>
      <c r="K68" s="88">
        <v>2</v>
      </c>
      <c r="L68" s="86">
        <v>0</v>
      </c>
      <c r="M68" s="86">
        <v>33</v>
      </c>
      <c r="N68" s="86">
        <v>52</v>
      </c>
      <c r="O68" s="86">
        <v>1</v>
      </c>
      <c r="P68" s="86">
        <v>73</v>
      </c>
      <c r="Q68" s="88">
        <v>14</v>
      </c>
      <c r="R68" s="73">
        <f t="shared" si="3"/>
        <v>650</v>
      </c>
      <c r="S68" s="74"/>
      <c r="T68" s="82"/>
      <c r="U68" s="82"/>
      <c r="V68" s="82"/>
    </row>
    <row r="69" spans="1:22" ht="12.75" customHeight="1">
      <c r="A69" s="62"/>
      <c r="B69" s="60"/>
      <c r="C69" s="68" t="s">
        <v>212</v>
      </c>
      <c r="D69" s="86">
        <v>28</v>
      </c>
      <c r="E69" s="86">
        <v>6</v>
      </c>
      <c r="F69" s="86">
        <v>14</v>
      </c>
      <c r="G69" s="86">
        <v>0</v>
      </c>
      <c r="H69" s="73">
        <f t="shared" si="2"/>
        <v>48</v>
      </c>
      <c r="I69" s="86">
        <v>9</v>
      </c>
      <c r="J69" s="86">
        <v>0</v>
      </c>
      <c r="K69" s="88">
        <v>2</v>
      </c>
      <c r="L69" s="86">
        <v>189</v>
      </c>
      <c r="M69" s="86">
        <v>0</v>
      </c>
      <c r="N69" s="86">
        <v>6</v>
      </c>
      <c r="O69" s="86">
        <v>0</v>
      </c>
      <c r="P69" s="86">
        <v>270</v>
      </c>
      <c r="Q69" s="88">
        <v>6</v>
      </c>
      <c r="R69" s="73">
        <f t="shared" si="3"/>
        <v>530</v>
      </c>
      <c r="S69" s="74"/>
      <c r="T69" s="82"/>
      <c r="U69" s="82"/>
      <c r="V69" s="82"/>
    </row>
    <row r="70" spans="1:22" ht="12.75" customHeight="1">
      <c r="A70" s="62"/>
      <c r="B70" s="60"/>
      <c r="C70" s="68" t="s">
        <v>213</v>
      </c>
      <c r="D70" s="86">
        <v>35</v>
      </c>
      <c r="E70" s="86">
        <v>1</v>
      </c>
      <c r="F70" s="86">
        <v>5</v>
      </c>
      <c r="G70" s="86">
        <v>1</v>
      </c>
      <c r="H70" s="73">
        <f t="shared" si="2"/>
        <v>42</v>
      </c>
      <c r="I70" s="86">
        <v>9</v>
      </c>
      <c r="J70" s="86">
        <v>0</v>
      </c>
      <c r="K70" s="88">
        <v>1</v>
      </c>
      <c r="L70" s="86">
        <v>0</v>
      </c>
      <c r="M70" s="86">
        <v>8</v>
      </c>
      <c r="N70" s="86">
        <v>9</v>
      </c>
      <c r="O70" s="86">
        <v>2</v>
      </c>
      <c r="P70" s="86">
        <v>2</v>
      </c>
      <c r="Q70" s="88">
        <v>11</v>
      </c>
      <c r="R70" s="73">
        <f t="shared" si="3"/>
        <v>84</v>
      </c>
      <c r="S70" s="74"/>
      <c r="T70" s="82"/>
      <c r="U70" s="82"/>
      <c r="V70" s="82"/>
    </row>
    <row r="71" spans="1:22" ht="12.75" customHeight="1">
      <c r="A71" s="62"/>
      <c r="B71" s="60"/>
      <c r="C71" s="68" t="s">
        <v>151</v>
      </c>
      <c r="D71" s="86">
        <v>108</v>
      </c>
      <c r="E71" s="86">
        <v>2</v>
      </c>
      <c r="F71" s="86">
        <v>15</v>
      </c>
      <c r="G71" s="86">
        <v>72</v>
      </c>
      <c r="H71" s="73">
        <f t="shared" si="2"/>
        <v>197</v>
      </c>
      <c r="I71" s="86">
        <v>46</v>
      </c>
      <c r="J71" s="86">
        <v>0</v>
      </c>
      <c r="K71" s="88">
        <v>1</v>
      </c>
      <c r="L71" s="86">
        <v>1</v>
      </c>
      <c r="M71" s="86">
        <v>3</v>
      </c>
      <c r="N71" s="86">
        <v>1</v>
      </c>
      <c r="O71" s="86">
        <v>26</v>
      </c>
      <c r="P71" s="86">
        <v>44</v>
      </c>
      <c r="Q71" s="88">
        <v>29</v>
      </c>
      <c r="R71" s="73">
        <f t="shared" si="3"/>
        <v>348</v>
      </c>
      <c r="S71" s="74"/>
      <c r="T71" s="82"/>
      <c r="U71" s="82"/>
      <c r="V71" s="82"/>
    </row>
    <row r="72" spans="1:22" ht="12.75" customHeight="1">
      <c r="A72" s="62"/>
      <c r="B72" s="60"/>
      <c r="C72" s="68" t="s">
        <v>214</v>
      </c>
      <c r="D72" s="86">
        <v>56</v>
      </c>
      <c r="E72" s="86">
        <v>4</v>
      </c>
      <c r="F72" s="86">
        <v>2</v>
      </c>
      <c r="G72" s="86">
        <v>0</v>
      </c>
      <c r="H72" s="73">
        <f t="shared" si="2"/>
        <v>62</v>
      </c>
      <c r="I72" s="86">
        <v>25</v>
      </c>
      <c r="J72" s="86">
        <v>0</v>
      </c>
      <c r="K72" s="88">
        <v>0</v>
      </c>
      <c r="L72" s="86">
        <v>0</v>
      </c>
      <c r="M72" s="86">
        <v>80</v>
      </c>
      <c r="N72" s="86">
        <v>31</v>
      </c>
      <c r="O72" s="86">
        <v>1</v>
      </c>
      <c r="P72" s="86">
        <v>14</v>
      </c>
      <c r="Q72" s="88">
        <v>26</v>
      </c>
      <c r="R72" s="73">
        <f t="shared" si="3"/>
        <v>239</v>
      </c>
      <c r="S72" s="74"/>
      <c r="T72" s="82"/>
      <c r="U72" s="82"/>
      <c r="V72" s="82"/>
    </row>
    <row r="73" spans="1:22" ht="12.75" customHeight="1">
      <c r="A73" s="62"/>
      <c r="B73" s="60"/>
      <c r="C73" s="68" t="s">
        <v>215</v>
      </c>
      <c r="D73" s="86">
        <v>67</v>
      </c>
      <c r="E73" s="86">
        <v>4</v>
      </c>
      <c r="F73" s="86">
        <v>12</v>
      </c>
      <c r="G73" s="86">
        <v>0</v>
      </c>
      <c r="H73" s="73">
        <f t="shared" si="2"/>
        <v>83</v>
      </c>
      <c r="I73" s="86">
        <v>21</v>
      </c>
      <c r="J73" s="86">
        <v>0</v>
      </c>
      <c r="K73" s="88">
        <v>0</v>
      </c>
      <c r="L73" s="86">
        <v>2</v>
      </c>
      <c r="M73" s="86">
        <v>74</v>
      </c>
      <c r="N73" s="86">
        <v>36</v>
      </c>
      <c r="O73" s="86">
        <v>1</v>
      </c>
      <c r="P73" s="86">
        <v>23</v>
      </c>
      <c r="Q73" s="88">
        <v>20</v>
      </c>
      <c r="R73" s="73">
        <f t="shared" si="3"/>
        <v>260</v>
      </c>
      <c r="S73" s="74"/>
      <c r="T73" s="82"/>
      <c r="U73" s="82"/>
      <c r="V73" s="82"/>
    </row>
    <row r="74" spans="1:22" ht="12.75" customHeight="1">
      <c r="A74" s="62"/>
      <c r="B74" s="60"/>
      <c r="C74" s="68" t="s">
        <v>216</v>
      </c>
      <c r="D74" s="86">
        <v>5</v>
      </c>
      <c r="E74" s="86">
        <v>0</v>
      </c>
      <c r="F74" s="86">
        <v>4</v>
      </c>
      <c r="G74" s="86">
        <v>0</v>
      </c>
      <c r="H74" s="73">
        <f t="shared" si="2"/>
        <v>9</v>
      </c>
      <c r="I74" s="86">
        <v>3</v>
      </c>
      <c r="J74" s="86">
        <v>0</v>
      </c>
      <c r="K74" s="88">
        <v>0</v>
      </c>
      <c r="L74" s="86">
        <v>102</v>
      </c>
      <c r="M74" s="86">
        <v>0</v>
      </c>
      <c r="N74" s="86">
        <v>0</v>
      </c>
      <c r="O74" s="86">
        <v>0</v>
      </c>
      <c r="P74" s="86">
        <v>15</v>
      </c>
      <c r="Q74" s="88">
        <v>0</v>
      </c>
      <c r="R74" s="73">
        <f t="shared" si="3"/>
        <v>129</v>
      </c>
      <c r="S74" s="74"/>
      <c r="T74" s="82"/>
      <c r="U74" s="82"/>
      <c r="V74" s="82"/>
    </row>
    <row r="75" spans="1:22" ht="12.75" customHeight="1">
      <c r="A75" s="62"/>
      <c r="B75" s="60"/>
      <c r="C75" s="68" t="s">
        <v>217</v>
      </c>
      <c r="D75" s="86">
        <v>53</v>
      </c>
      <c r="E75" s="86">
        <v>8</v>
      </c>
      <c r="F75" s="86">
        <v>4</v>
      </c>
      <c r="G75" s="86">
        <v>0</v>
      </c>
      <c r="H75" s="73">
        <f t="shared" si="2"/>
        <v>65</v>
      </c>
      <c r="I75" s="86">
        <v>29</v>
      </c>
      <c r="J75" s="86">
        <v>0</v>
      </c>
      <c r="K75" s="88">
        <v>0</v>
      </c>
      <c r="L75" s="86">
        <v>1</v>
      </c>
      <c r="M75" s="86">
        <v>15</v>
      </c>
      <c r="N75" s="86">
        <v>24</v>
      </c>
      <c r="O75" s="86">
        <v>1</v>
      </c>
      <c r="P75" s="86">
        <v>16</v>
      </c>
      <c r="Q75" s="88">
        <v>41</v>
      </c>
      <c r="R75" s="73">
        <f t="shared" si="3"/>
        <v>192</v>
      </c>
      <c r="S75" s="74"/>
      <c r="T75" s="82"/>
      <c r="U75" s="82"/>
      <c r="V75" s="82"/>
    </row>
    <row r="76" spans="1:22" ht="12.75" customHeight="1">
      <c r="A76" s="62"/>
      <c r="B76" s="60"/>
      <c r="C76" s="68" t="s">
        <v>218</v>
      </c>
      <c r="D76" s="86">
        <v>4</v>
      </c>
      <c r="E76" s="86">
        <v>0</v>
      </c>
      <c r="F76" s="86">
        <v>3</v>
      </c>
      <c r="G76" s="86">
        <v>3</v>
      </c>
      <c r="H76" s="73">
        <f t="shared" si="2"/>
        <v>10</v>
      </c>
      <c r="I76" s="86">
        <v>1</v>
      </c>
      <c r="J76" s="86">
        <v>0</v>
      </c>
      <c r="K76" s="88">
        <v>0</v>
      </c>
      <c r="L76" s="86">
        <v>0</v>
      </c>
      <c r="M76" s="86">
        <v>0</v>
      </c>
      <c r="N76" s="86">
        <v>0</v>
      </c>
      <c r="O76" s="86">
        <v>52</v>
      </c>
      <c r="P76" s="86">
        <v>11</v>
      </c>
      <c r="Q76" s="88">
        <v>4</v>
      </c>
      <c r="R76" s="73">
        <f t="shared" si="3"/>
        <v>78</v>
      </c>
      <c r="S76" s="74"/>
      <c r="T76" s="82"/>
      <c r="U76" s="82"/>
      <c r="V76" s="82"/>
    </row>
    <row r="77" spans="1:22" ht="12.75" customHeight="1">
      <c r="A77" s="62"/>
      <c r="B77" s="60"/>
      <c r="C77" s="68" t="s">
        <v>219</v>
      </c>
      <c r="D77" s="86">
        <v>20</v>
      </c>
      <c r="E77" s="86">
        <v>2</v>
      </c>
      <c r="F77" s="86">
        <v>20</v>
      </c>
      <c r="G77" s="86">
        <v>1</v>
      </c>
      <c r="H77" s="73">
        <f t="shared" si="2"/>
        <v>43</v>
      </c>
      <c r="I77" s="86">
        <v>17</v>
      </c>
      <c r="J77" s="86">
        <v>0</v>
      </c>
      <c r="K77" s="88">
        <v>54</v>
      </c>
      <c r="L77" s="86">
        <v>2</v>
      </c>
      <c r="M77" s="86">
        <v>3</v>
      </c>
      <c r="N77" s="86">
        <v>0</v>
      </c>
      <c r="O77" s="86">
        <v>1</v>
      </c>
      <c r="P77" s="86">
        <v>18</v>
      </c>
      <c r="Q77" s="88">
        <v>4</v>
      </c>
      <c r="R77" s="73">
        <f t="shared" si="3"/>
        <v>142</v>
      </c>
      <c r="S77" s="74"/>
      <c r="T77" s="82"/>
      <c r="U77" s="82"/>
      <c r="V77" s="82"/>
    </row>
    <row r="78" spans="1:22" ht="12.75" customHeight="1">
      <c r="A78" s="62"/>
      <c r="B78" s="60"/>
      <c r="C78" s="68" t="s">
        <v>220</v>
      </c>
      <c r="D78" s="86">
        <v>127</v>
      </c>
      <c r="E78" s="86">
        <v>5</v>
      </c>
      <c r="F78" s="86">
        <v>18</v>
      </c>
      <c r="G78" s="86">
        <v>8</v>
      </c>
      <c r="H78" s="73">
        <f t="shared" si="2"/>
        <v>158</v>
      </c>
      <c r="I78" s="86">
        <v>17</v>
      </c>
      <c r="J78" s="86">
        <v>0</v>
      </c>
      <c r="K78" s="88">
        <v>6</v>
      </c>
      <c r="L78" s="86">
        <v>1</v>
      </c>
      <c r="M78" s="86">
        <v>8</v>
      </c>
      <c r="N78" s="86">
        <v>22</v>
      </c>
      <c r="O78" s="86">
        <v>18</v>
      </c>
      <c r="P78" s="86">
        <v>40</v>
      </c>
      <c r="Q78" s="88">
        <v>36</v>
      </c>
      <c r="R78" s="73">
        <f t="shared" si="3"/>
        <v>306</v>
      </c>
      <c r="S78" s="74"/>
      <c r="T78" s="82"/>
      <c r="U78" s="82"/>
      <c r="V78" s="82"/>
    </row>
    <row r="79" spans="1:22" ht="12.75" customHeight="1">
      <c r="A79" s="62"/>
      <c r="B79" s="60"/>
      <c r="C79" s="68" t="s">
        <v>221</v>
      </c>
      <c r="D79" s="86">
        <v>11</v>
      </c>
      <c r="E79" s="86">
        <v>2</v>
      </c>
      <c r="F79" s="86">
        <v>2</v>
      </c>
      <c r="G79" s="86">
        <v>0</v>
      </c>
      <c r="H79" s="73">
        <f t="shared" si="2"/>
        <v>15</v>
      </c>
      <c r="I79" s="86">
        <v>4</v>
      </c>
      <c r="J79" s="86">
        <v>0</v>
      </c>
      <c r="K79" s="88">
        <v>0</v>
      </c>
      <c r="L79" s="86">
        <v>0</v>
      </c>
      <c r="M79" s="86">
        <v>19</v>
      </c>
      <c r="N79" s="86">
        <v>13</v>
      </c>
      <c r="O79" s="86">
        <v>0</v>
      </c>
      <c r="P79" s="86">
        <v>10</v>
      </c>
      <c r="Q79" s="88">
        <v>1</v>
      </c>
      <c r="R79" s="73">
        <f t="shared" si="3"/>
        <v>62</v>
      </c>
      <c r="S79" s="74"/>
      <c r="T79" s="82"/>
      <c r="U79" s="82"/>
      <c r="V79" s="82"/>
    </row>
    <row r="80" spans="1:22" ht="12.75" customHeight="1">
      <c r="A80" s="62"/>
      <c r="B80" s="60"/>
      <c r="C80" s="68" t="s">
        <v>222</v>
      </c>
      <c r="D80" s="86">
        <v>58</v>
      </c>
      <c r="E80" s="86">
        <v>3</v>
      </c>
      <c r="F80" s="86">
        <v>11</v>
      </c>
      <c r="G80" s="86">
        <v>1</v>
      </c>
      <c r="H80" s="73">
        <f t="shared" si="2"/>
        <v>73</v>
      </c>
      <c r="I80" s="86">
        <v>52</v>
      </c>
      <c r="J80" s="86">
        <v>0</v>
      </c>
      <c r="K80" s="88">
        <v>118</v>
      </c>
      <c r="L80" s="86">
        <v>2</v>
      </c>
      <c r="M80" s="86">
        <v>1</v>
      </c>
      <c r="N80" s="86">
        <v>5</v>
      </c>
      <c r="O80" s="86">
        <v>2</v>
      </c>
      <c r="P80" s="86">
        <v>56</v>
      </c>
      <c r="Q80" s="88">
        <v>9</v>
      </c>
      <c r="R80" s="73">
        <f t="shared" si="3"/>
        <v>318</v>
      </c>
      <c r="S80" s="74"/>
      <c r="T80" s="82"/>
      <c r="U80" s="82"/>
      <c r="V80" s="82"/>
    </row>
    <row r="81" spans="1:22" ht="14.25" customHeight="1">
      <c r="A81" s="62"/>
      <c r="B81" s="60"/>
      <c r="C81" s="68" t="s">
        <v>223</v>
      </c>
      <c r="D81" s="86">
        <v>11</v>
      </c>
      <c r="E81" s="86">
        <v>1</v>
      </c>
      <c r="F81" s="86">
        <v>1</v>
      </c>
      <c r="G81" s="86">
        <v>1</v>
      </c>
      <c r="H81" s="73">
        <f t="shared" si="2"/>
        <v>14</v>
      </c>
      <c r="I81" s="86">
        <v>0</v>
      </c>
      <c r="J81" s="86">
        <v>0</v>
      </c>
      <c r="K81" s="88">
        <v>1</v>
      </c>
      <c r="L81" s="86">
        <v>0</v>
      </c>
      <c r="M81" s="86">
        <v>0</v>
      </c>
      <c r="N81" s="86">
        <v>0</v>
      </c>
      <c r="O81" s="86">
        <v>165</v>
      </c>
      <c r="P81" s="86">
        <v>16</v>
      </c>
      <c r="Q81" s="88">
        <v>0</v>
      </c>
      <c r="R81" s="73">
        <f t="shared" si="3"/>
        <v>196</v>
      </c>
      <c r="S81" s="74"/>
      <c r="T81" s="82"/>
      <c r="U81" s="82"/>
      <c r="V81" s="82"/>
    </row>
    <row r="82" spans="1:22" ht="12.75" customHeight="1">
      <c r="A82" s="62"/>
      <c r="B82" s="60"/>
      <c r="C82" s="68" t="s">
        <v>224</v>
      </c>
      <c r="D82" s="86">
        <v>56</v>
      </c>
      <c r="E82" s="86">
        <v>2</v>
      </c>
      <c r="F82" s="86">
        <v>8</v>
      </c>
      <c r="G82" s="86">
        <v>0</v>
      </c>
      <c r="H82" s="73">
        <f t="shared" si="2"/>
        <v>66</v>
      </c>
      <c r="I82" s="86">
        <v>99</v>
      </c>
      <c r="J82" s="86">
        <v>0</v>
      </c>
      <c r="K82" s="88">
        <v>60</v>
      </c>
      <c r="L82" s="86">
        <v>1</v>
      </c>
      <c r="M82" s="86">
        <v>2</v>
      </c>
      <c r="N82" s="86">
        <v>15</v>
      </c>
      <c r="O82" s="86">
        <v>0</v>
      </c>
      <c r="P82" s="86">
        <v>38</v>
      </c>
      <c r="Q82" s="88">
        <v>8</v>
      </c>
      <c r="R82" s="73">
        <f t="shared" si="3"/>
        <v>289</v>
      </c>
      <c r="S82" s="74"/>
      <c r="T82" s="82"/>
      <c r="U82" s="82"/>
      <c r="V82" s="82"/>
    </row>
    <row r="83" spans="1:22" ht="12.75" customHeight="1">
      <c r="A83" s="62"/>
      <c r="B83" s="60"/>
      <c r="C83" s="68" t="s">
        <v>225</v>
      </c>
      <c r="D83" s="86">
        <v>42</v>
      </c>
      <c r="E83" s="86">
        <v>0</v>
      </c>
      <c r="F83" s="86">
        <v>5</v>
      </c>
      <c r="G83" s="86">
        <v>1</v>
      </c>
      <c r="H83" s="73">
        <f t="shared" si="2"/>
        <v>48</v>
      </c>
      <c r="I83" s="86">
        <v>8</v>
      </c>
      <c r="J83" s="86">
        <v>0</v>
      </c>
      <c r="K83" s="88">
        <v>3</v>
      </c>
      <c r="L83" s="86">
        <v>1</v>
      </c>
      <c r="M83" s="86">
        <v>14</v>
      </c>
      <c r="N83" s="86">
        <v>27</v>
      </c>
      <c r="O83" s="86">
        <v>0</v>
      </c>
      <c r="P83" s="86">
        <v>17</v>
      </c>
      <c r="Q83" s="88">
        <v>4</v>
      </c>
      <c r="R83" s="73">
        <f t="shared" si="3"/>
        <v>122</v>
      </c>
      <c r="S83" s="74"/>
      <c r="T83" s="82"/>
      <c r="U83" s="82"/>
      <c r="V83" s="82"/>
    </row>
    <row r="84" spans="1:22" ht="12.75" customHeight="1">
      <c r="A84" s="62"/>
      <c r="B84" s="60"/>
      <c r="C84" s="68" t="s">
        <v>226</v>
      </c>
      <c r="D84" s="86">
        <v>55</v>
      </c>
      <c r="E84" s="86">
        <v>2</v>
      </c>
      <c r="F84" s="86">
        <v>12</v>
      </c>
      <c r="G84" s="86">
        <v>2</v>
      </c>
      <c r="H84" s="73">
        <f t="shared" si="2"/>
        <v>71</v>
      </c>
      <c r="I84" s="86">
        <v>16</v>
      </c>
      <c r="J84" s="86">
        <v>0</v>
      </c>
      <c r="K84" s="88">
        <v>3</v>
      </c>
      <c r="L84" s="86">
        <v>0</v>
      </c>
      <c r="M84" s="86">
        <v>13</v>
      </c>
      <c r="N84" s="86">
        <v>0</v>
      </c>
      <c r="O84" s="86">
        <v>3</v>
      </c>
      <c r="P84" s="86">
        <v>17</v>
      </c>
      <c r="Q84" s="88">
        <v>9</v>
      </c>
      <c r="R84" s="73">
        <f t="shared" si="3"/>
        <v>132</v>
      </c>
      <c r="S84" s="74"/>
      <c r="T84" s="82"/>
      <c r="U84" s="82"/>
      <c r="V84" s="82"/>
    </row>
    <row r="85" spans="1:22" ht="12.75" customHeight="1">
      <c r="A85" s="62"/>
      <c r="B85" s="60"/>
      <c r="C85" s="68" t="s">
        <v>227</v>
      </c>
      <c r="D85" s="86">
        <v>26</v>
      </c>
      <c r="E85" s="86">
        <v>3</v>
      </c>
      <c r="F85" s="86">
        <v>2</v>
      </c>
      <c r="G85" s="86">
        <v>1</v>
      </c>
      <c r="H85" s="73">
        <f t="shared" si="2"/>
        <v>32</v>
      </c>
      <c r="I85" s="86">
        <v>60</v>
      </c>
      <c r="J85" s="86">
        <v>0</v>
      </c>
      <c r="K85" s="88">
        <v>16</v>
      </c>
      <c r="L85" s="86">
        <v>2</v>
      </c>
      <c r="M85" s="86">
        <v>5</v>
      </c>
      <c r="N85" s="86">
        <v>0</v>
      </c>
      <c r="O85" s="86">
        <v>0</v>
      </c>
      <c r="P85" s="86">
        <v>41</v>
      </c>
      <c r="Q85" s="88">
        <v>2</v>
      </c>
      <c r="R85" s="73">
        <f t="shared" si="3"/>
        <v>158</v>
      </c>
      <c r="S85" s="74"/>
      <c r="T85" s="82"/>
      <c r="U85" s="82"/>
      <c r="V85" s="82"/>
    </row>
    <row r="86" spans="1:22" ht="14.25" customHeight="1">
      <c r="A86" s="62"/>
      <c r="B86" s="60"/>
      <c r="C86" s="68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4"/>
      <c r="T86" s="82"/>
      <c r="U86" s="82"/>
      <c r="V86" s="82"/>
    </row>
    <row r="87" spans="1:22" ht="13.5" customHeight="1">
      <c r="A87" s="62"/>
      <c r="B87" s="60"/>
      <c r="C87" s="93" t="s">
        <v>2</v>
      </c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82"/>
      <c r="U87" s="82"/>
      <c r="V87" s="82"/>
    </row>
    <row r="88" spans="1:19" ht="12.75" customHeight="1">
      <c r="A88" s="62"/>
      <c r="B88" s="60"/>
      <c r="C88" s="68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4"/>
    </row>
    <row r="89" spans="1:19" ht="12.75" customHeight="1">
      <c r="A89" s="62"/>
      <c r="B89" s="60"/>
      <c r="C89" s="52"/>
      <c r="D89" s="51" t="s">
        <v>281</v>
      </c>
      <c r="E89" s="58"/>
      <c r="F89" s="58"/>
      <c r="G89" s="58"/>
      <c r="H89" s="58"/>
      <c r="I89" s="58"/>
      <c r="J89" s="58"/>
      <c r="K89" s="58"/>
      <c r="L89" s="58"/>
      <c r="M89" s="58"/>
      <c r="N89" s="59"/>
      <c r="O89" s="59"/>
      <c r="P89" s="59"/>
      <c r="Q89" s="58"/>
      <c r="R89" s="58"/>
      <c r="S89" s="54"/>
    </row>
    <row r="90" spans="1:22" ht="12.75" customHeight="1">
      <c r="A90" s="62"/>
      <c r="B90" s="60"/>
      <c r="C90" s="52"/>
      <c r="D90" s="49"/>
      <c r="E90" s="52"/>
      <c r="F90" s="52"/>
      <c r="G90" s="52"/>
      <c r="H90" s="52"/>
      <c r="I90" s="52"/>
      <c r="J90" s="52"/>
      <c r="K90" s="52"/>
      <c r="L90" s="52"/>
      <c r="M90" s="52"/>
      <c r="N90" s="57"/>
      <c r="O90" s="57"/>
      <c r="P90" s="57"/>
      <c r="Q90" s="52"/>
      <c r="R90" s="52"/>
      <c r="S90" s="54"/>
      <c r="T90" s="82"/>
      <c r="U90" s="82"/>
      <c r="V90" s="82"/>
    </row>
    <row r="91" spans="1:22" ht="12.75" customHeight="1">
      <c r="A91" s="62"/>
      <c r="B91" s="60"/>
      <c r="C91" s="68"/>
      <c r="D91" s="68"/>
      <c r="E91" s="68"/>
      <c r="F91" s="68"/>
      <c r="G91" s="68"/>
      <c r="H91" s="68"/>
      <c r="I91" s="68"/>
      <c r="J91" s="76" t="s">
        <v>145</v>
      </c>
      <c r="K91" s="68"/>
      <c r="L91" s="68"/>
      <c r="M91" s="68"/>
      <c r="N91" s="77" t="s">
        <v>146</v>
      </c>
      <c r="O91" s="77" t="s">
        <v>147</v>
      </c>
      <c r="P91" s="77" t="s">
        <v>147</v>
      </c>
      <c r="Q91" s="62"/>
      <c r="R91" s="62"/>
      <c r="S91" s="67"/>
      <c r="T91" s="82"/>
      <c r="U91" s="82"/>
      <c r="V91" s="82"/>
    </row>
    <row r="92" spans="1:22" ht="12.75" customHeight="1">
      <c r="A92" s="62"/>
      <c r="B92" s="60"/>
      <c r="C92" s="68"/>
      <c r="D92" s="70" t="s">
        <v>13</v>
      </c>
      <c r="E92" s="70" t="s">
        <v>14</v>
      </c>
      <c r="F92" s="70" t="s">
        <v>15</v>
      </c>
      <c r="G92" s="70" t="s">
        <v>16</v>
      </c>
      <c r="H92" s="70" t="s">
        <v>17</v>
      </c>
      <c r="I92" s="70" t="s">
        <v>149</v>
      </c>
      <c r="J92" s="70" t="s">
        <v>150</v>
      </c>
      <c r="K92" s="70" t="s">
        <v>151</v>
      </c>
      <c r="L92" s="70" t="s">
        <v>152</v>
      </c>
      <c r="M92" s="70" t="s">
        <v>153</v>
      </c>
      <c r="N92" s="70" t="s">
        <v>148</v>
      </c>
      <c r="O92" s="70" t="s">
        <v>155</v>
      </c>
      <c r="P92" s="70" t="s">
        <v>148</v>
      </c>
      <c r="Q92" s="70" t="s">
        <v>154</v>
      </c>
      <c r="R92" s="70" t="s">
        <v>157</v>
      </c>
      <c r="S92" s="67"/>
      <c r="T92" s="82"/>
      <c r="U92" s="82"/>
      <c r="V92" s="82"/>
    </row>
    <row r="93" spans="1:22" ht="12.75" customHeight="1">
      <c r="A93" s="62"/>
      <c r="B93" s="60"/>
      <c r="C93" s="68" t="s">
        <v>228</v>
      </c>
      <c r="D93" s="86">
        <v>19</v>
      </c>
      <c r="E93" s="86">
        <v>2</v>
      </c>
      <c r="F93" s="86">
        <v>5</v>
      </c>
      <c r="G93" s="86">
        <v>4</v>
      </c>
      <c r="H93" s="73">
        <f aca="true" t="shared" si="4" ref="H93:H126">SUM(D93:G93)</f>
        <v>30</v>
      </c>
      <c r="I93" s="86">
        <v>3</v>
      </c>
      <c r="J93" s="86">
        <v>0</v>
      </c>
      <c r="K93" s="88">
        <v>2</v>
      </c>
      <c r="L93" s="86">
        <v>1</v>
      </c>
      <c r="M93" s="86">
        <v>1</v>
      </c>
      <c r="N93" s="86">
        <v>0</v>
      </c>
      <c r="O93" s="86">
        <v>199</v>
      </c>
      <c r="P93" s="86">
        <v>24</v>
      </c>
      <c r="Q93" s="88">
        <v>5</v>
      </c>
      <c r="R93" s="73">
        <f aca="true" t="shared" si="5" ref="R93:R126">SUM(H93:Q93)</f>
        <v>265</v>
      </c>
      <c r="S93" s="74"/>
      <c r="T93" s="82"/>
      <c r="U93" s="82"/>
      <c r="V93" s="82"/>
    </row>
    <row r="94" spans="1:22" ht="12.75" customHeight="1">
      <c r="A94" s="62"/>
      <c r="B94" s="60"/>
      <c r="C94" s="68" t="s">
        <v>229</v>
      </c>
      <c r="D94" s="86">
        <v>59</v>
      </c>
      <c r="E94" s="86">
        <v>11</v>
      </c>
      <c r="F94" s="86">
        <v>17</v>
      </c>
      <c r="G94" s="86">
        <v>1</v>
      </c>
      <c r="H94" s="73">
        <f t="shared" si="4"/>
        <v>88</v>
      </c>
      <c r="I94" s="86">
        <v>9</v>
      </c>
      <c r="J94" s="86">
        <v>0</v>
      </c>
      <c r="K94" s="88">
        <v>1</v>
      </c>
      <c r="L94" s="86">
        <v>710</v>
      </c>
      <c r="M94" s="86">
        <v>0</v>
      </c>
      <c r="N94" s="86">
        <v>0</v>
      </c>
      <c r="O94" s="86">
        <v>2</v>
      </c>
      <c r="P94" s="86">
        <v>109</v>
      </c>
      <c r="Q94" s="88">
        <v>5</v>
      </c>
      <c r="R94" s="73">
        <f t="shared" si="5"/>
        <v>924</v>
      </c>
      <c r="S94" s="74"/>
      <c r="T94" s="82"/>
      <c r="U94" s="82"/>
      <c r="V94" s="82"/>
    </row>
    <row r="95" spans="1:22" ht="12.75" customHeight="1">
      <c r="A95" s="62"/>
      <c r="B95" s="60"/>
      <c r="C95" s="68" t="s">
        <v>230</v>
      </c>
      <c r="D95" s="86">
        <v>37</v>
      </c>
      <c r="E95" s="86">
        <v>9</v>
      </c>
      <c r="F95" s="86">
        <v>5</v>
      </c>
      <c r="G95" s="86">
        <v>1</v>
      </c>
      <c r="H95" s="73">
        <f t="shared" si="4"/>
        <v>52</v>
      </c>
      <c r="I95" s="86">
        <v>17</v>
      </c>
      <c r="J95" s="86">
        <v>0</v>
      </c>
      <c r="K95" s="88">
        <v>1</v>
      </c>
      <c r="L95" s="86">
        <v>3</v>
      </c>
      <c r="M95" s="86">
        <v>46</v>
      </c>
      <c r="N95" s="86">
        <v>748</v>
      </c>
      <c r="O95" s="86">
        <v>2</v>
      </c>
      <c r="P95" s="86">
        <v>18</v>
      </c>
      <c r="Q95" s="88">
        <v>13</v>
      </c>
      <c r="R95" s="73">
        <f t="shared" si="5"/>
        <v>900</v>
      </c>
      <c r="S95" s="74"/>
      <c r="T95" s="82"/>
      <c r="U95" s="82"/>
      <c r="V95" s="82"/>
    </row>
    <row r="96" spans="1:22" ht="12.75" customHeight="1">
      <c r="A96" s="62"/>
      <c r="B96" s="60"/>
      <c r="C96" s="68" t="s">
        <v>231</v>
      </c>
      <c r="D96" s="86">
        <v>14</v>
      </c>
      <c r="E96" s="86">
        <v>0</v>
      </c>
      <c r="F96" s="86">
        <v>7</v>
      </c>
      <c r="G96" s="86">
        <v>0</v>
      </c>
      <c r="H96" s="73">
        <f t="shared" si="4"/>
        <v>21</v>
      </c>
      <c r="I96" s="86">
        <v>5</v>
      </c>
      <c r="J96" s="86">
        <v>0</v>
      </c>
      <c r="K96" s="88">
        <v>0</v>
      </c>
      <c r="L96" s="86">
        <v>4</v>
      </c>
      <c r="M96" s="86">
        <v>0</v>
      </c>
      <c r="N96" s="86">
        <v>0</v>
      </c>
      <c r="O96" s="86">
        <v>0</v>
      </c>
      <c r="P96" s="86">
        <v>63</v>
      </c>
      <c r="Q96" s="88">
        <v>3</v>
      </c>
      <c r="R96" s="73">
        <f t="shared" si="5"/>
        <v>96</v>
      </c>
      <c r="S96" s="74"/>
      <c r="T96" s="82"/>
      <c r="U96" s="82"/>
      <c r="V96" s="82"/>
    </row>
    <row r="97" spans="1:22" ht="12.75" customHeight="1">
      <c r="A97" s="62"/>
      <c r="B97" s="60"/>
      <c r="C97" s="68" t="s">
        <v>232</v>
      </c>
      <c r="D97" s="86">
        <v>49</v>
      </c>
      <c r="E97" s="86">
        <v>4</v>
      </c>
      <c r="F97" s="86">
        <v>14</v>
      </c>
      <c r="G97" s="86">
        <v>0</v>
      </c>
      <c r="H97" s="73">
        <f t="shared" si="4"/>
        <v>67</v>
      </c>
      <c r="I97" s="86">
        <v>23</v>
      </c>
      <c r="J97" s="86">
        <v>0</v>
      </c>
      <c r="K97" s="88">
        <v>172</v>
      </c>
      <c r="L97" s="86">
        <v>2</v>
      </c>
      <c r="M97" s="86">
        <v>12</v>
      </c>
      <c r="N97" s="86">
        <v>0</v>
      </c>
      <c r="O97" s="86">
        <v>4</v>
      </c>
      <c r="P97" s="86">
        <v>36</v>
      </c>
      <c r="Q97" s="88">
        <v>16</v>
      </c>
      <c r="R97" s="73">
        <f t="shared" si="5"/>
        <v>332</v>
      </c>
      <c r="S97" s="74"/>
      <c r="T97" s="82"/>
      <c r="U97" s="82"/>
      <c r="V97" s="82"/>
    </row>
    <row r="98" spans="1:22" ht="12.75" customHeight="1">
      <c r="A98" s="62"/>
      <c r="B98" s="60"/>
      <c r="C98" s="68" t="s">
        <v>233</v>
      </c>
      <c r="D98" s="86">
        <v>6</v>
      </c>
      <c r="E98" s="86">
        <v>1</v>
      </c>
      <c r="F98" s="86">
        <v>4</v>
      </c>
      <c r="G98" s="86">
        <v>0</v>
      </c>
      <c r="H98" s="73">
        <f t="shared" si="4"/>
        <v>11</v>
      </c>
      <c r="I98" s="86">
        <v>5</v>
      </c>
      <c r="J98" s="86">
        <v>0</v>
      </c>
      <c r="K98" s="88">
        <v>1</v>
      </c>
      <c r="L98" s="86">
        <v>3</v>
      </c>
      <c r="M98" s="86">
        <v>0</v>
      </c>
      <c r="N98" s="86">
        <v>3</v>
      </c>
      <c r="O98" s="86">
        <v>3</v>
      </c>
      <c r="P98" s="86">
        <v>49</v>
      </c>
      <c r="Q98" s="88">
        <v>1</v>
      </c>
      <c r="R98" s="73">
        <f t="shared" si="5"/>
        <v>76</v>
      </c>
      <c r="S98" s="74"/>
      <c r="T98" s="82"/>
      <c r="U98" s="82"/>
      <c r="V98" s="82"/>
    </row>
    <row r="99" spans="1:22" ht="12.75" customHeight="1">
      <c r="A99" s="62"/>
      <c r="B99" s="60"/>
      <c r="C99" s="68" t="s">
        <v>234</v>
      </c>
      <c r="D99" s="86">
        <v>18</v>
      </c>
      <c r="E99" s="86">
        <v>2</v>
      </c>
      <c r="F99" s="86">
        <v>3</v>
      </c>
      <c r="G99" s="86">
        <v>9</v>
      </c>
      <c r="H99" s="73">
        <f t="shared" si="4"/>
        <v>32</v>
      </c>
      <c r="I99" s="86">
        <v>0</v>
      </c>
      <c r="J99" s="86">
        <v>0</v>
      </c>
      <c r="K99" s="88">
        <v>11</v>
      </c>
      <c r="L99" s="86">
        <v>0</v>
      </c>
      <c r="M99" s="86">
        <v>0</v>
      </c>
      <c r="N99" s="86">
        <v>0</v>
      </c>
      <c r="O99" s="86">
        <v>44</v>
      </c>
      <c r="P99" s="86">
        <v>15</v>
      </c>
      <c r="Q99" s="88">
        <v>1</v>
      </c>
      <c r="R99" s="73">
        <f t="shared" si="5"/>
        <v>103</v>
      </c>
      <c r="S99" s="74"/>
      <c r="T99" s="82"/>
      <c r="U99" s="82"/>
      <c r="V99" s="82"/>
    </row>
    <row r="100" spans="1:22" ht="12.75" customHeight="1">
      <c r="A100" s="62"/>
      <c r="B100" s="60"/>
      <c r="C100" s="68" t="s">
        <v>235</v>
      </c>
      <c r="D100" s="86">
        <v>35</v>
      </c>
      <c r="E100" s="86">
        <v>2</v>
      </c>
      <c r="F100" s="86">
        <v>11</v>
      </c>
      <c r="G100" s="86">
        <v>6</v>
      </c>
      <c r="H100" s="73">
        <f t="shared" si="4"/>
        <v>54</v>
      </c>
      <c r="I100" s="86">
        <v>8</v>
      </c>
      <c r="J100" s="86">
        <v>0</v>
      </c>
      <c r="K100" s="88">
        <v>0</v>
      </c>
      <c r="L100" s="86">
        <v>0</v>
      </c>
      <c r="M100" s="86">
        <v>0</v>
      </c>
      <c r="N100" s="86">
        <v>2</v>
      </c>
      <c r="O100" s="86">
        <v>235</v>
      </c>
      <c r="P100" s="86">
        <v>32</v>
      </c>
      <c r="Q100" s="88">
        <v>21</v>
      </c>
      <c r="R100" s="73">
        <f t="shared" si="5"/>
        <v>352</v>
      </c>
      <c r="S100" s="74"/>
      <c r="T100" s="82"/>
      <c r="U100" s="82"/>
      <c r="V100" s="82"/>
    </row>
    <row r="101" spans="1:22" ht="12.75" customHeight="1">
      <c r="A101" s="62"/>
      <c r="B101" s="60"/>
      <c r="C101" s="68" t="s">
        <v>236</v>
      </c>
      <c r="D101" s="86">
        <v>85</v>
      </c>
      <c r="E101" s="86">
        <v>9</v>
      </c>
      <c r="F101" s="86">
        <v>8</v>
      </c>
      <c r="G101" s="86">
        <v>3</v>
      </c>
      <c r="H101" s="73">
        <f t="shared" si="4"/>
        <v>105</v>
      </c>
      <c r="I101" s="86">
        <v>268</v>
      </c>
      <c r="J101" s="86">
        <v>0</v>
      </c>
      <c r="K101" s="88">
        <v>4</v>
      </c>
      <c r="L101" s="86">
        <v>2</v>
      </c>
      <c r="M101" s="86">
        <v>2</v>
      </c>
      <c r="N101" s="86">
        <v>14</v>
      </c>
      <c r="O101" s="86">
        <v>3</v>
      </c>
      <c r="P101" s="86">
        <v>70</v>
      </c>
      <c r="Q101" s="88">
        <v>14</v>
      </c>
      <c r="R101" s="73">
        <f t="shared" si="5"/>
        <v>482</v>
      </c>
      <c r="S101" s="74"/>
      <c r="T101" s="82"/>
      <c r="U101" s="82"/>
      <c r="V101" s="82"/>
    </row>
    <row r="102" spans="1:22" ht="12.75" customHeight="1">
      <c r="A102" s="62"/>
      <c r="B102" s="60"/>
      <c r="C102" s="68" t="s">
        <v>237</v>
      </c>
      <c r="D102" s="86">
        <v>137</v>
      </c>
      <c r="E102" s="86">
        <v>8</v>
      </c>
      <c r="F102" s="86">
        <v>266</v>
      </c>
      <c r="G102" s="86">
        <v>14</v>
      </c>
      <c r="H102" s="73">
        <f t="shared" si="4"/>
        <v>425</v>
      </c>
      <c r="I102" s="86">
        <v>40</v>
      </c>
      <c r="J102" s="86">
        <v>0</v>
      </c>
      <c r="K102" s="88">
        <v>51</v>
      </c>
      <c r="L102" s="86">
        <v>11</v>
      </c>
      <c r="M102" s="86">
        <v>6</v>
      </c>
      <c r="N102" s="86">
        <v>5</v>
      </c>
      <c r="O102" s="86">
        <v>21</v>
      </c>
      <c r="P102" s="86">
        <v>97</v>
      </c>
      <c r="Q102" s="88">
        <v>35</v>
      </c>
      <c r="R102" s="73">
        <f t="shared" si="5"/>
        <v>691</v>
      </c>
      <c r="S102" s="74"/>
      <c r="T102" s="82"/>
      <c r="U102" s="82"/>
      <c r="V102" s="82"/>
    </row>
    <row r="103" spans="1:22" ht="12.75" customHeight="1">
      <c r="A103" s="62"/>
      <c r="B103" s="60"/>
      <c r="C103" s="68" t="s">
        <v>238</v>
      </c>
      <c r="D103" s="86">
        <v>65</v>
      </c>
      <c r="E103" s="86">
        <v>10</v>
      </c>
      <c r="F103" s="86">
        <v>12</v>
      </c>
      <c r="G103" s="86">
        <v>15</v>
      </c>
      <c r="H103" s="73">
        <f t="shared" si="4"/>
        <v>102</v>
      </c>
      <c r="I103" s="86">
        <v>11</v>
      </c>
      <c r="J103" s="86">
        <v>0</v>
      </c>
      <c r="K103" s="88">
        <v>3</v>
      </c>
      <c r="L103" s="86">
        <v>0</v>
      </c>
      <c r="M103" s="86">
        <v>24</v>
      </c>
      <c r="N103" s="86">
        <v>3</v>
      </c>
      <c r="O103" s="86">
        <v>8</v>
      </c>
      <c r="P103" s="86">
        <v>25</v>
      </c>
      <c r="Q103" s="88">
        <v>24</v>
      </c>
      <c r="R103" s="73">
        <f t="shared" si="5"/>
        <v>200</v>
      </c>
      <c r="S103" s="74"/>
      <c r="T103" s="82"/>
      <c r="U103" s="82"/>
      <c r="V103" s="82"/>
    </row>
    <row r="104" spans="1:22" ht="12.75" customHeight="1">
      <c r="A104" s="62"/>
      <c r="B104" s="60"/>
      <c r="C104" s="68" t="s">
        <v>239</v>
      </c>
      <c r="D104" s="86">
        <v>300</v>
      </c>
      <c r="E104" s="86">
        <v>255</v>
      </c>
      <c r="F104" s="86">
        <v>25</v>
      </c>
      <c r="G104" s="86">
        <v>1</v>
      </c>
      <c r="H104" s="73">
        <f t="shared" si="4"/>
        <v>581</v>
      </c>
      <c r="I104" s="86">
        <v>58</v>
      </c>
      <c r="J104" s="86">
        <v>0</v>
      </c>
      <c r="K104" s="88">
        <v>0</v>
      </c>
      <c r="L104" s="86">
        <v>1</v>
      </c>
      <c r="M104" s="86">
        <v>202</v>
      </c>
      <c r="N104" s="86">
        <v>221</v>
      </c>
      <c r="O104" s="86">
        <v>6</v>
      </c>
      <c r="P104" s="86">
        <v>109</v>
      </c>
      <c r="Q104" s="88">
        <v>68</v>
      </c>
      <c r="R104" s="73">
        <f t="shared" si="5"/>
        <v>1246</v>
      </c>
      <c r="S104" s="74"/>
      <c r="T104" s="82"/>
      <c r="U104" s="82"/>
      <c r="V104" s="82"/>
    </row>
    <row r="105" spans="1:22" ht="12.75" customHeight="1">
      <c r="A105" s="62"/>
      <c r="B105" s="60"/>
      <c r="C105" s="68" t="s">
        <v>240</v>
      </c>
      <c r="D105" s="86">
        <v>27</v>
      </c>
      <c r="E105" s="86">
        <v>3</v>
      </c>
      <c r="F105" s="86">
        <v>10</v>
      </c>
      <c r="G105" s="86">
        <v>1</v>
      </c>
      <c r="H105" s="73">
        <f t="shared" si="4"/>
        <v>41</v>
      </c>
      <c r="I105" s="86">
        <v>13</v>
      </c>
      <c r="J105" s="86">
        <v>0</v>
      </c>
      <c r="K105" s="88">
        <v>0</v>
      </c>
      <c r="L105" s="86">
        <v>10</v>
      </c>
      <c r="M105" s="86">
        <v>2</v>
      </c>
      <c r="N105" s="86">
        <v>2</v>
      </c>
      <c r="O105" s="86">
        <v>2</v>
      </c>
      <c r="P105" s="86">
        <v>249</v>
      </c>
      <c r="Q105" s="88">
        <v>5</v>
      </c>
      <c r="R105" s="73">
        <f t="shared" si="5"/>
        <v>324</v>
      </c>
      <c r="S105" s="74"/>
      <c r="T105" s="82"/>
      <c r="U105" s="82"/>
      <c r="V105" s="82"/>
    </row>
    <row r="106" spans="1:22" ht="12.75" customHeight="1">
      <c r="A106" s="62"/>
      <c r="B106" s="60"/>
      <c r="C106" s="68" t="s">
        <v>241</v>
      </c>
      <c r="D106" s="86">
        <v>74</v>
      </c>
      <c r="E106" s="86">
        <v>5</v>
      </c>
      <c r="F106" s="86">
        <v>78</v>
      </c>
      <c r="G106" s="86">
        <v>7</v>
      </c>
      <c r="H106" s="73">
        <f t="shared" si="4"/>
        <v>164</v>
      </c>
      <c r="I106" s="86">
        <v>42</v>
      </c>
      <c r="J106" s="86">
        <v>0</v>
      </c>
      <c r="K106" s="88">
        <v>168</v>
      </c>
      <c r="L106" s="86">
        <v>12</v>
      </c>
      <c r="M106" s="86">
        <v>4</v>
      </c>
      <c r="N106" s="86">
        <v>0</v>
      </c>
      <c r="O106" s="86">
        <v>1</v>
      </c>
      <c r="P106" s="86">
        <v>101</v>
      </c>
      <c r="Q106" s="88">
        <v>21</v>
      </c>
      <c r="R106" s="73">
        <f t="shared" si="5"/>
        <v>513</v>
      </c>
      <c r="S106" s="74"/>
      <c r="T106" s="82"/>
      <c r="U106" s="82"/>
      <c r="V106" s="82"/>
    </row>
    <row r="107" spans="1:22" ht="12.75" customHeight="1">
      <c r="A107" s="62"/>
      <c r="B107" s="60"/>
      <c r="C107" s="68" t="s">
        <v>242</v>
      </c>
      <c r="D107" s="86">
        <v>16</v>
      </c>
      <c r="E107" s="86">
        <v>0</v>
      </c>
      <c r="F107" s="86">
        <v>1</v>
      </c>
      <c r="G107" s="86">
        <v>0</v>
      </c>
      <c r="H107" s="73">
        <f t="shared" si="4"/>
        <v>17</v>
      </c>
      <c r="I107" s="86">
        <v>9</v>
      </c>
      <c r="J107" s="86">
        <v>0</v>
      </c>
      <c r="K107" s="88">
        <v>5</v>
      </c>
      <c r="L107" s="86">
        <v>1</v>
      </c>
      <c r="M107" s="86">
        <v>7</v>
      </c>
      <c r="N107" s="86">
        <v>9</v>
      </c>
      <c r="O107" s="86">
        <v>0</v>
      </c>
      <c r="P107" s="86">
        <v>1</v>
      </c>
      <c r="Q107" s="88">
        <v>8</v>
      </c>
      <c r="R107" s="73">
        <f t="shared" si="5"/>
        <v>57</v>
      </c>
      <c r="S107" s="74"/>
      <c r="T107" s="82"/>
      <c r="U107" s="82"/>
      <c r="V107" s="82"/>
    </row>
    <row r="108" spans="1:22" ht="12.75" customHeight="1">
      <c r="A108" s="62"/>
      <c r="B108" s="60"/>
      <c r="C108" s="68" t="s">
        <v>243</v>
      </c>
      <c r="D108" s="86">
        <v>33</v>
      </c>
      <c r="E108" s="86">
        <v>2</v>
      </c>
      <c r="F108" s="86">
        <v>6</v>
      </c>
      <c r="G108" s="86">
        <v>1</v>
      </c>
      <c r="H108" s="73">
        <f t="shared" si="4"/>
        <v>42</v>
      </c>
      <c r="I108" s="86">
        <v>4</v>
      </c>
      <c r="J108" s="86">
        <v>0</v>
      </c>
      <c r="K108" s="88">
        <v>16</v>
      </c>
      <c r="L108" s="86">
        <v>0</v>
      </c>
      <c r="M108" s="86">
        <v>0</v>
      </c>
      <c r="N108" s="86">
        <v>10</v>
      </c>
      <c r="O108" s="86">
        <v>2</v>
      </c>
      <c r="P108" s="86">
        <v>12</v>
      </c>
      <c r="Q108" s="88">
        <v>5</v>
      </c>
      <c r="R108" s="73">
        <f t="shared" si="5"/>
        <v>91</v>
      </c>
      <c r="S108" s="74"/>
      <c r="T108" s="82"/>
      <c r="U108" s="82"/>
      <c r="V108" s="82"/>
    </row>
    <row r="109" spans="1:22" ht="12.75" customHeight="1">
      <c r="A109" s="62"/>
      <c r="B109" s="60"/>
      <c r="C109" s="68" t="s">
        <v>244</v>
      </c>
      <c r="D109" s="86">
        <v>120</v>
      </c>
      <c r="E109" s="86">
        <v>1</v>
      </c>
      <c r="F109" s="86">
        <v>7</v>
      </c>
      <c r="G109" s="86">
        <v>1</v>
      </c>
      <c r="H109" s="73">
        <f t="shared" si="4"/>
        <v>129</v>
      </c>
      <c r="I109" s="86">
        <v>46</v>
      </c>
      <c r="J109" s="86">
        <v>0</v>
      </c>
      <c r="K109" s="88">
        <v>4</v>
      </c>
      <c r="L109" s="86">
        <v>0</v>
      </c>
      <c r="M109" s="86">
        <v>15</v>
      </c>
      <c r="N109" s="86">
        <v>11</v>
      </c>
      <c r="O109" s="86">
        <v>0</v>
      </c>
      <c r="P109" s="86">
        <v>24</v>
      </c>
      <c r="Q109" s="88">
        <v>11</v>
      </c>
      <c r="R109" s="73">
        <f t="shared" si="5"/>
        <v>240</v>
      </c>
      <c r="S109" s="74"/>
      <c r="T109" s="82"/>
      <c r="U109" s="82"/>
      <c r="V109" s="82"/>
    </row>
    <row r="110" spans="1:22" ht="12.75" customHeight="1">
      <c r="A110" s="62"/>
      <c r="B110" s="60"/>
      <c r="C110" s="68" t="s">
        <v>245</v>
      </c>
      <c r="D110" s="86">
        <v>33</v>
      </c>
      <c r="E110" s="86">
        <v>57</v>
      </c>
      <c r="F110" s="86">
        <v>5</v>
      </c>
      <c r="G110" s="86">
        <v>0</v>
      </c>
      <c r="H110" s="73">
        <f t="shared" si="4"/>
        <v>95</v>
      </c>
      <c r="I110" s="86">
        <v>103</v>
      </c>
      <c r="J110" s="86">
        <v>0</v>
      </c>
      <c r="K110" s="88">
        <v>0</v>
      </c>
      <c r="L110" s="86">
        <v>0</v>
      </c>
      <c r="M110" s="86">
        <v>48</v>
      </c>
      <c r="N110" s="86">
        <v>30</v>
      </c>
      <c r="O110" s="86">
        <v>0</v>
      </c>
      <c r="P110" s="86">
        <v>28</v>
      </c>
      <c r="Q110" s="88">
        <v>4</v>
      </c>
      <c r="R110" s="73">
        <f t="shared" si="5"/>
        <v>308</v>
      </c>
      <c r="S110" s="74"/>
      <c r="T110" s="82"/>
      <c r="U110" s="82"/>
      <c r="V110" s="82"/>
    </row>
    <row r="111" spans="1:22" ht="12.75" customHeight="1">
      <c r="A111" s="62"/>
      <c r="B111" s="60"/>
      <c r="C111" s="68" t="s">
        <v>246</v>
      </c>
      <c r="D111" s="86">
        <v>9</v>
      </c>
      <c r="E111" s="86">
        <v>0</v>
      </c>
      <c r="F111" s="86">
        <v>8</v>
      </c>
      <c r="G111" s="86">
        <v>2</v>
      </c>
      <c r="H111" s="73">
        <f t="shared" si="4"/>
        <v>19</v>
      </c>
      <c r="I111" s="86">
        <v>0</v>
      </c>
      <c r="J111" s="86">
        <v>1</v>
      </c>
      <c r="K111" s="88">
        <v>0</v>
      </c>
      <c r="L111" s="86">
        <v>0</v>
      </c>
      <c r="M111" s="86">
        <v>0</v>
      </c>
      <c r="N111" s="86">
        <v>0</v>
      </c>
      <c r="O111" s="86">
        <v>11</v>
      </c>
      <c r="P111" s="86">
        <v>14</v>
      </c>
      <c r="Q111" s="88">
        <v>0</v>
      </c>
      <c r="R111" s="73">
        <f t="shared" si="5"/>
        <v>45</v>
      </c>
      <c r="S111" s="74"/>
      <c r="T111" s="82"/>
      <c r="U111" s="82"/>
      <c r="V111" s="82"/>
    </row>
    <row r="112" spans="1:22" ht="12.75" customHeight="1">
      <c r="A112" s="62"/>
      <c r="B112" s="60"/>
      <c r="C112" s="68" t="s">
        <v>247</v>
      </c>
      <c r="D112" s="86">
        <v>9</v>
      </c>
      <c r="E112" s="86">
        <v>1</v>
      </c>
      <c r="F112" s="86">
        <v>4</v>
      </c>
      <c r="G112" s="86">
        <v>2</v>
      </c>
      <c r="H112" s="73">
        <f t="shared" si="4"/>
        <v>16</v>
      </c>
      <c r="I112" s="86">
        <v>1</v>
      </c>
      <c r="J112" s="86">
        <v>0</v>
      </c>
      <c r="K112" s="88">
        <v>0</v>
      </c>
      <c r="L112" s="86">
        <v>0</v>
      </c>
      <c r="M112" s="86">
        <v>0</v>
      </c>
      <c r="N112" s="86">
        <v>0</v>
      </c>
      <c r="O112" s="86">
        <v>38</v>
      </c>
      <c r="P112" s="86">
        <v>13</v>
      </c>
      <c r="Q112" s="88">
        <v>1</v>
      </c>
      <c r="R112" s="73">
        <f t="shared" si="5"/>
        <v>69</v>
      </c>
      <c r="S112" s="74"/>
      <c r="T112" s="82"/>
      <c r="U112" s="82"/>
      <c r="V112" s="82"/>
    </row>
    <row r="113" spans="1:22" ht="12.75" customHeight="1">
      <c r="A113" s="62"/>
      <c r="B113" s="60"/>
      <c r="C113" s="68" t="s">
        <v>248</v>
      </c>
      <c r="D113" s="86">
        <v>1232</v>
      </c>
      <c r="E113" s="86">
        <v>54</v>
      </c>
      <c r="F113" s="86">
        <v>191</v>
      </c>
      <c r="G113" s="86">
        <v>1933</v>
      </c>
      <c r="H113" s="73">
        <f t="shared" si="4"/>
        <v>3410</v>
      </c>
      <c r="I113" s="86">
        <v>308</v>
      </c>
      <c r="J113" s="86">
        <v>5</v>
      </c>
      <c r="K113" s="88">
        <v>5</v>
      </c>
      <c r="L113" s="86">
        <v>8</v>
      </c>
      <c r="M113" s="86">
        <v>20</v>
      </c>
      <c r="N113" s="86">
        <v>41</v>
      </c>
      <c r="O113" s="86">
        <v>364</v>
      </c>
      <c r="P113" s="86">
        <v>614</v>
      </c>
      <c r="Q113" s="88">
        <v>448</v>
      </c>
      <c r="R113" s="73">
        <f t="shared" si="5"/>
        <v>5223</v>
      </c>
      <c r="S113" s="74"/>
      <c r="T113" s="82"/>
      <c r="U113" s="82"/>
      <c r="V113" s="82"/>
    </row>
    <row r="114" spans="1:22" ht="12.75" customHeight="1">
      <c r="A114" s="62"/>
      <c r="B114" s="60"/>
      <c r="C114" s="68" t="s">
        <v>249</v>
      </c>
      <c r="D114" s="86">
        <v>18</v>
      </c>
      <c r="E114" s="86">
        <v>15</v>
      </c>
      <c r="F114" s="86">
        <v>9</v>
      </c>
      <c r="G114" s="86">
        <v>0</v>
      </c>
      <c r="H114" s="73">
        <f t="shared" si="4"/>
        <v>42</v>
      </c>
      <c r="I114" s="86">
        <v>48</v>
      </c>
      <c r="J114" s="86">
        <v>1</v>
      </c>
      <c r="K114" s="88">
        <v>0</v>
      </c>
      <c r="L114" s="86">
        <v>13</v>
      </c>
      <c r="M114" s="86">
        <v>3</v>
      </c>
      <c r="N114" s="86">
        <v>1</v>
      </c>
      <c r="O114" s="86">
        <v>0</v>
      </c>
      <c r="P114" s="86">
        <v>38</v>
      </c>
      <c r="Q114" s="88">
        <v>1</v>
      </c>
      <c r="R114" s="73">
        <f t="shared" si="5"/>
        <v>147</v>
      </c>
      <c r="S114" s="74"/>
      <c r="T114" s="82"/>
      <c r="U114" s="82"/>
      <c r="V114" s="82"/>
    </row>
    <row r="115" spans="1:22" ht="12.75" customHeight="1">
      <c r="A115" s="62"/>
      <c r="B115" s="60"/>
      <c r="C115" s="68" t="s">
        <v>250</v>
      </c>
      <c r="D115" s="86">
        <v>88</v>
      </c>
      <c r="E115" s="86">
        <v>8</v>
      </c>
      <c r="F115" s="86">
        <v>29</v>
      </c>
      <c r="G115" s="86">
        <v>33</v>
      </c>
      <c r="H115" s="73">
        <f t="shared" si="4"/>
        <v>158</v>
      </c>
      <c r="I115" s="86">
        <v>7</v>
      </c>
      <c r="J115" s="86">
        <v>0</v>
      </c>
      <c r="K115" s="88">
        <v>0</v>
      </c>
      <c r="L115" s="86">
        <v>0</v>
      </c>
      <c r="M115" s="86">
        <v>1</v>
      </c>
      <c r="N115" s="86">
        <v>2</v>
      </c>
      <c r="O115" s="86">
        <v>104</v>
      </c>
      <c r="P115" s="86">
        <v>56</v>
      </c>
      <c r="Q115" s="88">
        <v>10</v>
      </c>
      <c r="R115" s="73">
        <f t="shared" si="5"/>
        <v>338</v>
      </c>
      <c r="S115" s="74"/>
      <c r="T115" s="82"/>
      <c r="U115" s="82"/>
      <c r="V115" s="82"/>
    </row>
    <row r="116" spans="1:22" ht="12.75" customHeight="1">
      <c r="A116" s="62"/>
      <c r="B116" s="60"/>
      <c r="C116" s="68" t="s">
        <v>251</v>
      </c>
      <c r="D116" s="86">
        <v>4859</v>
      </c>
      <c r="E116" s="86">
        <v>235</v>
      </c>
      <c r="F116" s="86">
        <v>741</v>
      </c>
      <c r="G116" s="86">
        <v>7570</v>
      </c>
      <c r="H116" s="73">
        <f t="shared" si="4"/>
        <v>13405</v>
      </c>
      <c r="I116" s="86">
        <v>533</v>
      </c>
      <c r="J116" s="86">
        <v>1009</v>
      </c>
      <c r="K116" s="88">
        <v>121</v>
      </c>
      <c r="L116" s="86">
        <v>33</v>
      </c>
      <c r="M116" s="86">
        <v>139</v>
      </c>
      <c r="N116" s="86">
        <v>48</v>
      </c>
      <c r="O116" s="86">
        <v>1295</v>
      </c>
      <c r="P116" s="86">
        <v>1540</v>
      </c>
      <c r="Q116" s="88">
        <v>838</v>
      </c>
      <c r="R116" s="73">
        <f t="shared" si="5"/>
        <v>18961</v>
      </c>
      <c r="S116" s="74"/>
      <c r="T116" s="82"/>
      <c r="U116" s="82"/>
      <c r="V116" s="82"/>
    </row>
    <row r="117" spans="1:22" ht="12.75" customHeight="1">
      <c r="A117" s="62"/>
      <c r="B117" s="60"/>
      <c r="C117" s="68" t="s">
        <v>252</v>
      </c>
      <c r="D117" s="86">
        <v>44</v>
      </c>
      <c r="E117" s="86">
        <v>6</v>
      </c>
      <c r="F117" s="86">
        <v>13</v>
      </c>
      <c r="G117" s="86">
        <v>26</v>
      </c>
      <c r="H117" s="73">
        <f t="shared" si="4"/>
        <v>89</v>
      </c>
      <c r="I117" s="86">
        <v>10</v>
      </c>
      <c r="J117" s="86">
        <v>0</v>
      </c>
      <c r="K117" s="88">
        <v>0</v>
      </c>
      <c r="L117" s="86">
        <v>0</v>
      </c>
      <c r="M117" s="86">
        <v>0</v>
      </c>
      <c r="N117" s="86">
        <v>0</v>
      </c>
      <c r="O117" s="86">
        <v>119</v>
      </c>
      <c r="P117" s="86">
        <v>21</v>
      </c>
      <c r="Q117" s="88">
        <v>8</v>
      </c>
      <c r="R117" s="73">
        <f t="shared" si="5"/>
        <v>247</v>
      </c>
      <c r="S117" s="74"/>
      <c r="T117" s="82"/>
      <c r="U117" s="82"/>
      <c r="V117" s="82"/>
    </row>
    <row r="118" spans="1:22" ht="12.75" customHeight="1">
      <c r="A118" s="62"/>
      <c r="B118" s="60"/>
      <c r="C118" s="68" t="s">
        <v>253</v>
      </c>
      <c r="D118" s="86">
        <v>64</v>
      </c>
      <c r="E118" s="86">
        <v>7</v>
      </c>
      <c r="F118" s="86">
        <v>6</v>
      </c>
      <c r="G118" s="86">
        <v>1</v>
      </c>
      <c r="H118" s="73">
        <f t="shared" si="4"/>
        <v>78</v>
      </c>
      <c r="I118" s="86">
        <v>80</v>
      </c>
      <c r="J118" s="86">
        <v>0</v>
      </c>
      <c r="K118" s="88">
        <v>5</v>
      </c>
      <c r="L118" s="86">
        <v>1</v>
      </c>
      <c r="M118" s="86">
        <v>29</v>
      </c>
      <c r="N118" s="86">
        <v>19</v>
      </c>
      <c r="O118" s="86">
        <v>2</v>
      </c>
      <c r="P118" s="86">
        <v>31</v>
      </c>
      <c r="Q118" s="88">
        <v>10</v>
      </c>
      <c r="R118" s="73">
        <f t="shared" si="5"/>
        <v>255</v>
      </c>
      <c r="S118" s="74"/>
      <c r="T118" s="82"/>
      <c r="U118" s="82"/>
      <c r="V118" s="82"/>
    </row>
    <row r="119" spans="1:22" ht="13.5" customHeight="1">
      <c r="A119" s="62"/>
      <c r="B119" s="60"/>
      <c r="C119" s="68" t="s">
        <v>254</v>
      </c>
      <c r="D119" s="86">
        <v>9</v>
      </c>
      <c r="E119" s="86">
        <v>0</v>
      </c>
      <c r="F119" s="86">
        <v>1</v>
      </c>
      <c r="G119" s="86">
        <v>0</v>
      </c>
      <c r="H119" s="73">
        <f t="shared" si="4"/>
        <v>10</v>
      </c>
      <c r="I119" s="86">
        <v>3</v>
      </c>
      <c r="J119" s="86">
        <v>0</v>
      </c>
      <c r="K119" s="88">
        <v>2</v>
      </c>
      <c r="L119" s="86">
        <v>0</v>
      </c>
      <c r="M119" s="86">
        <v>4</v>
      </c>
      <c r="N119" s="86">
        <v>3</v>
      </c>
      <c r="O119" s="86">
        <v>0</v>
      </c>
      <c r="P119" s="86">
        <v>4</v>
      </c>
      <c r="Q119" s="88">
        <v>14</v>
      </c>
      <c r="R119" s="73">
        <f t="shared" si="5"/>
        <v>40</v>
      </c>
      <c r="S119" s="74"/>
      <c r="T119" s="82"/>
      <c r="U119" s="82"/>
      <c r="V119" s="82"/>
    </row>
    <row r="120" spans="1:22" ht="12.75" customHeight="1">
      <c r="A120" s="62"/>
      <c r="B120" s="60"/>
      <c r="C120" s="68" t="s">
        <v>255</v>
      </c>
      <c r="D120" s="86">
        <v>23</v>
      </c>
      <c r="E120" s="86">
        <v>1</v>
      </c>
      <c r="F120" s="86">
        <v>1</v>
      </c>
      <c r="G120" s="86">
        <v>0</v>
      </c>
      <c r="H120" s="73">
        <f t="shared" si="4"/>
        <v>25</v>
      </c>
      <c r="I120" s="86">
        <v>10</v>
      </c>
      <c r="J120" s="86">
        <v>0</v>
      </c>
      <c r="K120" s="88">
        <v>0</v>
      </c>
      <c r="L120" s="86">
        <v>0</v>
      </c>
      <c r="M120" s="86">
        <v>11</v>
      </c>
      <c r="N120" s="86">
        <v>5</v>
      </c>
      <c r="O120" s="86">
        <v>1</v>
      </c>
      <c r="P120" s="86">
        <v>5</v>
      </c>
      <c r="Q120" s="88">
        <v>6</v>
      </c>
      <c r="R120" s="73">
        <f t="shared" si="5"/>
        <v>63</v>
      </c>
      <c r="S120" s="74"/>
      <c r="T120" s="82"/>
      <c r="U120" s="82"/>
      <c r="V120" s="82"/>
    </row>
    <row r="121" spans="1:22" ht="12.75" customHeight="1">
      <c r="A121" s="62"/>
      <c r="B121" s="60"/>
      <c r="C121" s="68" t="s">
        <v>256</v>
      </c>
      <c r="D121" s="86">
        <v>94</v>
      </c>
      <c r="E121" s="86">
        <v>8</v>
      </c>
      <c r="F121" s="86">
        <v>15</v>
      </c>
      <c r="G121" s="86">
        <v>8</v>
      </c>
      <c r="H121" s="73">
        <f t="shared" si="4"/>
        <v>125</v>
      </c>
      <c r="I121" s="86">
        <v>3</v>
      </c>
      <c r="J121" s="86">
        <v>0</v>
      </c>
      <c r="K121" s="88">
        <v>4</v>
      </c>
      <c r="L121" s="86">
        <v>0</v>
      </c>
      <c r="M121" s="86">
        <v>1</v>
      </c>
      <c r="N121" s="86">
        <v>0</v>
      </c>
      <c r="O121" s="86">
        <v>791</v>
      </c>
      <c r="P121" s="86">
        <v>39</v>
      </c>
      <c r="Q121" s="88">
        <v>9</v>
      </c>
      <c r="R121" s="73">
        <f t="shared" si="5"/>
        <v>972</v>
      </c>
      <c r="S121" s="74"/>
      <c r="T121" s="82"/>
      <c r="U121" s="82"/>
      <c r="V121" s="82"/>
    </row>
    <row r="122" spans="1:22" ht="12.75" customHeight="1">
      <c r="A122" s="62"/>
      <c r="B122" s="60"/>
      <c r="C122" s="68" t="s">
        <v>257</v>
      </c>
      <c r="D122" s="86">
        <v>9</v>
      </c>
      <c r="E122" s="86">
        <v>1</v>
      </c>
      <c r="F122" s="86">
        <v>1</v>
      </c>
      <c r="G122" s="86">
        <v>1</v>
      </c>
      <c r="H122" s="73">
        <f t="shared" si="4"/>
        <v>12</v>
      </c>
      <c r="I122" s="86">
        <v>2</v>
      </c>
      <c r="J122" s="86">
        <v>0</v>
      </c>
      <c r="K122" s="88">
        <v>1</v>
      </c>
      <c r="L122" s="86">
        <v>1</v>
      </c>
      <c r="M122" s="86">
        <v>0</v>
      </c>
      <c r="N122" s="86">
        <v>1</v>
      </c>
      <c r="O122" s="86">
        <v>4</v>
      </c>
      <c r="P122" s="86">
        <v>20</v>
      </c>
      <c r="Q122" s="88">
        <v>1</v>
      </c>
      <c r="R122" s="73">
        <f t="shared" si="5"/>
        <v>42</v>
      </c>
      <c r="S122" s="74"/>
      <c r="T122" s="82"/>
      <c r="U122" s="82"/>
      <c r="V122" s="82"/>
    </row>
    <row r="123" spans="1:22" ht="12.75" customHeight="1">
      <c r="A123" s="62"/>
      <c r="B123" s="60"/>
      <c r="C123" s="68" t="s">
        <v>258</v>
      </c>
      <c r="D123" s="86">
        <v>41</v>
      </c>
      <c r="E123" s="86">
        <v>1</v>
      </c>
      <c r="F123" s="86">
        <v>4</v>
      </c>
      <c r="G123" s="86">
        <v>0</v>
      </c>
      <c r="H123" s="73">
        <f t="shared" si="4"/>
        <v>46</v>
      </c>
      <c r="I123" s="86">
        <v>18</v>
      </c>
      <c r="J123" s="86">
        <v>0</v>
      </c>
      <c r="K123" s="88">
        <v>0</v>
      </c>
      <c r="L123" s="86">
        <v>0</v>
      </c>
      <c r="M123" s="86">
        <v>12</v>
      </c>
      <c r="N123" s="86">
        <v>8</v>
      </c>
      <c r="O123" s="86">
        <v>1</v>
      </c>
      <c r="P123" s="86">
        <v>6</v>
      </c>
      <c r="Q123" s="88">
        <v>14</v>
      </c>
      <c r="R123" s="73">
        <f t="shared" si="5"/>
        <v>105</v>
      </c>
      <c r="S123" s="74"/>
      <c r="T123" s="82"/>
      <c r="U123" s="82"/>
      <c r="V123" s="82"/>
    </row>
    <row r="124" spans="1:22" ht="12.75" customHeight="1">
      <c r="A124" s="62"/>
      <c r="B124" s="60"/>
      <c r="C124" s="68" t="s">
        <v>259</v>
      </c>
      <c r="D124" s="86">
        <v>34</v>
      </c>
      <c r="E124" s="86">
        <v>0</v>
      </c>
      <c r="F124" s="86">
        <v>9</v>
      </c>
      <c r="G124" s="86">
        <v>2</v>
      </c>
      <c r="H124" s="73">
        <f t="shared" si="4"/>
        <v>45</v>
      </c>
      <c r="I124" s="86">
        <v>5</v>
      </c>
      <c r="J124" s="86">
        <v>0</v>
      </c>
      <c r="K124" s="88">
        <v>0</v>
      </c>
      <c r="L124" s="86">
        <v>1</v>
      </c>
      <c r="M124" s="86">
        <v>0</v>
      </c>
      <c r="N124" s="86">
        <v>1</v>
      </c>
      <c r="O124" s="86">
        <v>332</v>
      </c>
      <c r="P124" s="86">
        <v>35</v>
      </c>
      <c r="Q124" s="88">
        <v>15</v>
      </c>
      <c r="R124" s="73">
        <f t="shared" si="5"/>
        <v>434</v>
      </c>
      <c r="S124" s="74"/>
      <c r="T124" s="82"/>
      <c r="U124" s="82"/>
      <c r="V124" s="82"/>
    </row>
    <row r="125" spans="1:22" ht="12.75" customHeight="1">
      <c r="A125" s="62"/>
      <c r="B125" s="60"/>
      <c r="C125" s="68" t="s">
        <v>260</v>
      </c>
      <c r="D125" s="86">
        <v>15</v>
      </c>
      <c r="E125" s="86">
        <v>8</v>
      </c>
      <c r="F125" s="86">
        <v>5</v>
      </c>
      <c r="G125" s="86">
        <v>2</v>
      </c>
      <c r="H125" s="73">
        <f t="shared" si="4"/>
        <v>30</v>
      </c>
      <c r="I125" s="86">
        <v>7</v>
      </c>
      <c r="J125" s="86">
        <v>0</v>
      </c>
      <c r="K125" s="88">
        <v>0</v>
      </c>
      <c r="L125" s="86">
        <v>25</v>
      </c>
      <c r="M125" s="86">
        <v>1</v>
      </c>
      <c r="N125" s="86">
        <v>3</v>
      </c>
      <c r="O125" s="86">
        <v>2</v>
      </c>
      <c r="P125" s="86">
        <v>180</v>
      </c>
      <c r="Q125" s="88">
        <v>3</v>
      </c>
      <c r="R125" s="73">
        <f t="shared" si="5"/>
        <v>251</v>
      </c>
      <c r="S125" s="74"/>
      <c r="T125" s="82"/>
      <c r="U125" s="82"/>
      <c r="V125" s="82"/>
    </row>
    <row r="126" spans="1:22" ht="12.75" customHeight="1">
      <c r="A126" s="62"/>
      <c r="B126" s="60"/>
      <c r="C126" s="68" t="s">
        <v>261</v>
      </c>
      <c r="D126" s="86">
        <v>20</v>
      </c>
      <c r="E126" s="86">
        <v>2</v>
      </c>
      <c r="F126" s="86">
        <v>0</v>
      </c>
      <c r="G126" s="86">
        <v>0</v>
      </c>
      <c r="H126" s="73">
        <f t="shared" si="4"/>
        <v>22</v>
      </c>
      <c r="I126" s="86">
        <v>5</v>
      </c>
      <c r="J126" s="86">
        <v>0</v>
      </c>
      <c r="K126" s="88">
        <v>0</v>
      </c>
      <c r="L126" s="86">
        <v>0</v>
      </c>
      <c r="M126" s="86">
        <v>34</v>
      </c>
      <c r="N126" s="86">
        <v>3</v>
      </c>
      <c r="O126" s="86">
        <v>0</v>
      </c>
      <c r="P126" s="86">
        <v>6</v>
      </c>
      <c r="Q126" s="88">
        <v>13</v>
      </c>
      <c r="R126" s="73">
        <f t="shared" si="5"/>
        <v>83</v>
      </c>
      <c r="S126" s="74"/>
      <c r="T126" s="82"/>
      <c r="U126" s="82"/>
      <c r="V126" s="82"/>
    </row>
    <row r="127" spans="1:22" ht="14.25" customHeight="1">
      <c r="A127" s="62"/>
      <c r="B127" s="60"/>
      <c r="C127" s="68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4"/>
      <c r="T127" s="82"/>
      <c r="U127" s="82"/>
      <c r="V127" s="82"/>
    </row>
    <row r="128" spans="1:22" ht="13.5" customHeight="1">
      <c r="A128" s="62"/>
      <c r="B128" s="60"/>
      <c r="C128" s="93" t="s">
        <v>2</v>
      </c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4"/>
      <c r="T128" s="82"/>
      <c r="U128" s="82"/>
      <c r="V128" s="82"/>
    </row>
    <row r="129" spans="1:19" ht="12.75" customHeight="1">
      <c r="A129" s="62"/>
      <c r="B129" s="60"/>
      <c r="C129" s="68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4"/>
    </row>
    <row r="130" spans="1:19" ht="12.75" customHeight="1">
      <c r="A130" s="62"/>
      <c r="B130" s="60"/>
      <c r="C130" s="52"/>
      <c r="D130" s="51" t="s">
        <v>281</v>
      </c>
      <c r="E130" s="58"/>
      <c r="F130" s="58"/>
      <c r="G130" s="58"/>
      <c r="H130" s="58"/>
      <c r="I130" s="58"/>
      <c r="J130" s="58"/>
      <c r="K130" s="58"/>
      <c r="L130" s="58"/>
      <c r="M130" s="58"/>
      <c r="N130" s="59"/>
      <c r="O130" s="59"/>
      <c r="P130" s="59"/>
      <c r="Q130" s="58"/>
      <c r="R130" s="58"/>
      <c r="S130" s="54"/>
    </row>
    <row r="131" spans="1:22" ht="12.75" customHeight="1">
      <c r="A131" s="62"/>
      <c r="B131" s="60"/>
      <c r="C131" s="52"/>
      <c r="D131" s="49"/>
      <c r="E131" s="52"/>
      <c r="F131" s="52"/>
      <c r="G131" s="52"/>
      <c r="H131" s="52"/>
      <c r="I131" s="52"/>
      <c r="J131" s="52"/>
      <c r="K131" s="52"/>
      <c r="L131" s="52"/>
      <c r="M131" s="52"/>
      <c r="N131" s="57"/>
      <c r="O131" s="57"/>
      <c r="P131" s="57"/>
      <c r="Q131" s="52"/>
      <c r="R131" s="52"/>
      <c r="S131" s="54"/>
      <c r="T131" s="82"/>
      <c r="U131" s="82"/>
      <c r="V131" s="82"/>
    </row>
    <row r="132" spans="1:22" ht="12.75" customHeight="1">
      <c r="A132" s="62"/>
      <c r="B132" s="60"/>
      <c r="C132" s="68"/>
      <c r="D132" s="68"/>
      <c r="E132" s="68"/>
      <c r="F132" s="68"/>
      <c r="G132" s="68"/>
      <c r="H132" s="68"/>
      <c r="I132" s="68"/>
      <c r="J132" s="76" t="s">
        <v>145</v>
      </c>
      <c r="K132" s="68"/>
      <c r="L132" s="68"/>
      <c r="M132" s="68"/>
      <c r="N132" s="77" t="s">
        <v>146</v>
      </c>
      <c r="O132" s="77" t="s">
        <v>147</v>
      </c>
      <c r="P132" s="77" t="s">
        <v>147</v>
      </c>
      <c r="Q132" s="62"/>
      <c r="R132" s="62"/>
      <c r="S132" s="67"/>
      <c r="T132" s="82"/>
      <c r="U132" s="82"/>
      <c r="V132" s="82"/>
    </row>
    <row r="133" spans="1:22" ht="12.75" customHeight="1">
      <c r="A133" s="62"/>
      <c r="B133" s="60"/>
      <c r="C133" s="68"/>
      <c r="D133" s="70" t="s">
        <v>13</v>
      </c>
      <c r="E133" s="70" t="s">
        <v>14</v>
      </c>
      <c r="F133" s="70" t="s">
        <v>15</v>
      </c>
      <c r="G133" s="70" t="s">
        <v>16</v>
      </c>
      <c r="H133" s="70" t="s">
        <v>17</v>
      </c>
      <c r="I133" s="70" t="s">
        <v>149</v>
      </c>
      <c r="J133" s="70" t="s">
        <v>150</v>
      </c>
      <c r="K133" s="70" t="s">
        <v>151</v>
      </c>
      <c r="L133" s="70" t="s">
        <v>152</v>
      </c>
      <c r="M133" s="70" t="s">
        <v>153</v>
      </c>
      <c r="N133" s="70" t="s">
        <v>148</v>
      </c>
      <c r="O133" s="70" t="s">
        <v>155</v>
      </c>
      <c r="P133" s="70" t="s">
        <v>148</v>
      </c>
      <c r="Q133" s="70" t="s">
        <v>154</v>
      </c>
      <c r="R133" s="70" t="s">
        <v>157</v>
      </c>
      <c r="S133" s="67"/>
      <c r="T133" s="82"/>
      <c r="U133" s="82"/>
      <c r="V133" s="82"/>
    </row>
    <row r="134" spans="1:22" ht="12.75" customHeight="1">
      <c r="A134" s="62"/>
      <c r="B134" s="60"/>
      <c r="C134" s="68" t="s">
        <v>262</v>
      </c>
      <c r="D134" s="86">
        <v>44</v>
      </c>
      <c r="E134" s="86">
        <v>9</v>
      </c>
      <c r="F134" s="86">
        <v>9</v>
      </c>
      <c r="G134" s="86">
        <v>3</v>
      </c>
      <c r="H134" s="73">
        <f aca="true" t="shared" si="6" ref="H134:H143">SUM(D134:G134)</f>
        <v>65</v>
      </c>
      <c r="I134" s="86">
        <v>16</v>
      </c>
      <c r="J134" s="86">
        <v>0</v>
      </c>
      <c r="K134" s="88">
        <v>0</v>
      </c>
      <c r="L134" s="86">
        <v>19</v>
      </c>
      <c r="M134" s="86">
        <v>1</v>
      </c>
      <c r="N134" s="86">
        <v>4</v>
      </c>
      <c r="O134" s="86">
        <v>0</v>
      </c>
      <c r="P134" s="86">
        <v>382</v>
      </c>
      <c r="Q134" s="88">
        <v>6</v>
      </c>
      <c r="R134" s="73">
        <f aca="true" t="shared" si="7" ref="R134:R144">SUM(H134:Q134)</f>
        <v>493</v>
      </c>
      <c r="S134" s="74"/>
      <c r="T134" s="82"/>
      <c r="U134" s="82"/>
      <c r="V134" s="82"/>
    </row>
    <row r="135" spans="1:22" ht="12.75" customHeight="1">
      <c r="A135" s="62"/>
      <c r="B135" s="60"/>
      <c r="C135" s="68" t="s">
        <v>263</v>
      </c>
      <c r="D135" s="86">
        <v>19</v>
      </c>
      <c r="E135" s="86">
        <v>2</v>
      </c>
      <c r="F135" s="86">
        <v>19</v>
      </c>
      <c r="G135" s="86">
        <v>2</v>
      </c>
      <c r="H135" s="73">
        <f t="shared" si="6"/>
        <v>42</v>
      </c>
      <c r="I135" s="86">
        <v>7</v>
      </c>
      <c r="J135" s="86">
        <v>0</v>
      </c>
      <c r="K135" s="88">
        <v>4</v>
      </c>
      <c r="L135" s="86">
        <v>6</v>
      </c>
      <c r="M135" s="86">
        <v>1</v>
      </c>
      <c r="N135" s="86">
        <v>1</v>
      </c>
      <c r="O135" s="86">
        <v>0</v>
      </c>
      <c r="P135" s="86">
        <v>114</v>
      </c>
      <c r="Q135" s="88">
        <v>8</v>
      </c>
      <c r="R135" s="73">
        <f t="shared" si="7"/>
        <v>183</v>
      </c>
      <c r="S135" s="74"/>
      <c r="T135" s="82"/>
      <c r="U135" s="82"/>
      <c r="V135" s="82"/>
    </row>
    <row r="136" spans="1:22" ht="12.75" customHeight="1">
      <c r="A136" s="62"/>
      <c r="B136" s="60"/>
      <c r="C136" s="68" t="s">
        <v>264</v>
      </c>
      <c r="D136" s="86">
        <v>44</v>
      </c>
      <c r="E136" s="86">
        <v>149</v>
      </c>
      <c r="F136" s="86">
        <v>8</v>
      </c>
      <c r="G136" s="86">
        <v>0</v>
      </c>
      <c r="H136" s="73">
        <f t="shared" si="6"/>
        <v>201</v>
      </c>
      <c r="I136" s="86">
        <v>26</v>
      </c>
      <c r="J136" s="86">
        <v>0</v>
      </c>
      <c r="K136" s="88">
        <v>0</v>
      </c>
      <c r="L136" s="86">
        <v>102</v>
      </c>
      <c r="M136" s="86">
        <v>4</v>
      </c>
      <c r="N136" s="86">
        <v>2</v>
      </c>
      <c r="O136" s="86">
        <v>0</v>
      </c>
      <c r="P136" s="86">
        <v>119</v>
      </c>
      <c r="Q136" s="88">
        <v>12</v>
      </c>
      <c r="R136" s="73">
        <f t="shared" si="7"/>
        <v>466</v>
      </c>
      <c r="S136" s="74"/>
      <c r="T136" s="82"/>
      <c r="U136" s="82"/>
      <c r="V136" s="82"/>
    </row>
    <row r="137" spans="1:19" ht="12.75" customHeight="1">
      <c r="A137" s="62"/>
      <c r="B137" s="60"/>
      <c r="C137" s="68" t="s">
        <v>265</v>
      </c>
      <c r="D137" s="86">
        <v>78</v>
      </c>
      <c r="E137" s="86">
        <v>2</v>
      </c>
      <c r="F137" s="86">
        <v>22</v>
      </c>
      <c r="G137" s="86">
        <v>92</v>
      </c>
      <c r="H137" s="73">
        <f t="shared" si="6"/>
        <v>194</v>
      </c>
      <c r="I137" s="86">
        <v>28</v>
      </c>
      <c r="J137" s="86">
        <v>0</v>
      </c>
      <c r="K137" s="88">
        <v>0</v>
      </c>
      <c r="L137" s="86">
        <v>1</v>
      </c>
      <c r="M137" s="86">
        <v>1</v>
      </c>
      <c r="N137" s="86">
        <v>3</v>
      </c>
      <c r="O137" s="86">
        <v>24</v>
      </c>
      <c r="P137" s="86">
        <v>46</v>
      </c>
      <c r="Q137" s="88">
        <v>19</v>
      </c>
      <c r="R137" s="73">
        <f t="shared" si="7"/>
        <v>316</v>
      </c>
      <c r="S137" s="74"/>
    </row>
    <row r="138" spans="1:19" ht="12.75" customHeight="1">
      <c r="A138" s="62"/>
      <c r="B138" s="60"/>
      <c r="C138" s="68" t="s">
        <v>266</v>
      </c>
      <c r="D138" s="86">
        <v>9</v>
      </c>
      <c r="E138" s="86">
        <v>0</v>
      </c>
      <c r="F138" s="86">
        <v>9</v>
      </c>
      <c r="G138" s="86">
        <v>14</v>
      </c>
      <c r="H138" s="73">
        <f t="shared" si="6"/>
        <v>32</v>
      </c>
      <c r="I138" s="86">
        <v>8</v>
      </c>
      <c r="J138" s="86">
        <v>0</v>
      </c>
      <c r="K138" s="88">
        <v>0</v>
      </c>
      <c r="L138" s="86">
        <v>0</v>
      </c>
      <c r="M138" s="86">
        <v>0</v>
      </c>
      <c r="N138" s="86">
        <v>0</v>
      </c>
      <c r="O138" s="86">
        <v>28</v>
      </c>
      <c r="P138" s="86">
        <v>12</v>
      </c>
      <c r="Q138" s="88">
        <v>3</v>
      </c>
      <c r="R138" s="73">
        <f t="shared" si="7"/>
        <v>83</v>
      </c>
      <c r="S138" s="74"/>
    </row>
    <row r="139" spans="1:19" ht="12.75" customHeight="1">
      <c r="A139" s="62"/>
      <c r="B139" s="60"/>
      <c r="C139" s="68" t="s">
        <v>267</v>
      </c>
      <c r="D139" s="86">
        <v>8</v>
      </c>
      <c r="E139" s="86">
        <v>0</v>
      </c>
      <c r="F139" s="86">
        <v>3</v>
      </c>
      <c r="G139" s="86">
        <v>1</v>
      </c>
      <c r="H139" s="73">
        <f t="shared" si="6"/>
        <v>12</v>
      </c>
      <c r="I139" s="86">
        <v>0</v>
      </c>
      <c r="J139" s="86">
        <v>0</v>
      </c>
      <c r="K139" s="88">
        <v>2</v>
      </c>
      <c r="L139" s="86">
        <v>2</v>
      </c>
      <c r="M139" s="86">
        <v>1</v>
      </c>
      <c r="N139" s="86">
        <v>0</v>
      </c>
      <c r="O139" s="86">
        <v>50</v>
      </c>
      <c r="P139" s="86">
        <v>9</v>
      </c>
      <c r="Q139" s="88">
        <v>2</v>
      </c>
      <c r="R139" s="73">
        <f t="shared" si="7"/>
        <v>78</v>
      </c>
      <c r="S139" s="74"/>
    </row>
    <row r="140" spans="1:19" ht="12.75" customHeight="1">
      <c r="A140" s="62"/>
      <c r="B140" s="60"/>
      <c r="C140" s="68" t="s">
        <v>268</v>
      </c>
      <c r="D140" s="86">
        <v>21</v>
      </c>
      <c r="E140" s="86">
        <v>3</v>
      </c>
      <c r="F140" s="86">
        <v>11</v>
      </c>
      <c r="G140" s="86">
        <v>1</v>
      </c>
      <c r="H140" s="73">
        <f t="shared" si="6"/>
        <v>36</v>
      </c>
      <c r="I140" s="86">
        <v>6</v>
      </c>
      <c r="J140" s="86">
        <v>0</v>
      </c>
      <c r="K140" s="88">
        <v>0</v>
      </c>
      <c r="L140" s="86">
        <v>10</v>
      </c>
      <c r="M140" s="86">
        <v>1</v>
      </c>
      <c r="N140" s="86">
        <v>2</v>
      </c>
      <c r="O140" s="86">
        <v>3</v>
      </c>
      <c r="P140" s="86">
        <v>219</v>
      </c>
      <c r="Q140" s="88">
        <v>9</v>
      </c>
      <c r="R140" s="73">
        <f t="shared" si="7"/>
        <v>286</v>
      </c>
      <c r="S140" s="74"/>
    </row>
    <row r="141" spans="1:19" ht="12.75" customHeight="1">
      <c r="A141" s="62"/>
      <c r="B141" s="60"/>
      <c r="C141" s="68" t="s">
        <v>269</v>
      </c>
      <c r="D141" s="86">
        <v>4</v>
      </c>
      <c r="E141" s="86">
        <v>0</v>
      </c>
      <c r="F141" s="86">
        <v>1</v>
      </c>
      <c r="G141" s="86">
        <v>0</v>
      </c>
      <c r="H141" s="73">
        <f t="shared" si="6"/>
        <v>5</v>
      </c>
      <c r="I141" s="86">
        <v>2</v>
      </c>
      <c r="J141" s="86">
        <v>0</v>
      </c>
      <c r="K141" s="88">
        <v>0</v>
      </c>
      <c r="L141" s="86">
        <v>0</v>
      </c>
      <c r="M141" s="86">
        <v>7</v>
      </c>
      <c r="N141" s="86">
        <v>40</v>
      </c>
      <c r="O141" s="86">
        <v>0</v>
      </c>
      <c r="P141" s="86">
        <v>3</v>
      </c>
      <c r="Q141" s="88">
        <v>3</v>
      </c>
      <c r="R141" s="73">
        <f t="shared" si="7"/>
        <v>60</v>
      </c>
      <c r="S141" s="74"/>
    </row>
    <row r="142" spans="1:19" ht="12.75" customHeight="1">
      <c r="A142" s="62"/>
      <c r="B142" s="60"/>
      <c r="C142" s="68" t="s">
        <v>270</v>
      </c>
      <c r="D142" s="86">
        <v>29</v>
      </c>
      <c r="E142" s="86">
        <v>3</v>
      </c>
      <c r="F142" s="86">
        <v>7</v>
      </c>
      <c r="G142" s="86">
        <v>0</v>
      </c>
      <c r="H142" s="73">
        <f t="shared" si="6"/>
        <v>39</v>
      </c>
      <c r="I142" s="86">
        <v>6</v>
      </c>
      <c r="J142" s="86">
        <v>0</v>
      </c>
      <c r="K142" s="88">
        <v>0</v>
      </c>
      <c r="L142" s="86">
        <v>6</v>
      </c>
      <c r="M142" s="86">
        <v>1</v>
      </c>
      <c r="N142" s="86">
        <v>3</v>
      </c>
      <c r="O142" s="86">
        <v>2</v>
      </c>
      <c r="P142" s="86">
        <v>103</v>
      </c>
      <c r="Q142" s="88">
        <v>3</v>
      </c>
      <c r="R142" s="73">
        <f t="shared" si="7"/>
        <v>163</v>
      </c>
      <c r="S142" s="74"/>
    </row>
    <row r="143" spans="1:19" ht="12.75" customHeight="1">
      <c r="A143" s="62"/>
      <c r="B143" s="60"/>
      <c r="C143" s="68" t="s">
        <v>271</v>
      </c>
      <c r="D143" s="86">
        <v>30</v>
      </c>
      <c r="E143" s="86">
        <v>6</v>
      </c>
      <c r="F143" s="86">
        <v>14</v>
      </c>
      <c r="G143" s="86">
        <v>1007</v>
      </c>
      <c r="H143" s="73">
        <f t="shared" si="6"/>
        <v>1057</v>
      </c>
      <c r="I143" s="86">
        <v>16</v>
      </c>
      <c r="J143" s="86">
        <v>787</v>
      </c>
      <c r="K143" s="88">
        <v>198</v>
      </c>
      <c r="L143" s="86">
        <v>1</v>
      </c>
      <c r="M143" s="86">
        <v>0</v>
      </c>
      <c r="N143" s="86">
        <v>45</v>
      </c>
      <c r="O143" s="86">
        <v>196</v>
      </c>
      <c r="P143" s="86">
        <v>344</v>
      </c>
      <c r="Q143" s="88">
        <v>471</v>
      </c>
      <c r="R143" s="73">
        <f t="shared" si="7"/>
        <v>3115</v>
      </c>
      <c r="S143" s="74"/>
    </row>
    <row r="144" spans="1:19" ht="12.75" customHeight="1">
      <c r="A144" s="62"/>
      <c r="B144" s="60"/>
      <c r="C144" s="68" t="s">
        <v>272</v>
      </c>
      <c r="D144" s="73">
        <f>SUM(D8:D143)</f>
        <v>16413</v>
      </c>
      <c r="E144" s="73">
        <f>SUM(E8:E143)</f>
        <v>7242</v>
      </c>
      <c r="F144" s="73">
        <f>SUM(F8:F143)</f>
        <v>2899</v>
      </c>
      <c r="G144" s="73">
        <f>SUM(G8:G143)</f>
        <v>11733</v>
      </c>
      <c r="H144" s="73">
        <f>SUM(H8:H143)</f>
        <v>38287</v>
      </c>
      <c r="I144" s="73">
        <f aca="true" t="shared" si="8" ref="I144:Q144">SUM(I8:I143)</f>
        <v>7763</v>
      </c>
      <c r="J144" s="73">
        <f t="shared" si="8"/>
        <v>1839</v>
      </c>
      <c r="K144" s="73">
        <f t="shared" si="8"/>
        <v>2481</v>
      </c>
      <c r="L144" s="73">
        <f t="shared" si="8"/>
        <v>5014</v>
      </c>
      <c r="M144" s="73">
        <f t="shared" si="8"/>
        <v>4714</v>
      </c>
      <c r="N144" s="73">
        <f t="shared" si="8"/>
        <v>3562</v>
      </c>
      <c r="O144" s="73">
        <f t="shared" si="8"/>
        <v>7101</v>
      </c>
      <c r="P144" s="73">
        <f t="shared" si="8"/>
        <v>13875</v>
      </c>
      <c r="Q144" s="73">
        <f t="shared" si="8"/>
        <v>4045</v>
      </c>
      <c r="R144" s="73">
        <f t="shared" si="7"/>
        <v>88681</v>
      </c>
      <c r="S144" s="74"/>
    </row>
    <row r="145" spans="1:19" ht="12.75" customHeight="1" thickBot="1">
      <c r="A145" s="62"/>
      <c r="B145" s="60"/>
      <c r="C145" s="8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74"/>
    </row>
    <row r="146" spans="1:19" ht="12.75" customHeight="1" thickTop="1">
      <c r="A146" s="62"/>
      <c r="B146" s="60"/>
      <c r="C146" s="68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4"/>
    </row>
    <row r="147" spans="1:19" ht="12.75" customHeight="1">
      <c r="A147" s="62"/>
      <c r="B147" s="78"/>
      <c r="C147" s="80" t="s">
        <v>273</v>
      </c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 t="s">
        <v>282</v>
      </c>
      <c r="R147" s="80"/>
      <c r="S147" s="79"/>
    </row>
    <row r="148" spans="1:2" ht="12.75" customHeight="1">
      <c r="A148" s="62"/>
      <c r="B148" s="62"/>
    </row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</sheetData>
  <sheetProtection/>
  <mergeCells count="4">
    <mergeCell ref="C46:S46"/>
    <mergeCell ref="B2:S2"/>
    <mergeCell ref="C87:S87"/>
    <mergeCell ref="C128:S128"/>
  </mergeCells>
  <printOptions/>
  <pageMargins left="0.5" right="0.5" top="0.75" bottom="0.75" header="0.5" footer="0.5"/>
  <pageSetup horizontalDpi="600" verticalDpi="600" orientation="landscape" scale="84" r:id="rId1"/>
  <rowBreaks count="3" manualBreakCount="3">
    <brk id="45" max="255" man="1"/>
    <brk id="86" max="255" man="1"/>
    <brk id="127" min="1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148"/>
  <sheetViews>
    <sheetView showOutlineSymbols="0" zoomScalePageLayoutView="0" workbookViewId="0" topLeftCell="A1">
      <selection activeCell="C1" sqref="C1"/>
    </sheetView>
  </sheetViews>
  <sheetFormatPr defaultColWidth="15.8515625" defaultRowHeight="12"/>
  <cols>
    <col min="1" max="1" width="1.1484375" style="47" customWidth="1"/>
    <col min="2" max="2" width="2.8515625" style="47" customWidth="1"/>
    <col min="3" max="3" width="25.57421875" style="47" customWidth="1"/>
    <col min="4" max="4" width="8.8515625" style="47" customWidth="1"/>
    <col min="5" max="5" width="10.140625" style="47" customWidth="1"/>
    <col min="6" max="7" width="8.8515625" style="47" customWidth="1"/>
    <col min="8" max="8" width="14.00390625" style="47" customWidth="1"/>
    <col min="9" max="9" width="13.8515625" style="47" customWidth="1"/>
    <col min="10" max="10" width="10.57421875" style="47" customWidth="1"/>
    <col min="11" max="11" width="12.140625" style="47" customWidth="1"/>
    <col min="12" max="12" width="15.140625" style="47" customWidth="1"/>
    <col min="13" max="13" width="13.00390625" style="47" customWidth="1"/>
    <col min="14" max="14" width="10.140625" style="47" customWidth="1"/>
    <col min="15" max="15" width="9.421875" style="47" customWidth="1"/>
    <col min="16" max="16" width="11.421875" style="47" customWidth="1"/>
    <col min="17" max="17" width="11.57421875" style="47" customWidth="1"/>
    <col min="18" max="18" width="9.57421875" style="47" customWidth="1"/>
    <col min="19" max="19" width="2.57421875" style="47" customWidth="1"/>
    <col min="20" max="16384" width="15.8515625" style="47" customWidth="1"/>
  </cols>
  <sheetData>
    <row r="1" spans="2:19" s="50" customFormat="1" ht="12.75">
      <c r="B1" s="80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81"/>
      <c r="O1" s="81"/>
      <c r="P1" s="81"/>
      <c r="Q1" s="53"/>
      <c r="R1" s="53"/>
      <c r="S1" s="53"/>
    </row>
    <row r="2" spans="1:19" ht="12.75" customHeight="1">
      <c r="A2" s="50"/>
      <c r="B2" s="90" t="s">
        <v>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2"/>
    </row>
    <row r="3" spans="1:19" ht="12.75" customHeight="1">
      <c r="A3" s="50"/>
      <c r="B3" s="60"/>
      <c r="C3" s="52"/>
      <c r="D3" s="53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4"/>
    </row>
    <row r="4" spans="1:19" ht="12.75" customHeight="1">
      <c r="A4" s="50"/>
      <c r="B4" s="60"/>
      <c r="C4" s="20" t="s">
        <v>277</v>
      </c>
      <c r="D4" s="61"/>
      <c r="E4" s="55"/>
      <c r="F4" s="55"/>
      <c r="G4" s="55"/>
      <c r="H4" s="55"/>
      <c r="I4" s="55"/>
      <c r="J4" s="55"/>
      <c r="K4" s="55"/>
      <c r="L4" s="55"/>
      <c r="M4" s="55"/>
      <c r="N4" s="56"/>
      <c r="O4" s="56"/>
      <c r="P4" s="56"/>
      <c r="Q4" s="55"/>
      <c r="R4" s="55"/>
      <c r="S4" s="54"/>
    </row>
    <row r="5" spans="2:19" s="50" customFormat="1" ht="12.75" customHeight="1" thickBot="1">
      <c r="B5" s="60"/>
      <c r="C5" s="49" t="s">
        <v>3</v>
      </c>
      <c r="D5" s="62"/>
      <c r="E5" s="52"/>
      <c r="F5" s="52"/>
      <c r="G5" s="52"/>
      <c r="H5" s="52"/>
      <c r="I5" s="52"/>
      <c r="J5" s="52"/>
      <c r="K5" s="52"/>
      <c r="L5" s="52"/>
      <c r="M5" s="52"/>
      <c r="N5" s="57"/>
      <c r="O5" s="57"/>
      <c r="P5" s="57"/>
      <c r="Q5" s="52"/>
      <c r="R5" s="52"/>
      <c r="S5" s="54"/>
    </row>
    <row r="6" spans="1:22" ht="12.75" customHeight="1" thickTop="1">
      <c r="A6" s="50"/>
      <c r="B6" s="60"/>
      <c r="C6" s="63"/>
      <c r="D6" s="63"/>
      <c r="E6" s="63"/>
      <c r="F6" s="63"/>
      <c r="G6" s="63"/>
      <c r="H6" s="63"/>
      <c r="I6" s="63"/>
      <c r="J6" s="64" t="s">
        <v>145</v>
      </c>
      <c r="K6" s="63"/>
      <c r="L6" s="63"/>
      <c r="M6" s="63"/>
      <c r="N6" s="66" t="s">
        <v>146</v>
      </c>
      <c r="O6" s="66" t="s">
        <v>147</v>
      </c>
      <c r="P6" s="66" t="s">
        <v>147</v>
      </c>
      <c r="Q6" s="65"/>
      <c r="R6" s="65"/>
      <c r="S6" s="67"/>
      <c r="T6" s="48"/>
      <c r="U6" s="48"/>
      <c r="V6" s="48"/>
    </row>
    <row r="7" spans="1:22" ht="12.75" customHeight="1">
      <c r="A7" s="50"/>
      <c r="B7" s="60"/>
      <c r="C7" s="68"/>
      <c r="D7" s="70" t="s">
        <v>13</v>
      </c>
      <c r="E7" s="70" t="s">
        <v>14</v>
      </c>
      <c r="F7" s="70" t="s">
        <v>15</v>
      </c>
      <c r="G7" s="70" t="s">
        <v>16</v>
      </c>
      <c r="H7" s="70" t="s">
        <v>17</v>
      </c>
      <c r="I7" s="70" t="s">
        <v>149</v>
      </c>
      <c r="J7" s="70" t="s">
        <v>150</v>
      </c>
      <c r="K7" s="70" t="s">
        <v>151</v>
      </c>
      <c r="L7" s="70" t="s">
        <v>152</v>
      </c>
      <c r="M7" s="70" t="s">
        <v>153</v>
      </c>
      <c r="N7" s="70" t="s">
        <v>148</v>
      </c>
      <c r="O7" s="70" t="s">
        <v>155</v>
      </c>
      <c r="P7" s="70" t="s">
        <v>148</v>
      </c>
      <c r="Q7" s="70" t="s">
        <v>154</v>
      </c>
      <c r="R7" s="70" t="s">
        <v>157</v>
      </c>
      <c r="S7" s="67"/>
      <c r="T7" s="48"/>
      <c r="U7" s="48"/>
      <c r="V7" s="48"/>
    </row>
    <row r="8" spans="1:22" ht="12.75" customHeight="1">
      <c r="A8" s="50"/>
      <c r="B8" s="60"/>
      <c r="C8" s="71" t="s">
        <v>158</v>
      </c>
      <c r="D8" s="86">
        <v>75</v>
      </c>
      <c r="E8" s="86">
        <v>7</v>
      </c>
      <c r="F8" s="86">
        <v>4</v>
      </c>
      <c r="G8" s="86">
        <v>2</v>
      </c>
      <c r="H8" s="73">
        <f aca="true" t="shared" si="0" ref="H8:H43">SUM(D8:G8)</f>
        <v>88</v>
      </c>
      <c r="I8" s="86">
        <v>13</v>
      </c>
      <c r="J8" s="86">
        <v>0</v>
      </c>
      <c r="K8" s="86">
        <v>2</v>
      </c>
      <c r="L8" s="86">
        <v>0</v>
      </c>
      <c r="M8" s="86">
        <v>25</v>
      </c>
      <c r="N8" s="86">
        <v>30</v>
      </c>
      <c r="O8" s="86">
        <v>1</v>
      </c>
      <c r="P8" s="86">
        <v>26</v>
      </c>
      <c r="Q8" s="86">
        <v>200</v>
      </c>
      <c r="R8" s="73">
        <f>SUM(H8:Q8)</f>
        <v>385</v>
      </c>
      <c r="S8" s="74"/>
      <c r="T8" s="48"/>
      <c r="U8" s="48"/>
      <c r="V8" s="48"/>
    </row>
    <row r="9" spans="1:22" ht="12.75" customHeight="1">
      <c r="A9" s="50"/>
      <c r="B9" s="60"/>
      <c r="C9" s="68" t="s">
        <v>159</v>
      </c>
      <c r="D9" s="86">
        <v>46</v>
      </c>
      <c r="E9" s="86">
        <v>3</v>
      </c>
      <c r="F9" s="86">
        <v>3</v>
      </c>
      <c r="G9" s="86">
        <v>0</v>
      </c>
      <c r="H9" s="73">
        <f t="shared" si="0"/>
        <v>52</v>
      </c>
      <c r="I9" s="86">
        <v>18</v>
      </c>
      <c r="J9" s="86">
        <v>0</v>
      </c>
      <c r="K9" s="86">
        <v>0</v>
      </c>
      <c r="L9" s="86">
        <v>0</v>
      </c>
      <c r="M9" s="86">
        <v>301</v>
      </c>
      <c r="N9" s="86">
        <v>69</v>
      </c>
      <c r="O9" s="86">
        <v>1</v>
      </c>
      <c r="P9" s="86">
        <v>19</v>
      </c>
      <c r="Q9" s="86">
        <v>15</v>
      </c>
      <c r="R9" s="73">
        <f>SUM(H9:Q9)</f>
        <v>475</v>
      </c>
      <c r="S9" s="74"/>
      <c r="T9" s="48"/>
      <c r="U9" s="48"/>
      <c r="V9" s="48"/>
    </row>
    <row r="10" spans="1:22" ht="12.75" customHeight="1">
      <c r="A10" s="50"/>
      <c r="B10" s="60"/>
      <c r="C10" s="68" t="s">
        <v>160</v>
      </c>
      <c r="D10" s="86">
        <v>31</v>
      </c>
      <c r="E10" s="86">
        <v>20</v>
      </c>
      <c r="F10" s="86">
        <v>0</v>
      </c>
      <c r="G10" s="86">
        <v>0</v>
      </c>
      <c r="H10" s="73">
        <f t="shared" si="0"/>
        <v>51</v>
      </c>
      <c r="I10" s="86">
        <v>7</v>
      </c>
      <c r="J10" s="86">
        <v>0</v>
      </c>
      <c r="K10" s="86">
        <v>1</v>
      </c>
      <c r="L10" s="86">
        <v>0</v>
      </c>
      <c r="M10" s="86">
        <v>20</v>
      </c>
      <c r="N10" s="86">
        <v>106</v>
      </c>
      <c r="O10" s="86">
        <v>0</v>
      </c>
      <c r="P10" s="86">
        <v>4</v>
      </c>
      <c r="Q10" s="86">
        <v>1</v>
      </c>
      <c r="R10" s="73">
        <f aca="true" t="shared" si="1" ref="R10:R43">SUM(H10:Q10)</f>
        <v>190</v>
      </c>
      <c r="S10" s="74"/>
      <c r="T10" s="48"/>
      <c r="U10" s="48"/>
      <c r="V10" s="48"/>
    </row>
    <row r="11" spans="1:22" ht="12.75" customHeight="1">
      <c r="A11" s="50"/>
      <c r="B11" s="60"/>
      <c r="C11" s="68" t="s">
        <v>161</v>
      </c>
      <c r="D11" s="86">
        <v>135</v>
      </c>
      <c r="E11" s="86">
        <v>9</v>
      </c>
      <c r="F11" s="86">
        <v>14</v>
      </c>
      <c r="G11" s="86">
        <v>3</v>
      </c>
      <c r="H11" s="73">
        <f t="shared" si="0"/>
        <v>161</v>
      </c>
      <c r="I11" s="86">
        <v>31</v>
      </c>
      <c r="J11" s="86">
        <v>0</v>
      </c>
      <c r="K11" s="86">
        <v>18</v>
      </c>
      <c r="L11" s="86">
        <v>3</v>
      </c>
      <c r="M11" s="86">
        <v>6</v>
      </c>
      <c r="N11" s="86">
        <v>18</v>
      </c>
      <c r="O11" s="86">
        <v>2</v>
      </c>
      <c r="P11" s="86">
        <v>44</v>
      </c>
      <c r="Q11" s="86">
        <v>25</v>
      </c>
      <c r="R11" s="73">
        <f t="shared" si="1"/>
        <v>308</v>
      </c>
      <c r="S11" s="74"/>
      <c r="T11" s="48"/>
      <c r="U11" s="48"/>
      <c r="V11" s="48"/>
    </row>
    <row r="12" spans="1:22" ht="12.75" customHeight="1">
      <c r="A12" s="50"/>
      <c r="B12" s="60"/>
      <c r="C12" s="68" t="s">
        <v>162</v>
      </c>
      <c r="D12" s="86">
        <v>24</v>
      </c>
      <c r="E12" s="86">
        <v>59</v>
      </c>
      <c r="F12" s="86">
        <v>9</v>
      </c>
      <c r="G12" s="86">
        <v>0</v>
      </c>
      <c r="H12" s="73">
        <f t="shared" si="0"/>
        <v>92</v>
      </c>
      <c r="I12" s="86">
        <v>12</v>
      </c>
      <c r="J12" s="86">
        <v>0</v>
      </c>
      <c r="K12" s="86">
        <v>0</v>
      </c>
      <c r="L12" s="86">
        <v>158</v>
      </c>
      <c r="M12" s="86">
        <v>0</v>
      </c>
      <c r="N12" s="86">
        <v>1</v>
      </c>
      <c r="O12" s="86">
        <v>2</v>
      </c>
      <c r="P12" s="86">
        <v>131</v>
      </c>
      <c r="Q12" s="86">
        <v>2</v>
      </c>
      <c r="R12" s="73">
        <f t="shared" si="1"/>
        <v>398</v>
      </c>
      <c r="S12" s="74"/>
      <c r="T12" s="48"/>
      <c r="U12" s="48"/>
      <c r="V12" s="48"/>
    </row>
    <row r="13" spans="1:22" ht="12.75" customHeight="1">
      <c r="A13" s="50"/>
      <c r="B13" s="60"/>
      <c r="C13" s="68" t="s">
        <v>163</v>
      </c>
      <c r="D13" s="86">
        <v>15</v>
      </c>
      <c r="E13" s="86">
        <v>5</v>
      </c>
      <c r="F13" s="86">
        <v>12</v>
      </c>
      <c r="G13" s="86">
        <v>0</v>
      </c>
      <c r="H13" s="73">
        <f t="shared" si="0"/>
        <v>32</v>
      </c>
      <c r="I13" s="86">
        <v>7</v>
      </c>
      <c r="J13" s="86">
        <v>0</v>
      </c>
      <c r="K13" s="86">
        <v>0</v>
      </c>
      <c r="L13" s="86">
        <v>159</v>
      </c>
      <c r="M13" s="86">
        <v>1</v>
      </c>
      <c r="N13" s="86">
        <v>3</v>
      </c>
      <c r="O13" s="86">
        <v>2</v>
      </c>
      <c r="P13" s="86">
        <v>58</v>
      </c>
      <c r="Q13" s="86">
        <v>1</v>
      </c>
      <c r="R13" s="73">
        <f t="shared" si="1"/>
        <v>263</v>
      </c>
      <c r="S13" s="74"/>
      <c r="T13" s="48"/>
      <c r="U13" s="48"/>
      <c r="V13" s="48"/>
    </row>
    <row r="14" spans="1:22" ht="12.75" customHeight="1">
      <c r="A14" s="50"/>
      <c r="B14" s="60"/>
      <c r="C14" s="68" t="s">
        <v>164</v>
      </c>
      <c r="D14" s="86">
        <v>46</v>
      </c>
      <c r="E14" s="86">
        <v>9</v>
      </c>
      <c r="F14" s="86">
        <v>3</v>
      </c>
      <c r="G14" s="86">
        <v>0</v>
      </c>
      <c r="H14" s="73">
        <f t="shared" si="0"/>
        <v>58</v>
      </c>
      <c r="I14" s="86">
        <v>53</v>
      </c>
      <c r="J14" s="86">
        <v>0</v>
      </c>
      <c r="K14" s="86">
        <v>0</v>
      </c>
      <c r="L14" s="86">
        <v>31</v>
      </c>
      <c r="M14" s="86">
        <v>8</v>
      </c>
      <c r="N14" s="86">
        <v>13</v>
      </c>
      <c r="O14" s="86">
        <v>1</v>
      </c>
      <c r="P14" s="86">
        <v>42</v>
      </c>
      <c r="Q14" s="86">
        <v>2</v>
      </c>
      <c r="R14" s="73">
        <f t="shared" si="1"/>
        <v>208</v>
      </c>
      <c r="S14" s="74"/>
      <c r="T14" s="48"/>
      <c r="U14" s="48"/>
      <c r="V14" s="48"/>
    </row>
    <row r="15" spans="1:22" ht="12.75" customHeight="1">
      <c r="A15" s="50"/>
      <c r="B15" s="60"/>
      <c r="C15" s="68" t="s">
        <v>165</v>
      </c>
      <c r="D15" s="86">
        <v>20</v>
      </c>
      <c r="E15" s="86">
        <v>2</v>
      </c>
      <c r="F15" s="86">
        <v>0</v>
      </c>
      <c r="G15" s="86">
        <v>0</v>
      </c>
      <c r="H15" s="73">
        <f t="shared" si="0"/>
        <v>22</v>
      </c>
      <c r="I15" s="86">
        <v>92</v>
      </c>
      <c r="J15" s="86">
        <v>0</v>
      </c>
      <c r="K15" s="86">
        <v>1</v>
      </c>
      <c r="L15" s="86">
        <v>2</v>
      </c>
      <c r="M15" s="86">
        <v>2</v>
      </c>
      <c r="N15" s="86">
        <v>8</v>
      </c>
      <c r="O15" s="86">
        <v>1</v>
      </c>
      <c r="P15" s="86">
        <v>62</v>
      </c>
      <c r="Q15" s="86">
        <v>7</v>
      </c>
      <c r="R15" s="73">
        <f t="shared" si="1"/>
        <v>197</v>
      </c>
      <c r="S15" s="74"/>
      <c r="T15" s="48"/>
      <c r="U15" s="48"/>
      <c r="V15" s="48"/>
    </row>
    <row r="16" spans="1:22" ht="12.75" customHeight="1">
      <c r="A16" s="50"/>
      <c r="B16" s="60"/>
      <c r="C16" s="68" t="s">
        <v>166</v>
      </c>
      <c r="D16" s="86">
        <v>8</v>
      </c>
      <c r="E16" s="86">
        <v>1</v>
      </c>
      <c r="F16" s="86">
        <v>6</v>
      </c>
      <c r="G16" s="86">
        <v>0</v>
      </c>
      <c r="H16" s="73">
        <f t="shared" si="0"/>
        <v>15</v>
      </c>
      <c r="I16" s="86">
        <v>0</v>
      </c>
      <c r="J16" s="86">
        <v>0</v>
      </c>
      <c r="K16" s="86">
        <v>0</v>
      </c>
      <c r="L16" s="86">
        <v>1</v>
      </c>
      <c r="M16" s="86">
        <v>0</v>
      </c>
      <c r="N16" s="86">
        <v>0</v>
      </c>
      <c r="O16" s="86">
        <v>150</v>
      </c>
      <c r="P16" s="86">
        <v>2</v>
      </c>
      <c r="Q16" s="86">
        <v>1</v>
      </c>
      <c r="R16" s="73">
        <f t="shared" si="1"/>
        <v>169</v>
      </c>
      <c r="S16" s="74"/>
      <c r="T16" s="48"/>
      <c r="U16" s="48"/>
      <c r="V16" s="48"/>
    </row>
    <row r="17" spans="1:22" ht="12.75" customHeight="1">
      <c r="A17" s="50"/>
      <c r="B17" s="60"/>
      <c r="C17" s="68" t="s">
        <v>167</v>
      </c>
      <c r="D17" s="86">
        <v>1596</v>
      </c>
      <c r="E17" s="86">
        <v>57</v>
      </c>
      <c r="F17" s="86">
        <v>31</v>
      </c>
      <c r="G17" s="86">
        <v>13</v>
      </c>
      <c r="H17" s="73">
        <f t="shared" si="0"/>
        <v>1697</v>
      </c>
      <c r="I17" s="86">
        <v>176</v>
      </c>
      <c r="J17" s="86">
        <v>1</v>
      </c>
      <c r="K17" s="86">
        <v>94</v>
      </c>
      <c r="L17" s="86">
        <v>7</v>
      </c>
      <c r="M17" s="86">
        <v>17</v>
      </c>
      <c r="N17" s="86">
        <v>28</v>
      </c>
      <c r="O17" s="86">
        <v>22</v>
      </c>
      <c r="P17" s="86">
        <v>123</v>
      </c>
      <c r="Q17" s="86">
        <v>108</v>
      </c>
      <c r="R17" s="73">
        <f t="shared" si="1"/>
        <v>2273</v>
      </c>
      <c r="S17" s="74"/>
      <c r="T17" s="48"/>
      <c r="U17" s="48"/>
      <c r="V17" s="48"/>
    </row>
    <row r="18" spans="1:22" ht="12.75" customHeight="1">
      <c r="A18" s="50"/>
      <c r="B18" s="60"/>
      <c r="C18" s="68" t="s">
        <v>168</v>
      </c>
      <c r="D18" s="86">
        <v>193</v>
      </c>
      <c r="E18" s="86">
        <v>73</v>
      </c>
      <c r="F18" s="86">
        <v>22</v>
      </c>
      <c r="G18" s="86">
        <v>3</v>
      </c>
      <c r="H18" s="73">
        <f t="shared" si="0"/>
        <v>291</v>
      </c>
      <c r="I18" s="86">
        <v>29</v>
      </c>
      <c r="J18" s="86">
        <v>0</v>
      </c>
      <c r="K18" s="86">
        <v>4</v>
      </c>
      <c r="L18" s="86">
        <v>11</v>
      </c>
      <c r="M18" s="86">
        <v>1929</v>
      </c>
      <c r="N18" s="86">
        <v>213</v>
      </c>
      <c r="O18" s="86">
        <v>0</v>
      </c>
      <c r="P18" s="86">
        <v>81</v>
      </c>
      <c r="Q18" s="86">
        <v>49</v>
      </c>
      <c r="R18" s="73">
        <f t="shared" si="1"/>
        <v>2607</v>
      </c>
      <c r="S18" s="74"/>
      <c r="T18" s="48"/>
      <c r="U18" s="48"/>
      <c r="V18" s="48"/>
    </row>
    <row r="19" spans="1:22" ht="12.75" customHeight="1">
      <c r="A19" s="50"/>
      <c r="B19" s="60"/>
      <c r="C19" s="68" t="s">
        <v>169</v>
      </c>
      <c r="D19" s="86">
        <v>33</v>
      </c>
      <c r="E19" s="86">
        <v>8</v>
      </c>
      <c r="F19" s="86">
        <v>20</v>
      </c>
      <c r="G19" s="86">
        <v>2</v>
      </c>
      <c r="H19" s="73">
        <f t="shared" si="0"/>
        <v>63</v>
      </c>
      <c r="I19" s="86">
        <v>2</v>
      </c>
      <c r="J19" s="86">
        <v>0</v>
      </c>
      <c r="K19" s="86">
        <v>6</v>
      </c>
      <c r="L19" s="86">
        <v>3</v>
      </c>
      <c r="M19" s="86">
        <v>0</v>
      </c>
      <c r="N19" s="86">
        <v>0</v>
      </c>
      <c r="O19" s="86">
        <v>156</v>
      </c>
      <c r="P19" s="86">
        <v>84</v>
      </c>
      <c r="Q19" s="86">
        <v>7</v>
      </c>
      <c r="R19" s="73">
        <f t="shared" si="1"/>
        <v>321</v>
      </c>
      <c r="S19" s="74"/>
      <c r="T19" s="48"/>
      <c r="U19" s="48"/>
      <c r="V19" s="48"/>
    </row>
    <row r="20" spans="1:22" ht="12.75" customHeight="1">
      <c r="A20" s="50"/>
      <c r="B20" s="60"/>
      <c r="C20" s="68" t="s">
        <v>170</v>
      </c>
      <c r="D20" s="86">
        <v>19</v>
      </c>
      <c r="E20" s="86">
        <v>3</v>
      </c>
      <c r="F20" s="86">
        <v>0</v>
      </c>
      <c r="G20" s="86">
        <v>0</v>
      </c>
      <c r="H20" s="73">
        <f t="shared" si="0"/>
        <v>22</v>
      </c>
      <c r="I20" s="86">
        <v>33</v>
      </c>
      <c r="J20" s="86">
        <v>0</v>
      </c>
      <c r="K20" s="86">
        <v>0</v>
      </c>
      <c r="L20" s="86">
        <v>1</v>
      </c>
      <c r="M20" s="86">
        <v>63</v>
      </c>
      <c r="N20" s="86">
        <v>27</v>
      </c>
      <c r="O20" s="86">
        <v>0</v>
      </c>
      <c r="P20" s="86">
        <v>17</v>
      </c>
      <c r="Q20" s="86">
        <v>3</v>
      </c>
      <c r="R20" s="73">
        <f t="shared" si="1"/>
        <v>166</v>
      </c>
      <c r="S20" s="74"/>
      <c r="T20" s="48"/>
      <c r="U20" s="48"/>
      <c r="V20" s="48"/>
    </row>
    <row r="21" spans="1:22" ht="12.75" customHeight="1">
      <c r="A21" s="50"/>
      <c r="B21" s="60"/>
      <c r="C21" s="68" t="s">
        <v>171</v>
      </c>
      <c r="D21" s="86">
        <v>189</v>
      </c>
      <c r="E21" s="86">
        <v>5</v>
      </c>
      <c r="F21" s="86">
        <v>18</v>
      </c>
      <c r="G21" s="86">
        <v>2</v>
      </c>
      <c r="H21" s="73">
        <f t="shared" si="0"/>
        <v>214</v>
      </c>
      <c r="I21" s="86">
        <v>66</v>
      </c>
      <c r="J21" s="86">
        <v>0</v>
      </c>
      <c r="K21" s="86">
        <v>188</v>
      </c>
      <c r="L21" s="86">
        <v>3</v>
      </c>
      <c r="M21" s="86">
        <v>6</v>
      </c>
      <c r="N21" s="86">
        <v>8</v>
      </c>
      <c r="O21" s="86">
        <v>15</v>
      </c>
      <c r="P21" s="86">
        <v>45</v>
      </c>
      <c r="Q21" s="86">
        <v>36</v>
      </c>
      <c r="R21" s="73">
        <f t="shared" si="1"/>
        <v>581</v>
      </c>
      <c r="S21" s="74"/>
      <c r="T21" s="48"/>
      <c r="U21" s="48"/>
      <c r="V21" s="48"/>
    </row>
    <row r="22" spans="1:22" ht="12.75" customHeight="1">
      <c r="A22" s="50"/>
      <c r="B22" s="60"/>
      <c r="C22" s="68" t="s">
        <v>172</v>
      </c>
      <c r="D22" s="86">
        <v>93</v>
      </c>
      <c r="E22" s="86">
        <v>3</v>
      </c>
      <c r="F22" s="86">
        <v>26</v>
      </c>
      <c r="G22" s="86">
        <v>4</v>
      </c>
      <c r="H22" s="73">
        <f t="shared" si="0"/>
        <v>126</v>
      </c>
      <c r="I22" s="86">
        <v>65</v>
      </c>
      <c r="J22" s="86">
        <v>0</v>
      </c>
      <c r="K22" s="86">
        <v>20</v>
      </c>
      <c r="L22" s="86">
        <v>7</v>
      </c>
      <c r="M22" s="86">
        <v>8</v>
      </c>
      <c r="N22" s="86">
        <v>12</v>
      </c>
      <c r="O22" s="86">
        <v>2</v>
      </c>
      <c r="P22" s="86">
        <v>111</v>
      </c>
      <c r="Q22" s="86">
        <v>14</v>
      </c>
      <c r="R22" s="73">
        <f t="shared" si="1"/>
        <v>365</v>
      </c>
      <c r="S22" s="74"/>
      <c r="T22" s="48"/>
      <c r="U22" s="48"/>
      <c r="V22" s="48"/>
    </row>
    <row r="23" spans="1:22" ht="12.75" customHeight="1">
      <c r="A23" s="50"/>
      <c r="B23" s="60"/>
      <c r="C23" s="68" t="s">
        <v>173</v>
      </c>
      <c r="D23" s="86">
        <v>169</v>
      </c>
      <c r="E23" s="86">
        <v>9</v>
      </c>
      <c r="F23" s="86">
        <v>42</v>
      </c>
      <c r="G23" s="86">
        <v>10</v>
      </c>
      <c r="H23" s="73">
        <f t="shared" si="0"/>
        <v>230</v>
      </c>
      <c r="I23" s="86">
        <v>12</v>
      </c>
      <c r="J23" s="86">
        <v>3</v>
      </c>
      <c r="K23" s="86">
        <v>2</v>
      </c>
      <c r="L23" s="86">
        <v>0</v>
      </c>
      <c r="M23" s="86">
        <v>2</v>
      </c>
      <c r="N23" s="86">
        <v>7</v>
      </c>
      <c r="O23" s="86">
        <v>1686</v>
      </c>
      <c r="P23" s="86">
        <v>56</v>
      </c>
      <c r="Q23" s="86">
        <v>21</v>
      </c>
      <c r="R23" s="73">
        <f t="shared" si="1"/>
        <v>2019</v>
      </c>
      <c r="S23" s="74"/>
      <c r="T23" s="48"/>
      <c r="U23" s="48"/>
      <c r="V23" s="48"/>
    </row>
    <row r="24" spans="1:22" ht="12.75" customHeight="1">
      <c r="A24" s="50"/>
      <c r="B24" s="60"/>
      <c r="C24" s="68" t="s">
        <v>174</v>
      </c>
      <c r="D24" s="86">
        <v>53</v>
      </c>
      <c r="E24" s="86">
        <v>8</v>
      </c>
      <c r="F24" s="86">
        <v>1</v>
      </c>
      <c r="G24" s="86">
        <v>0</v>
      </c>
      <c r="H24" s="73">
        <f t="shared" si="0"/>
        <v>62</v>
      </c>
      <c r="I24" s="86">
        <v>82</v>
      </c>
      <c r="J24" s="86">
        <v>0</v>
      </c>
      <c r="K24" s="86">
        <v>0</v>
      </c>
      <c r="L24" s="86">
        <v>0</v>
      </c>
      <c r="M24" s="86">
        <v>5</v>
      </c>
      <c r="N24" s="86">
        <v>17</v>
      </c>
      <c r="O24" s="86">
        <v>0</v>
      </c>
      <c r="P24" s="86">
        <v>5</v>
      </c>
      <c r="Q24" s="86">
        <v>0</v>
      </c>
      <c r="R24" s="73">
        <f t="shared" si="1"/>
        <v>171</v>
      </c>
      <c r="S24" s="74"/>
      <c r="T24" s="48"/>
      <c r="U24" s="48"/>
      <c r="V24" s="48"/>
    </row>
    <row r="25" spans="1:22" ht="12.75" customHeight="1">
      <c r="A25" s="50"/>
      <c r="B25" s="60"/>
      <c r="C25" s="68" t="s">
        <v>175</v>
      </c>
      <c r="D25" s="86">
        <v>3</v>
      </c>
      <c r="E25" s="86">
        <v>0</v>
      </c>
      <c r="F25" s="86">
        <v>2</v>
      </c>
      <c r="G25" s="86">
        <v>2</v>
      </c>
      <c r="H25" s="73">
        <f t="shared" si="0"/>
        <v>7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26</v>
      </c>
      <c r="P25" s="86">
        <v>21</v>
      </c>
      <c r="Q25" s="86">
        <v>0</v>
      </c>
      <c r="R25" s="73">
        <f t="shared" si="1"/>
        <v>54</v>
      </c>
      <c r="S25" s="74"/>
      <c r="T25" s="48"/>
      <c r="U25" s="48"/>
      <c r="V25" s="48"/>
    </row>
    <row r="26" spans="1:22" ht="12.75" customHeight="1">
      <c r="A26" s="50"/>
      <c r="B26" s="60"/>
      <c r="C26" s="68" t="s">
        <v>176</v>
      </c>
      <c r="D26" s="86">
        <v>149</v>
      </c>
      <c r="E26" s="86">
        <v>501</v>
      </c>
      <c r="F26" s="86">
        <v>29</v>
      </c>
      <c r="G26" s="86">
        <v>0</v>
      </c>
      <c r="H26" s="73">
        <f t="shared" si="0"/>
        <v>679</v>
      </c>
      <c r="I26" s="86">
        <v>314</v>
      </c>
      <c r="J26" s="86">
        <v>0</v>
      </c>
      <c r="K26" s="86">
        <v>1</v>
      </c>
      <c r="L26" s="86">
        <v>24</v>
      </c>
      <c r="M26" s="86">
        <v>44</v>
      </c>
      <c r="N26" s="86">
        <v>78</v>
      </c>
      <c r="O26" s="86">
        <v>2</v>
      </c>
      <c r="P26" s="86">
        <v>162</v>
      </c>
      <c r="Q26" s="86">
        <v>55</v>
      </c>
      <c r="R26" s="73">
        <f t="shared" si="1"/>
        <v>1359</v>
      </c>
      <c r="S26" s="74"/>
      <c r="T26" s="48"/>
      <c r="U26" s="48"/>
      <c r="V26" s="48"/>
    </row>
    <row r="27" spans="1:22" ht="12.75" customHeight="1">
      <c r="A27" s="50"/>
      <c r="B27" s="60"/>
      <c r="C27" s="68" t="s">
        <v>177</v>
      </c>
      <c r="D27" s="86">
        <v>2</v>
      </c>
      <c r="E27" s="86">
        <v>0</v>
      </c>
      <c r="F27" s="86">
        <v>3</v>
      </c>
      <c r="G27" s="86">
        <v>1</v>
      </c>
      <c r="H27" s="73">
        <f t="shared" si="0"/>
        <v>6</v>
      </c>
      <c r="I27" s="86">
        <v>7</v>
      </c>
      <c r="J27" s="86">
        <v>0</v>
      </c>
      <c r="K27" s="86">
        <v>1</v>
      </c>
      <c r="L27" s="86">
        <v>63</v>
      </c>
      <c r="M27" s="86">
        <v>0</v>
      </c>
      <c r="N27" s="86">
        <v>3</v>
      </c>
      <c r="O27" s="86">
        <v>0</v>
      </c>
      <c r="P27" s="86">
        <v>96</v>
      </c>
      <c r="Q27" s="86">
        <v>0</v>
      </c>
      <c r="R27" s="73">
        <f t="shared" si="1"/>
        <v>176</v>
      </c>
      <c r="S27" s="74"/>
      <c r="T27" s="48"/>
      <c r="U27" s="48"/>
      <c r="V27" s="48"/>
    </row>
    <row r="28" spans="1:22" ht="12.75" customHeight="1">
      <c r="A28" s="50"/>
      <c r="B28" s="60"/>
      <c r="C28" s="68" t="s">
        <v>178</v>
      </c>
      <c r="D28" s="86">
        <v>60</v>
      </c>
      <c r="E28" s="86">
        <v>3</v>
      </c>
      <c r="F28" s="86">
        <v>4</v>
      </c>
      <c r="G28" s="86">
        <v>0</v>
      </c>
      <c r="H28" s="73">
        <f t="shared" si="0"/>
        <v>67</v>
      </c>
      <c r="I28" s="86">
        <v>39</v>
      </c>
      <c r="J28" s="86">
        <v>0</v>
      </c>
      <c r="K28" s="86">
        <v>0</v>
      </c>
      <c r="L28" s="86">
        <v>0</v>
      </c>
      <c r="M28" s="86">
        <v>16</v>
      </c>
      <c r="N28" s="86">
        <v>12</v>
      </c>
      <c r="O28" s="86">
        <v>1</v>
      </c>
      <c r="P28" s="86">
        <v>15</v>
      </c>
      <c r="Q28" s="86">
        <v>13</v>
      </c>
      <c r="R28" s="73">
        <f t="shared" si="1"/>
        <v>163</v>
      </c>
      <c r="S28" s="74"/>
      <c r="T28" s="48"/>
      <c r="U28" s="48"/>
      <c r="V28" s="48"/>
    </row>
    <row r="29" spans="1:22" ht="12.75" customHeight="1">
      <c r="A29" s="50"/>
      <c r="B29" s="60"/>
      <c r="C29" s="68" t="s">
        <v>179</v>
      </c>
      <c r="D29" s="86">
        <v>45</v>
      </c>
      <c r="E29" s="86">
        <v>8</v>
      </c>
      <c r="F29" s="86">
        <v>23</v>
      </c>
      <c r="G29" s="86">
        <v>1</v>
      </c>
      <c r="H29" s="73">
        <f t="shared" si="0"/>
        <v>77</v>
      </c>
      <c r="I29" s="86">
        <v>29</v>
      </c>
      <c r="J29" s="86">
        <v>0</v>
      </c>
      <c r="K29" s="86">
        <v>0</v>
      </c>
      <c r="L29" s="86">
        <v>23</v>
      </c>
      <c r="M29" s="86">
        <v>1</v>
      </c>
      <c r="N29" s="86">
        <v>1</v>
      </c>
      <c r="O29" s="86">
        <v>2</v>
      </c>
      <c r="P29" s="86">
        <v>638</v>
      </c>
      <c r="Q29" s="86">
        <v>11</v>
      </c>
      <c r="R29" s="73">
        <f t="shared" si="1"/>
        <v>782</v>
      </c>
      <c r="S29" s="74"/>
      <c r="T29" s="48"/>
      <c r="U29" s="48"/>
      <c r="V29" s="48"/>
    </row>
    <row r="30" spans="1:22" ht="12.75" customHeight="1">
      <c r="A30" s="50"/>
      <c r="B30" s="60"/>
      <c r="C30" s="68" t="s">
        <v>180</v>
      </c>
      <c r="D30" s="86">
        <v>36</v>
      </c>
      <c r="E30" s="86">
        <v>2</v>
      </c>
      <c r="F30" s="86">
        <v>3</v>
      </c>
      <c r="G30" s="86">
        <v>0</v>
      </c>
      <c r="H30" s="73">
        <f t="shared" si="0"/>
        <v>41</v>
      </c>
      <c r="I30" s="86">
        <v>9</v>
      </c>
      <c r="J30" s="86">
        <v>0</v>
      </c>
      <c r="K30" s="86">
        <v>2</v>
      </c>
      <c r="L30" s="86">
        <v>2</v>
      </c>
      <c r="M30" s="86">
        <v>5</v>
      </c>
      <c r="N30" s="86">
        <v>4</v>
      </c>
      <c r="O30" s="86">
        <v>0</v>
      </c>
      <c r="P30" s="86">
        <v>10</v>
      </c>
      <c r="Q30" s="86">
        <v>12</v>
      </c>
      <c r="R30" s="73">
        <f t="shared" si="1"/>
        <v>85</v>
      </c>
      <c r="S30" s="74"/>
      <c r="T30" s="48"/>
      <c r="U30" s="48"/>
      <c r="V30" s="48"/>
    </row>
    <row r="31" spans="1:22" ht="12.75" customHeight="1">
      <c r="A31" s="50"/>
      <c r="B31" s="60"/>
      <c r="C31" s="68" t="s">
        <v>181</v>
      </c>
      <c r="D31" s="86">
        <v>460</v>
      </c>
      <c r="E31" s="86">
        <v>928</v>
      </c>
      <c r="F31" s="86">
        <v>51</v>
      </c>
      <c r="G31" s="86">
        <v>1</v>
      </c>
      <c r="H31" s="73">
        <f t="shared" si="0"/>
        <v>1440</v>
      </c>
      <c r="I31" s="86">
        <v>242</v>
      </c>
      <c r="J31" s="86">
        <v>0</v>
      </c>
      <c r="K31" s="86">
        <v>1</v>
      </c>
      <c r="L31" s="86">
        <v>8</v>
      </c>
      <c r="M31" s="86">
        <v>229</v>
      </c>
      <c r="N31" s="86">
        <v>451</v>
      </c>
      <c r="O31" s="86">
        <v>7</v>
      </c>
      <c r="P31" s="86">
        <v>207</v>
      </c>
      <c r="Q31" s="86">
        <v>149</v>
      </c>
      <c r="R31" s="73">
        <f t="shared" si="1"/>
        <v>2734</v>
      </c>
      <c r="S31" s="74"/>
      <c r="T31" s="48"/>
      <c r="U31" s="48"/>
      <c r="V31" s="48"/>
    </row>
    <row r="32" spans="1:22" ht="12.75" customHeight="1">
      <c r="A32" s="50"/>
      <c r="B32" s="60"/>
      <c r="C32" s="68" t="s">
        <v>182</v>
      </c>
      <c r="D32" s="86">
        <v>55</v>
      </c>
      <c r="E32" s="86">
        <v>40</v>
      </c>
      <c r="F32" s="86">
        <v>11</v>
      </c>
      <c r="G32" s="86">
        <v>0</v>
      </c>
      <c r="H32" s="73">
        <f t="shared" si="0"/>
        <v>106</v>
      </c>
      <c r="I32" s="86">
        <v>44</v>
      </c>
      <c r="J32" s="86">
        <v>1</v>
      </c>
      <c r="K32" s="86">
        <v>1</v>
      </c>
      <c r="L32" s="86">
        <v>2</v>
      </c>
      <c r="M32" s="86">
        <v>181</v>
      </c>
      <c r="N32" s="86">
        <v>67</v>
      </c>
      <c r="O32" s="86">
        <v>0</v>
      </c>
      <c r="P32" s="86">
        <v>23</v>
      </c>
      <c r="Q32" s="86">
        <v>7</v>
      </c>
      <c r="R32" s="73">
        <f t="shared" si="1"/>
        <v>432</v>
      </c>
      <c r="S32" s="74"/>
      <c r="T32" s="48"/>
      <c r="U32" s="48"/>
      <c r="V32" s="48"/>
    </row>
    <row r="33" spans="1:22" ht="12.75" customHeight="1">
      <c r="A33" s="50"/>
      <c r="B33" s="60"/>
      <c r="C33" s="68" t="s">
        <v>183</v>
      </c>
      <c r="D33" s="86">
        <v>425</v>
      </c>
      <c r="E33" s="86">
        <v>14</v>
      </c>
      <c r="F33" s="86">
        <v>57</v>
      </c>
      <c r="G33" s="86">
        <v>7</v>
      </c>
      <c r="H33" s="73">
        <f t="shared" si="0"/>
        <v>503</v>
      </c>
      <c r="I33" s="86">
        <v>232</v>
      </c>
      <c r="J33" s="86">
        <v>0</v>
      </c>
      <c r="K33" s="86">
        <v>985</v>
      </c>
      <c r="L33" s="86">
        <v>6</v>
      </c>
      <c r="M33" s="86">
        <v>21</v>
      </c>
      <c r="N33" s="86">
        <v>17</v>
      </c>
      <c r="O33" s="86">
        <v>23</v>
      </c>
      <c r="P33" s="86">
        <v>176</v>
      </c>
      <c r="Q33" s="86">
        <v>121</v>
      </c>
      <c r="R33" s="73">
        <f t="shared" si="1"/>
        <v>2084</v>
      </c>
      <c r="S33" s="74"/>
      <c r="T33" s="48"/>
      <c r="U33" s="48"/>
      <c r="V33" s="48"/>
    </row>
    <row r="34" spans="1:22" ht="12.75" customHeight="1">
      <c r="A34" s="50"/>
      <c r="B34" s="60"/>
      <c r="C34" s="68" t="s">
        <v>184</v>
      </c>
      <c r="D34" s="86">
        <v>81</v>
      </c>
      <c r="E34" s="86">
        <v>2</v>
      </c>
      <c r="F34" s="86">
        <v>10</v>
      </c>
      <c r="G34" s="86">
        <v>0</v>
      </c>
      <c r="H34" s="73">
        <f t="shared" si="0"/>
        <v>93</v>
      </c>
      <c r="I34" s="86">
        <v>84</v>
      </c>
      <c r="J34" s="86">
        <v>0</v>
      </c>
      <c r="K34" s="86">
        <v>6</v>
      </c>
      <c r="L34" s="86">
        <v>2</v>
      </c>
      <c r="M34" s="86">
        <v>6</v>
      </c>
      <c r="N34" s="86">
        <v>5</v>
      </c>
      <c r="O34" s="86">
        <v>3</v>
      </c>
      <c r="P34" s="86">
        <v>30</v>
      </c>
      <c r="Q34" s="86">
        <v>15</v>
      </c>
      <c r="R34" s="73">
        <f t="shared" si="1"/>
        <v>244</v>
      </c>
      <c r="S34" s="75"/>
      <c r="T34" s="48"/>
      <c r="U34" s="48"/>
      <c r="V34" s="48"/>
    </row>
    <row r="35" spans="1:22" ht="12.75" customHeight="1">
      <c r="A35" s="50"/>
      <c r="B35" s="60"/>
      <c r="C35" s="68" t="s">
        <v>185</v>
      </c>
      <c r="D35" s="86">
        <v>37</v>
      </c>
      <c r="E35" s="86">
        <v>1</v>
      </c>
      <c r="F35" s="86">
        <v>35</v>
      </c>
      <c r="G35" s="86">
        <v>18</v>
      </c>
      <c r="H35" s="73">
        <f t="shared" si="0"/>
        <v>91</v>
      </c>
      <c r="I35" s="86">
        <v>15</v>
      </c>
      <c r="J35" s="86">
        <v>0</v>
      </c>
      <c r="K35" s="86">
        <v>3</v>
      </c>
      <c r="L35" s="86">
        <v>8</v>
      </c>
      <c r="M35" s="86">
        <v>2</v>
      </c>
      <c r="N35" s="86">
        <v>2</v>
      </c>
      <c r="O35" s="86">
        <v>12</v>
      </c>
      <c r="P35" s="86">
        <v>39</v>
      </c>
      <c r="Q35" s="86">
        <v>4</v>
      </c>
      <c r="R35" s="73">
        <f t="shared" si="1"/>
        <v>176</v>
      </c>
      <c r="S35" s="75"/>
      <c r="T35" s="48"/>
      <c r="U35" s="48"/>
      <c r="V35" s="48"/>
    </row>
    <row r="36" spans="1:22" ht="12.75" customHeight="1">
      <c r="A36" s="50"/>
      <c r="B36" s="60"/>
      <c r="C36" s="68" t="s">
        <v>186</v>
      </c>
      <c r="D36" s="86">
        <v>10</v>
      </c>
      <c r="E36" s="86">
        <v>1</v>
      </c>
      <c r="F36" s="86">
        <v>4</v>
      </c>
      <c r="G36" s="86">
        <v>0</v>
      </c>
      <c r="H36" s="73">
        <f t="shared" si="0"/>
        <v>15</v>
      </c>
      <c r="I36" s="86">
        <v>5</v>
      </c>
      <c r="J36" s="86">
        <v>0</v>
      </c>
      <c r="K36" s="87">
        <v>0</v>
      </c>
      <c r="L36" s="87">
        <v>49</v>
      </c>
      <c r="M36" s="87">
        <v>1</v>
      </c>
      <c r="N36" s="87">
        <v>0</v>
      </c>
      <c r="O36" s="87">
        <v>1</v>
      </c>
      <c r="P36" s="87">
        <v>107</v>
      </c>
      <c r="Q36" s="87">
        <v>2</v>
      </c>
      <c r="R36" s="73">
        <f t="shared" si="1"/>
        <v>180</v>
      </c>
      <c r="S36" s="75"/>
      <c r="T36" s="48"/>
      <c r="U36" s="48"/>
      <c r="V36" s="48"/>
    </row>
    <row r="37" spans="1:22" ht="12.75" customHeight="1">
      <c r="A37" s="50"/>
      <c r="B37" s="60"/>
      <c r="C37" s="68" t="s">
        <v>187</v>
      </c>
      <c r="D37" s="86">
        <v>14</v>
      </c>
      <c r="E37" s="86">
        <v>2</v>
      </c>
      <c r="F37" s="86">
        <v>3</v>
      </c>
      <c r="G37" s="86">
        <v>1</v>
      </c>
      <c r="H37" s="73">
        <f t="shared" si="0"/>
        <v>20</v>
      </c>
      <c r="I37" s="86">
        <v>8</v>
      </c>
      <c r="J37" s="86">
        <v>0</v>
      </c>
      <c r="K37" s="87">
        <v>0</v>
      </c>
      <c r="L37" s="87">
        <v>5</v>
      </c>
      <c r="M37" s="87">
        <v>2</v>
      </c>
      <c r="N37" s="87">
        <v>0</v>
      </c>
      <c r="O37" s="87">
        <v>0</v>
      </c>
      <c r="P37" s="87">
        <v>98</v>
      </c>
      <c r="Q37" s="87">
        <v>2</v>
      </c>
      <c r="R37" s="73">
        <f t="shared" si="1"/>
        <v>135</v>
      </c>
      <c r="S37" s="75"/>
      <c r="T37" s="48"/>
      <c r="U37" s="48"/>
      <c r="V37" s="48"/>
    </row>
    <row r="38" spans="1:22" ht="12.75" customHeight="1">
      <c r="A38" s="50"/>
      <c r="B38" s="60"/>
      <c r="C38" s="68" t="s">
        <v>188</v>
      </c>
      <c r="D38" s="86">
        <v>19</v>
      </c>
      <c r="E38" s="86">
        <v>2</v>
      </c>
      <c r="F38" s="86">
        <v>0</v>
      </c>
      <c r="G38" s="86">
        <v>0</v>
      </c>
      <c r="H38" s="73">
        <f t="shared" si="0"/>
        <v>21</v>
      </c>
      <c r="I38" s="86">
        <v>6</v>
      </c>
      <c r="J38" s="86">
        <v>0</v>
      </c>
      <c r="K38" s="86">
        <v>0</v>
      </c>
      <c r="L38" s="86">
        <v>0</v>
      </c>
      <c r="M38" s="86">
        <v>60</v>
      </c>
      <c r="N38" s="86">
        <v>37</v>
      </c>
      <c r="O38" s="86">
        <v>0</v>
      </c>
      <c r="P38" s="86">
        <v>10</v>
      </c>
      <c r="Q38" s="86">
        <v>3</v>
      </c>
      <c r="R38" s="73">
        <f t="shared" si="1"/>
        <v>137</v>
      </c>
      <c r="S38" s="75"/>
      <c r="T38" s="48"/>
      <c r="U38" s="48"/>
      <c r="V38" s="48"/>
    </row>
    <row r="39" spans="1:22" ht="12.75" customHeight="1">
      <c r="A39" s="50"/>
      <c r="B39" s="60"/>
      <c r="C39" s="68" t="s">
        <v>189</v>
      </c>
      <c r="D39" s="86">
        <v>26</v>
      </c>
      <c r="E39" s="86">
        <v>5</v>
      </c>
      <c r="F39" s="86">
        <v>2</v>
      </c>
      <c r="G39" s="86">
        <v>0</v>
      </c>
      <c r="H39" s="73">
        <f t="shared" si="0"/>
        <v>33</v>
      </c>
      <c r="I39" s="86">
        <v>15</v>
      </c>
      <c r="J39" s="86">
        <v>0</v>
      </c>
      <c r="K39" s="86">
        <v>0</v>
      </c>
      <c r="L39" s="86">
        <v>0</v>
      </c>
      <c r="M39" s="86">
        <v>150</v>
      </c>
      <c r="N39" s="86">
        <v>31</v>
      </c>
      <c r="O39" s="86">
        <v>0</v>
      </c>
      <c r="P39" s="86">
        <v>5</v>
      </c>
      <c r="Q39" s="86">
        <v>5</v>
      </c>
      <c r="R39" s="73">
        <f t="shared" si="1"/>
        <v>239</v>
      </c>
      <c r="S39" s="75"/>
      <c r="T39" s="48"/>
      <c r="U39" s="48"/>
      <c r="V39" s="48"/>
    </row>
    <row r="40" spans="1:22" ht="12.75" customHeight="1">
      <c r="A40" s="50"/>
      <c r="B40" s="60"/>
      <c r="C40" s="68" t="s">
        <v>190</v>
      </c>
      <c r="D40" s="86">
        <v>22</v>
      </c>
      <c r="E40" s="86">
        <v>0</v>
      </c>
      <c r="F40" s="86">
        <v>29</v>
      </c>
      <c r="G40" s="86">
        <v>1</v>
      </c>
      <c r="H40" s="73">
        <f t="shared" si="0"/>
        <v>52</v>
      </c>
      <c r="I40" s="86">
        <v>7</v>
      </c>
      <c r="J40" s="86">
        <v>1</v>
      </c>
      <c r="K40" s="86">
        <v>1</v>
      </c>
      <c r="L40" s="86">
        <v>3</v>
      </c>
      <c r="M40" s="86">
        <v>0</v>
      </c>
      <c r="N40" s="86">
        <v>0</v>
      </c>
      <c r="O40" s="86">
        <v>1</v>
      </c>
      <c r="P40" s="86">
        <v>42</v>
      </c>
      <c r="Q40" s="86">
        <v>6</v>
      </c>
      <c r="R40" s="73">
        <f t="shared" si="1"/>
        <v>113</v>
      </c>
      <c r="S40" s="75"/>
      <c r="T40" s="48"/>
      <c r="U40" s="48"/>
      <c r="V40" s="48"/>
    </row>
    <row r="41" spans="1:22" ht="12.75" customHeight="1">
      <c r="A41" s="50"/>
      <c r="B41" s="60"/>
      <c r="C41" s="68" t="s">
        <v>191</v>
      </c>
      <c r="D41" s="86">
        <v>7</v>
      </c>
      <c r="E41" s="86">
        <v>0</v>
      </c>
      <c r="F41" s="86">
        <v>5</v>
      </c>
      <c r="G41" s="86">
        <v>0</v>
      </c>
      <c r="H41" s="73">
        <f t="shared" si="0"/>
        <v>12</v>
      </c>
      <c r="I41" s="86">
        <v>1</v>
      </c>
      <c r="J41" s="86">
        <v>0</v>
      </c>
      <c r="K41" s="86">
        <v>0</v>
      </c>
      <c r="L41" s="86">
        <v>11</v>
      </c>
      <c r="M41" s="86">
        <v>0</v>
      </c>
      <c r="N41" s="86">
        <v>1</v>
      </c>
      <c r="O41" s="86">
        <v>1</v>
      </c>
      <c r="P41" s="86">
        <v>56</v>
      </c>
      <c r="Q41" s="86">
        <v>1</v>
      </c>
      <c r="R41" s="73">
        <f t="shared" si="1"/>
        <v>83</v>
      </c>
      <c r="S41" s="75"/>
      <c r="T41" s="48"/>
      <c r="U41" s="48"/>
      <c r="V41" s="48"/>
    </row>
    <row r="42" spans="1:22" ht="12.75" customHeight="1">
      <c r="A42" s="50"/>
      <c r="B42" s="60"/>
      <c r="C42" s="68" t="s">
        <v>192</v>
      </c>
      <c r="D42" s="86">
        <v>34</v>
      </c>
      <c r="E42" s="86">
        <v>3</v>
      </c>
      <c r="F42" s="86">
        <v>3</v>
      </c>
      <c r="G42" s="86">
        <v>2</v>
      </c>
      <c r="H42" s="73">
        <f t="shared" si="0"/>
        <v>42</v>
      </c>
      <c r="I42" s="86">
        <v>6</v>
      </c>
      <c r="J42" s="86">
        <v>0</v>
      </c>
      <c r="K42" s="86">
        <v>2</v>
      </c>
      <c r="L42" s="86">
        <v>0</v>
      </c>
      <c r="M42" s="86">
        <v>0</v>
      </c>
      <c r="N42" s="86">
        <v>0</v>
      </c>
      <c r="O42" s="86">
        <v>118</v>
      </c>
      <c r="P42" s="86">
        <v>32</v>
      </c>
      <c r="Q42" s="86">
        <v>3</v>
      </c>
      <c r="R42" s="73">
        <f t="shared" si="1"/>
        <v>203</v>
      </c>
      <c r="S42" s="74"/>
      <c r="T42" s="48"/>
      <c r="U42" s="48"/>
      <c r="V42" s="48"/>
    </row>
    <row r="43" spans="1:22" ht="12.75" customHeight="1">
      <c r="A43" s="50"/>
      <c r="B43" s="60"/>
      <c r="C43" s="68" t="s">
        <v>193</v>
      </c>
      <c r="D43" s="86">
        <v>246</v>
      </c>
      <c r="E43" s="86">
        <v>13</v>
      </c>
      <c r="F43" s="86">
        <v>80</v>
      </c>
      <c r="G43" s="86">
        <v>110</v>
      </c>
      <c r="H43" s="73">
        <f t="shared" si="0"/>
        <v>449</v>
      </c>
      <c r="I43" s="86">
        <v>84</v>
      </c>
      <c r="J43" s="86">
        <v>2</v>
      </c>
      <c r="K43" s="86">
        <v>7</v>
      </c>
      <c r="L43" s="86">
        <v>9</v>
      </c>
      <c r="M43" s="86">
        <v>11</v>
      </c>
      <c r="N43" s="86">
        <v>11</v>
      </c>
      <c r="O43" s="86">
        <v>103</v>
      </c>
      <c r="P43" s="86">
        <v>219</v>
      </c>
      <c r="Q43" s="86">
        <v>78</v>
      </c>
      <c r="R43" s="73">
        <f t="shared" si="1"/>
        <v>973</v>
      </c>
      <c r="S43" s="74"/>
      <c r="T43" s="48"/>
      <c r="U43" s="48"/>
      <c r="V43" s="48"/>
    </row>
    <row r="44" spans="1:22" ht="12" customHeight="1">
      <c r="A44" s="50"/>
      <c r="B44" s="60"/>
      <c r="C44" s="68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5"/>
      <c r="T44" s="48"/>
      <c r="U44" s="48"/>
      <c r="V44" s="48"/>
    </row>
    <row r="45" spans="1:22" ht="12.75" customHeight="1" hidden="1">
      <c r="A45" s="50"/>
      <c r="B45" s="60"/>
      <c r="C45" s="68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5"/>
      <c r="T45" s="48"/>
      <c r="U45" s="48"/>
      <c r="V45" s="48"/>
    </row>
    <row r="46" spans="1:22" ht="12.75" customHeight="1">
      <c r="A46" s="50"/>
      <c r="B46" s="60"/>
      <c r="C46" s="93" t="s">
        <v>2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4"/>
      <c r="T46" s="48"/>
      <c r="U46" s="48"/>
      <c r="V46" s="48"/>
    </row>
    <row r="47" spans="1:19" ht="12.75" customHeight="1">
      <c r="A47" s="50"/>
      <c r="B47" s="60"/>
      <c r="C47" s="52"/>
      <c r="D47" s="51" t="s">
        <v>278</v>
      </c>
      <c r="E47" s="58"/>
      <c r="F47" s="58"/>
      <c r="G47" s="58"/>
      <c r="H47" s="58"/>
      <c r="I47" s="58"/>
      <c r="J47" s="58"/>
      <c r="K47" s="58"/>
      <c r="L47" s="58"/>
      <c r="M47" s="58"/>
      <c r="N47" s="59"/>
      <c r="O47" s="59"/>
      <c r="P47" s="59"/>
      <c r="Q47" s="58"/>
      <c r="R47" s="58"/>
      <c r="S47" s="54"/>
    </row>
    <row r="48" spans="1:19" ht="12.75" customHeight="1">
      <c r="A48" s="50"/>
      <c r="B48" s="60"/>
      <c r="C48" s="52"/>
      <c r="D48" s="49"/>
      <c r="E48" s="52"/>
      <c r="F48" s="52"/>
      <c r="G48" s="52"/>
      <c r="H48" s="52"/>
      <c r="I48" s="52"/>
      <c r="J48" s="52"/>
      <c r="K48" s="52"/>
      <c r="L48" s="52"/>
      <c r="M48" s="52"/>
      <c r="N48" s="57"/>
      <c r="O48" s="57"/>
      <c r="P48" s="57"/>
      <c r="Q48" s="52"/>
      <c r="R48" s="52"/>
      <c r="S48" s="54"/>
    </row>
    <row r="49" spans="1:22" ht="12.75" customHeight="1">
      <c r="A49" s="50"/>
      <c r="B49" s="60"/>
      <c r="C49" s="68"/>
      <c r="D49" s="68"/>
      <c r="E49" s="68"/>
      <c r="F49" s="68"/>
      <c r="G49" s="68"/>
      <c r="H49" s="68"/>
      <c r="I49" s="68"/>
      <c r="J49" s="76" t="s">
        <v>145</v>
      </c>
      <c r="K49" s="68"/>
      <c r="L49" s="68"/>
      <c r="M49" s="68"/>
      <c r="N49" s="77" t="s">
        <v>146</v>
      </c>
      <c r="O49" s="77" t="s">
        <v>147</v>
      </c>
      <c r="P49" s="77" t="s">
        <v>147</v>
      </c>
      <c r="Q49" s="62"/>
      <c r="R49" s="62"/>
      <c r="S49" s="67"/>
      <c r="T49" s="48"/>
      <c r="U49" s="48"/>
      <c r="V49" s="48"/>
    </row>
    <row r="50" spans="1:22" ht="12.75" customHeight="1">
      <c r="A50" s="50"/>
      <c r="B50" s="60"/>
      <c r="C50" s="68"/>
      <c r="D50" s="70" t="s">
        <v>13</v>
      </c>
      <c r="E50" s="70" t="s">
        <v>14</v>
      </c>
      <c r="F50" s="70" t="s">
        <v>15</v>
      </c>
      <c r="G50" s="70" t="s">
        <v>16</v>
      </c>
      <c r="H50" s="70" t="s">
        <v>17</v>
      </c>
      <c r="I50" s="70" t="s">
        <v>149</v>
      </c>
      <c r="J50" s="70" t="s">
        <v>150</v>
      </c>
      <c r="K50" s="70" t="s">
        <v>151</v>
      </c>
      <c r="L50" s="70" t="s">
        <v>152</v>
      </c>
      <c r="M50" s="70" t="s">
        <v>153</v>
      </c>
      <c r="N50" s="70" t="s">
        <v>148</v>
      </c>
      <c r="O50" s="70" t="s">
        <v>155</v>
      </c>
      <c r="P50" s="70" t="s">
        <v>148</v>
      </c>
      <c r="Q50" s="70" t="s">
        <v>154</v>
      </c>
      <c r="R50" s="70" t="s">
        <v>157</v>
      </c>
      <c r="S50" s="67"/>
      <c r="T50" s="48"/>
      <c r="U50" s="48"/>
      <c r="V50" s="48"/>
    </row>
    <row r="51" spans="1:22" ht="12.75" customHeight="1">
      <c r="A51" s="50"/>
      <c r="B51" s="60"/>
      <c r="C51" s="68" t="s">
        <v>194</v>
      </c>
      <c r="D51" s="86">
        <v>52</v>
      </c>
      <c r="E51" s="86">
        <v>1</v>
      </c>
      <c r="F51" s="86">
        <v>16</v>
      </c>
      <c r="G51" s="86">
        <v>7</v>
      </c>
      <c r="H51" s="73">
        <f aca="true" t="shared" si="2" ref="H51:H85">SUM(D51:G51)</f>
        <v>76</v>
      </c>
      <c r="I51" s="86">
        <v>36</v>
      </c>
      <c r="J51" s="86">
        <v>0</v>
      </c>
      <c r="K51" s="86">
        <v>19</v>
      </c>
      <c r="L51" s="86">
        <v>1</v>
      </c>
      <c r="M51" s="86">
        <v>0</v>
      </c>
      <c r="N51" s="86">
        <v>9</v>
      </c>
      <c r="O51" s="86">
        <v>4</v>
      </c>
      <c r="P51" s="86">
        <v>28</v>
      </c>
      <c r="Q51" s="86">
        <v>12</v>
      </c>
      <c r="R51" s="73">
        <f aca="true" t="shared" si="3" ref="R51:R85">SUM(H51:Q51)</f>
        <v>185</v>
      </c>
      <c r="S51" s="74"/>
      <c r="T51" s="48"/>
      <c r="U51" s="48"/>
      <c r="V51" s="48"/>
    </row>
    <row r="52" spans="1:22" ht="12.75" customHeight="1">
      <c r="A52" s="50"/>
      <c r="B52" s="60"/>
      <c r="C52" s="68" t="s">
        <v>195</v>
      </c>
      <c r="D52" s="86">
        <v>26</v>
      </c>
      <c r="E52" s="86">
        <v>1</v>
      </c>
      <c r="F52" s="86">
        <v>3</v>
      </c>
      <c r="G52" s="86">
        <v>1</v>
      </c>
      <c r="H52" s="73">
        <f t="shared" si="2"/>
        <v>31</v>
      </c>
      <c r="I52" s="86">
        <v>11</v>
      </c>
      <c r="J52" s="86">
        <v>0</v>
      </c>
      <c r="K52" s="86">
        <v>0</v>
      </c>
      <c r="L52" s="86">
        <v>2</v>
      </c>
      <c r="M52" s="86">
        <v>53</v>
      </c>
      <c r="N52" s="86">
        <v>91</v>
      </c>
      <c r="O52" s="86">
        <v>0</v>
      </c>
      <c r="P52" s="86">
        <v>6</v>
      </c>
      <c r="Q52" s="86">
        <v>6</v>
      </c>
      <c r="R52" s="73">
        <f t="shared" si="3"/>
        <v>200</v>
      </c>
      <c r="S52" s="74"/>
      <c r="T52" s="48"/>
      <c r="U52" s="48"/>
      <c r="V52" s="48"/>
    </row>
    <row r="53" spans="1:22" ht="12.75" customHeight="1">
      <c r="A53" s="50"/>
      <c r="B53" s="60"/>
      <c r="C53" s="68" t="s">
        <v>196</v>
      </c>
      <c r="D53" s="86">
        <v>387</v>
      </c>
      <c r="E53" s="86">
        <v>48</v>
      </c>
      <c r="F53" s="86">
        <v>95</v>
      </c>
      <c r="G53" s="86">
        <v>11</v>
      </c>
      <c r="H53" s="73">
        <f t="shared" si="2"/>
        <v>541</v>
      </c>
      <c r="I53" s="86">
        <v>47</v>
      </c>
      <c r="J53" s="86">
        <v>0</v>
      </c>
      <c r="K53" s="86">
        <v>5</v>
      </c>
      <c r="L53" s="86">
        <v>83</v>
      </c>
      <c r="M53" s="86">
        <v>10</v>
      </c>
      <c r="N53" s="86">
        <v>11</v>
      </c>
      <c r="O53" s="86">
        <v>8</v>
      </c>
      <c r="P53" s="86">
        <v>3208</v>
      </c>
      <c r="Q53" s="86">
        <v>69</v>
      </c>
      <c r="R53" s="73">
        <f t="shared" si="3"/>
        <v>3982</v>
      </c>
      <c r="S53" s="74"/>
      <c r="T53" s="48"/>
      <c r="U53" s="48"/>
      <c r="V53" s="48"/>
    </row>
    <row r="54" spans="1:22" ht="12.75" customHeight="1">
      <c r="A54" s="50"/>
      <c r="B54" s="60"/>
      <c r="C54" s="68" t="s">
        <v>197</v>
      </c>
      <c r="D54" s="86">
        <v>22</v>
      </c>
      <c r="E54" s="86">
        <v>3</v>
      </c>
      <c r="F54" s="86">
        <v>5</v>
      </c>
      <c r="G54" s="86">
        <v>0</v>
      </c>
      <c r="H54" s="73">
        <f t="shared" si="2"/>
        <v>30</v>
      </c>
      <c r="I54" s="86">
        <v>11</v>
      </c>
      <c r="J54" s="86">
        <v>0</v>
      </c>
      <c r="K54" s="86">
        <v>1</v>
      </c>
      <c r="L54" s="86">
        <v>4</v>
      </c>
      <c r="M54" s="86">
        <v>37</v>
      </c>
      <c r="N54" s="86">
        <v>7</v>
      </c>
      <c r="O54" s="86">
        <v>0</v>
      </c>
      <c r="P54" s="86">
        <v>18</v>
      </c>
      <c r="Q54" s="86">
        <v>7</v>
      </c>
      <c r="R54" s="73">
        <f t="shared" si="3"/>
        <v>115</v>
      </c>
      <c r="S54" s="74"/>
      <c r="T54" s="48"/>
      <c r="U54" s="48"/>
      <c r="V54" s="48"/>
    </row>
    <row r="55" spans="1:22" ht="12.75" customHeight="1">
      <c r="A55" s="50"/>
      <c r="B55" s="60"/>
      <c r="C55" s="68" t="s">
        <v>198</v>
      </c>
      <c r="D55" s="86">
        <v>20</v>
      </c>
      <c r="E55" s="86">
        <v>1</v>
      </c>
      <c r="F55" s="86">
        <v>1</v>
      </c>
      <c r="G55" s="86">
        <v>0</v>
      </c>
      <c r="H55" s="73">
        <f t="shared" si="2"/>
        <v>22</v>
      </c>
      <c r="I55" s="86">
        <v>4</v>
      </c>
      <c r="J55" s="86">
        <v>0</v>
      </c>
      <c r="K55" s="86">
        <v>0</v>
      </c>
      <c r="L55" s="86">
        <v>0</v>
      </c>
      <c r="M55" s="86">
        <v>44</v>
      </c>
      <c r="N55" s="86">
        <v>41</v>
      </c>
      <c r="O55" s="86">
        <v>0</v>
      </c>
      <c r="P55" s="86">
        <v>5</v>
      </c>
      <c r="Q55" s="86">
        <v>3</v>
      </c>
      <c r="R55" s="73">
        <f t="shared" si="3"/>
        <v>119</v>
      </c>
      <c r="S55" s="74"/>
      <c r="T55" s="48"/>
      <c r="U55" s="48"/>
      <c r="V55" s="48"/>
    </row>
    <row r="56" spans="1:22" ht="12.75" customHeight="1">
      <c r="A56" s="50"/>
      <c r="B56" s="60"/>
      <c r="C56" s="68" t="s">
        <v>199</v>
      </c>
      <c r="D56" s="86">
        <v>46</v>
      </c>
      <c r="E56" s="86">
        <v>33</v>
      </c>
      <c r="F56" s="86">
        <v>6</v>
      </c>
      <c r="G56" s="86">
        <v>1</v>
      </c>
      <c r="H56" s="73">
        <f t="shared" si="2"/>
        <v>86</v>
      </c>
      <c r="I56" s="86">
        <v>251</v>
      </c>
      <c r="J56" s="86">
        <v>1</v>
      </c>
      <c r="K56" s="86">
        <v>0</v>
      </c>
      <c r="L56" s="86">
        <v>4</v>
      </c>
      <c r="M56" s="86">
        <v>2</v>
      </c>
      <c r="N56" s="86">
        <v>5</v>
      </c>
      <c r="O56" s="86">
        <v>0</v>
      </c>
      <c r="P56" s="86">
        <v>50</v>
      </c>
      <c r="Q56" s="86">
        <v>6</v>
      </c>
      <c r="R56" s="73">
        <f t="shared" si="3"/>
        <v>405</v>
      </c>
      <c r="S56" s="74"/>
      <c r="T56" s="48"/>
      <c r="U56" s="48"/>
      <c r="V56" s="48"/>
    </row>
    <row r="57" spans="1:22" ht="12.75" customHeight="1">
      <c r="A57" s="50"/>
      <c r="B57" s="60"/>
      <c r="C57" s="68" t="s">
        <v>200</v>
      </c>
      <c r="D57" s="86">
        <v>8</v>
      </c>
      <c r="E57" s="86">
        <v>1</v>
      </c>
      <c r="F57" s="86">
        <v>1</v>
      </c>
      <c r="G57" s="86">
        <v>0</v>
      </c>
      <c r="H57" s="73">
        <f t="shared" si="2"/>
        <v>10</v>
      </c>
      <c r="I57" s="86">
        <v>10</v>
      </c>
      <c r="J57" s="86">
        <v>0</v>
      </c>
      <c r="K57" s="86">
        <v>0</v>
      </c>
      <c r="L57" s="86">
        <v>5</v>
      </c>
      <c r="M57" s="86">
        <v>0</v>
      </c>
      <c r="N57" s="86">
        <v>0</v>
      </c>
      <c r="O57" s="86">
        <v>0</v>
      </c>
      <c r="P57" s="86">
        <v>32</v>
      </c>
      <c r="Q57" s="86">
        <v>1</v>
      </c>
      <c r="R57" s="73">
        <f t="shared" si="3"/>
        <v>58</v>
      </c>
      <c r="S57" s="74"/>
      <c r="T57" s="48"/>
      <c r="U57" s="48"/>
      <c r="V57" s="48"/>
    </row>
    <row r="58" spans="1:22" ht="12.75" customHeight="1">
      <c r="A58" s="50"/>
      <c r="B58" s="60"/>
      <c r="C58" s="68" t="s">
        <v>201</v>
      </c>
      <c r="D58" s="86">
        <v>15</v>
      </c>
      <c r="E58" s="86">
        <v>13</v>
      </c>
      <c r="F58" s="86">
        <v>2</v>
      </c>
      <c r="G58" s="86">
        <v>0</v>
      </c>
      <c r="H58" s="73">
        <f t="shared" si="2"/>
        <v>30</v>
      </c>
      <c r="I58" s="86">
        <v>15</v>
      </c>
      <c r="J58" s="86">
        <v>0</v>
      </c>
      <c r="K58" s="86">
        <v>1</v>
      </c>
      <c r="L58" s="86">
        <v>3</v>
      </c>
      <c r="M58" s="86">
        <v>40</v>
      </c>
      <c r="N58" s="86">
        <v>41</v>
      </c>
      <c r="O58" s="86">
        <v>0</v>
      </c>
      <c r="P58" s="86">
        <v>6</v>
      </c>
      <c r="Q58" s="86">
        <v>3</v>
      </c>
      <c r="R58" s="73">
        <f t="shared" si="3"/>
        <v>139</v>
      </c>
      <c r="S58" s="74"/>
      <c r="T58" s="48"/>
      <c r="U58" s="48"/>
      <c r="V58" s="48"/>
    </row>
    <row r="59" spans="1:22" ht="12.75" customHeight="1">
      <c r="A59" s="50"/>
      <c r="B59" s="60"/>
      <c r="C59" s="68" t="s">
        <v>202</v>
      </c>
      <c r="D59" s="86">
        <v>60</v>
      </c>
      <c r="E59" s="86">
        <v>1</v>
      </c>
      <c r="F59" s="86">
        <v>3</v>
      </c>
      <c r="G59" s="86">
        <v>0</v>
      </c>
      <c r="H59" s="73">
        <f t="shared" si="2"/>
        <v>64</v>
      </c>
      <c r="I59" s="86">
        <v>32</v>
      </c>
      <c r="J59" s="86">
        <v>0</v>
      </c>
      <c r="K59" s="86">
        <v>3</v>
      </c>
      <c r="L59" s="86">
        <v>1</v>
      </c>
      <c r="M59" s="86">
        <v>0</v>
      </c>
      <c r="N59" s="86">
        <v>7</v>
      </c>
      <c r="O59" s="86">
        <v>1</v>
      </c>
      <c r="P59" s="86">
        <v>11</v>
      </c>
      <c r="Q59" s="86">
        <v>15</v>
      </c>
      <c r="R59" s="73">
        <f t="shared" si="3"/>
        <v>134</v>
      </c>
      <c r="S59" s="74"/>
      <c r="T59" s="48"/>
      <c r="U59" s="48"/>
      <c r="V59" s="48"/>
    </row>
    <row r="60" spans="1:22" ht="12.75" customHeight="1">
      <c r="A60" s="50"/>
      <c r="B60" s="60"/>
      <c r="C60" s="68" t="s">
        <v>203</v>
      </c>
      <c r="D60" s="86">
        <v>56</v>
      </c>
      <c r="E60" s="86">
        <v>4</v>
      </c>
      <c r="F60" s="86">
        <v>20</v>
      </c>
      <c r="G60" s="86">
        <v>2</v>
      </c>
      <c r="H60" s="73">
        <f t="shared" si="2"/>
        <v>82</v>
      </c>
      <c r="I60" s="86">
        <v>13</v>
      </c>
      <c r="J60" s="86">
        <v>0</v>
      </c>
      <c r="K60" s="86">
        <v>0</v>
      </c>
      <c r="L60" s="86">
        <v>8</v>
      </c>
      <c r="M60" s="86">
        <v>0</v>
      </c>
      <c r="N60" s="86">
        <v>2</v>
      </c>
      <c r="O60" s="86">
        <v>10</v>
      </c>
      <c r="P60" s="86">
        <v>239</v>
      </c>
      <c r="Q60" s="86">
        <v>5</v>
      </c>
      <c r="R60" s="73">
        <f t="shared" si="3"/>
        <v>359</v>
      </c>
      <c r="S60" s="74"/>
      <c r="T60" s="48"/>
      <c r="U60" s="48"/>
      <c r="V60" s="48"/>
    </row>
    <row r="61" spans="1:22" ht="12.75" customHeight="1">
      <c r="A61" s="50"/>
      <c r="B61" s="60"/>
      <c r="C61" s="68" t="s">
        <v>204</v>
      </c>
      <c r="D61" s="86">
        <v>9</v>
      </c>
      <c r="E61" s="86">
        <v>1</v>
      </c>
      <c r="F61" s="86">
        <v>15</v>
      </c>
      <c r="G61" s="86">
        <v>3</v>
      </c>
      <c r="H61" s="73">
        <f t="shared" si="2"/>
        <v>28</v>
      </c>
      <c r="I61" s="86">
        <v>3</v>
      </c>
      <c r="J61" s="86">
        <v>0</v>
      </c>
      <c r="K61" s="86">
        <v>0</v>
      </c>
      <c r="L61" s="86">
        <v>1</v>
      </c>
      <c r="M61" s="86">
        <v>0</v>
      </c>
      <c r="N61" s="86">
        <v>0</v>
      </c>
      <c r="O61" s="86">
        <v>49</v>
      </c>
      <c r="P61" s="86">
        <v>19</v>
      </c>
      <c r="Q61" s="86">
        <v>1</v>
      </c>
      <c r="R61" s="73">
        <f t="shared" si="3"/>
        <v>101</v>
      </c>
      <c r="S61" s="74"/>
      <c r="T61" s="48"/>
      <c r="U61" s="48"/>
      <c r="V61" s="48"/>
    </row>
    <row r="62" spans="1:22" ht="12.75" customHeight="1">
      <c r="A62" s="50"/>
      <c r="B62" s="60"/>
      <c r="C62" s="68" t="s">
        <v>205</v>
      </c>
      <c r="D62" s="86">
        <v>1327</v>
      </c>
      <c r="E62" s="86">
        <v>3903</v>
      </c>
      <c r="F62" s="86">
        <v>189</v>
      </c>
      <c r="G62" s="86">
        <v>17</v>
      </c>
      <c r="H62" s="73">
        <f t="shared" si="2"/>
        <v>5436</v>
      </c>
      <c r="I62" s="86">
        <v>1754</v>
      </c>
      <c r="J62" s="86">
        <v>0</v>
      </c>
      <c r="K62" s="86">
        <v>155</v>
      </c>
      <c r="L62" s="86">
        <v>155</v>
      </c>
      <c r="M62" s="86">
        <v>345</v>
      </c>
      <c r="N62" s="86">
        <v>512</v>
      </c>
      <c r="O62" s="86">
        <v>16</v>
      </c>
      <c r="P62" s="86">
        <v>767</v>
      </c>
      <c r="Q62" s="86">
        <v>349</v>
      </c>
      <c r="R62" s="73">
        <f t="shared" si="3"/>
        <v>9489</v>
      </c>
      <c r="S62" s="74"/>
      <c r="T62" s="48"/>
      <c r="U62" s="48"/>
      <c r="V62" s="48"/>
    </row>
    <row r="63" spans="1:22" ht="12.75" customHeight="1">
      <c r="A63" s="50"/>
      <c r="B63" s="60"/>
      <c r="C63" s="68" t="s">
        <v>206</v>
      </c>
      <c r="D63" s="86">
        <v>98</v>
      </c>
      <c r="E63" s="86">
        <v>35</v>
      </c>
      <c r="F63" s="86">
        <v>34</v>
      </c>
      <c r="G63" s="86">
        <v>3</v>
      </c>
      <c r="H63" s="73">
        <f t="shared" si="2"/>
        <v>170</v>
      </c>
      <c r="I63" s="86">
        <v>11</v>
      </c>
      <c r="J63" s="86">
        <v>1</v>
      </c>
      <c r="K63" s="86">
        <v>1</v>
      </c>
      <c r="L63" s="86">
        <v>2879</v>
      </c>
      <c r="M63" s="86">
        <v>1</v>
      </c>
      <c r="N63" s="86">
        <v>7</v>
      </c>
      <c r="O63" s="86">
        <v>2</v>
      </c>
      <c r="P63" s="86">
        <v>223</v>
      </c>
      <c r="Q63" s="86">
        <v>19</v>
      </c>
      <c r="R63" s="73">
        <f t="shared" si="3"/>
        <v>3314</v>
      </c>
      <c r="S63" s="74"/>
      <c r="T63" s="48"/>
      <c r="U63" s="48"/>
      <c r="V63" s="48"/>
    </row>
    <row r="64" spans="1:22" ht="12.75" customHeight="1">
      <c r="A64" s="50"/>
      <c r="B64" s="60"/>
      <c r="C64" s="68" t="s">
        <v>207</v>
      </c>
      <c r="D64" s="86">
        <v>314</v>
      </c>
      <c r="E64" s="86">
        <v>11</v>
      </c>
      <c r="F64" s="86">
        <v>126</v>
      </c>
      <c r="G64" s="86">
        <v>552</v>
      </c>
      <c r="H64" s="73">
        <f t="shared" si="2"/>
        <v>1003</v>
      </c>
      <c r="I64" s="86">
        <v>67</v>
      </c>
      <c r="J64" s="86">
        <v>30</v>
      </c>
      <c r="K64" s="86">
        <v>6</v>
      </c>
      <c r="L64" s="86">
        <v>2</v>
      </c>
      <c r="M64" s="86">
        <v>12</v>
      </c>
      <c r="N64" s="86">
        <v>6</v>
      </c>
      <c r="O64" s="86">
        <v>369</v>
      </c>
      <c r="P64" s="86">
        <v>238</v>
      </c>
      <c r="Q64" s="86">
        <v>105</v>
      </c>
      <c r="R64" s="73">
        <f t="shared" si="3"/>
        <v>1838</v>
      </c>
      <c r="S64" s="74"/>
      <c r="T64" s="48"/>
      <c r="U64" s="48"/>
      <c r="V64" s="48"/>
    </row>
    <row r="65" spans="1:22" ht="12.75" customHeight="1">
      <c r="A65" s="50"/>
      <c r="B65" s="60"/>
      <c r="C65" s="68" t="s">
        <v>208</v>
      </c>
      <c r="D65" s="86">
        <v>61</v>
      </c>
      <c r="E65" s="86">
        <v>54</v>
      </c>
      <c r="F65" s="86">
        <v>11</v>
      </c>
      <c r="G65" s="86">
        <v>1</v>
      </c>
      <c r="H65" s="73">
        <f t="shared" si="2"/>
        <v>127</v>
      </c>
      <c r="I65" s="86">
        <v>1222</v>
      </c>
      <c r="J65" s="86">
        <v>0</v>
      </c>
      <c r="K65" s="86">
        <v>1</v>
      </c>
      <c r="L65" s="86">
        <v>1</v>
      </c>
      <c r="M65" s="86">
        <v>6</v>
      </c>
      <c r="N65" s="86">
        <v>9</v>
      </c>
      <c r="O65" s="86">
        <v>2</v>
      </c>
      <c r="P65" s="86">
        <v>41</v>
      </c>
      <c r="Q65" s="86">
        <v>20</v>
      </c>
      <c r="R65" s="73">
        <f t="shared" si="3"/>
        <v>1429</v>
      </c>
      <c r="S65" s="74"/>
      <c r="T65" s="48"/>
      <c r="U65" s="48"/>
      <c r="V65" s="48"/>
    </row>
    <row r="66" spans="1:22" ht="12.75" customHeight="1">
      <c r="A66" s="50"/>
      <c r="B66" s="60"/>
      <c r="C66" s="68" t="s">
        <v>209</v>
      </c>
      <c r="D66" s="86">
        <v>18</v>
      </c>
      <c r="E66" s="86">
        <v>0</v>
      </c>
      <c r="F66" s="86">
        <v>2</v>
      </c>
      <c r="G66" s="86">
        <v>1</v>
      </c>
      <c r="H66" s="73">
        <f t="shared" si="2"/>
        <v>21</v>
      </c>
      <c r="I66" s="86">
        <v>5</v>
      </c>
      <c r="J66" s="86">
        <v>0</v>
      </c>
      <c r="K66" s="86">
        <v>0</v>
      </c>
      <c r="L66" s="86">
        <v>1</v>
      </c>
      <c r="M66" s="86">
        <v>6</v>
      </c>
      <c r="N66" s="86">
        <v>4</v>
      </c>
      <c r="O66" s="86">
        <v>0</v>
      </c>
      <c r="P66" s="86">
        <v>3</v>
      </c>
      <c r="Q66" s="86">
        <v>9</v>
      </c>
      <c r="R66" s="73">
        <f t="shared" si="3"/>
        <v>49</v>
      </c>
      <c r="S66" s="74"/>
      <c r="T66" s="48"/>
      <c r="U66" s="48"/>
      <c r="V66" s="48"/>
    </row>
    <row r="67" spans="1:22" ht="13.5" customHeight="1">
      <c r="A67" s="50"/>
      <c r="B67" s="60"/>
      <c r="C67" s="68" t="s">
        <v>210</v>
      </c>
      <c r="D67" s="86">
        <v>54</v>
      </c>
      <c r="E67" s="86">
        <v>7</v>
      </c>
      <c r="F67" s="86">
        <v>23</v>
      </c>
      <c r="G67" s="86">
        <v>0</v>
      </c>
      <c r="H67" s="73">
        <f t="shared" si="2"/>
        <v>84</v>
      </c>
      <c r="I67" s="86">
        <v>18</v>
      </c>
      <c r="J67" s="86">
        <v>0</v>
      </c>
      <c r="K67" s="86">
        <v>8</v>
      </c>
      <c r="L67" s="86">
        <v>22</v>
      </c>
      <c r="M67" s="86">
        <v>2</v>
      </c>
      <c r="N67" s="86">
        <v>16</v>
      </c>
      <c r="O67" s="86">
        <v>4</v>
      </c>
      <c r="P67" s="86">
        <v>176</v>
      </c>
      <c r="Q67" s="86">
        <v>3</v>
      </c>
      <c r="R67" s="73">
        <f t="shared" si="3"/>
        <v>333</v>
      </c>
      <c r="S67" s="74"/>
      <c r="T67" s="48"/>
      <c r="U67" s="48"/>
      <c r="V67" s="48"/>
    </row>
    <row r="68" spans="1:22" ht="12.75" customHeight="1">
      <c r="A68" s="50"/>
      <c r="B68" s="60"/>
      <c r="C68" s="68" t="s">
        <v>211</v>
      </c>
      <c r="D68" s="86">
        <v>88</v>
      </c>
      <c r="E68" s="86">
        <v>42</v>
      </c>
      <c r="F68" s="86">
        <v>9</v>
      </c>
      <c r="G68" s="86">
        <v>0</v>
      </c>
      <c r="H68" s="73">
        <f t="shared" si="2"/>
        <v>139</v>
      </c>
      <c r="I68" s="86">
        <v>341</v>
      </c>
      <c r="J68" s="86">
        <v>0</v>
      </c>
      <c r="K68" s="86">
        <v>1</v>
      </c>
      <c r="L68" s="86">
        <v>0</v>
      </c>
      <c r="M68" s="86">
        <v>27</v>
      </c>
      <c r="N68" s="86">
        <v>48</v>
      </c>
      <c r="O68" s="86">
        <v>1</v>
      </c>
      <c r="P68" s="86">
        <v>78</v>
      </c>
      <c r="Q68" s="86">
        <v>16</v>
      </c>
      <c r="R68" s="73">
        <f t="shared" si="3"/>
        <v>651</v>
      </c>
      <c r="S68" s="74"/>
      <c r="T68" s="48"/>
      <c r="U68" s="48"/>
      <c r="V68" s="48"/>
    </row>
    <row r="69" spans="1:22" ht="12.75" customHeight="1">
      <c r="A69" s="50"/>
      <c r="B69" s="60"/>
      <c r="C69" s="68" t="s">
        <v>212</v>
      </c>
      <c r="D69" s="86">
        <v>19</v>
      </c>
      <c r="E69" s="86">
        <v>1</v>
      </c>
      <c r="F69" s="86">
        <v>14</v>
      </c>
      <c r="G69" s="86">
        <v>0</v>
      </c>
      <c r="H69" s="73">
        <f t="shared" si="2"/>
        <v>34</v>
      </c>
      <c r="I69" s="86">
        <v>12</v>
      </c>
      <c r="J69" s="86">
        <v>0</v>
      </c>
      <c r="K69" s="86">
        <v>0</v>
      </c>
      <c r="L69" s="86">
        <v>208</v>
      </c>
      <c r="M69" s="86">
        <v>0</v>
      </c>
      <c r="N69" s="86">
        <v>5</v>
      </c>
      <c r="O69" s="86">
        <v>0</v>
      </c>
      <c r="P69" s="86">
        <v>263</v>
      </c>
      <c r="Q69" s="86">
        <v>6</v>
      </c>
      <c r="R69" s="73">
        <f t="shared" si="3"/>
        <v>528</v>
      </c>
      <c r="S69" s="74"/>
      <c r="T69" s="48"/>
      <c r="U69" s="48"/>
      <c r="V69" s="48"/>
    </row>
    <row r="70" spans="1:22" ht="12.75" customHeight="1">
      <c r="A70" s="50"/>
      <c r="B70" s="60"/>
      <c r="C70" s="68" t="s">
        <v>213</v>
      </c>
      <c r="D70" s="86">
        <v>32</v>
      </c>
      <c r="E70" s="86">
        <v>1</v>
      </c>
      <c r="F70" s="86">
        <v>7</v>
      </c>
      <c r="G70" s="86">
        <v>1</v>
      </c>
      <c r="H70" s="73">
        <f t="shared" si="2"/>
        <v>41</v>
      </c>
      <c r="I70" s="86">
        <v>11</v>
      </c>
      <c r="J70" s="86">
        <v>0</v>
      </c>
      <c r="K70" s="86">
        <v>2</v>
      </c>
      <c r="L70" s="86">
        <v>0</v>
      </c>
      <c r="M70" s="86">
        <v>2</v>
      </c>
      <c r="N70" s="86">
        <v>8</v>
      </c>
      <c r="O70" s="86">
        <v>2</v>
      </c>
      <c r="P70" s="86">
        <v>2</v>
      </c>
      <c r="Q70" s="86">
        <v>12</v>
      </c>
      <c r="R70" s="73">
        <f t="shared" si="3"/>
        <v>80</v>
      </c>
      <c r="S70" s="74"/>
      <c r="T70" s="48"/>
      <c r="U70" s="48"/>
      <c r="V70" s="48"/>
    </row>
    <row r="71" spans="1:22" ht="12.75" customHeight="1">
      <c r="A71" s="50"/>
      <c r="B71" s="60"/>
      <c r="C71" s="68" t="s">
        <v>151</v>
      </c>
      <c r="D71" s="86">
        <v>107</v>
      </c>
      <c r="E71" s="86">
        <v>1</v>
      </c>
      <c r="F71" s="86">
        <v>18</v>
      </c>
      <c r="G71" s="86">
        <v>137</v>
      </c>
      <c r="H71" s="73">
        <f t="shared" si="2"/>
        <v>263</v>
      </c>
      <c r="I71" s="86">
        <v>37</v>
      </c>
      <c r="J71" s="86">
        <v>0</v>
      </c>
      <c r="K71" s="86">
        <v>0</v>
      </c>
      <c r="L71" s="86">
        <v>1</v>
      </c>
      <c r="M71" s="86">
        <v>5</v>
      </c>
      <c r="N71" s="86">
        <v>1</v>
      </c>
      <c r="O71" s="86">
        <v>23</v>
      </c>
      <c r="P71" s="86">
        <v>33</v>
      </c>
      <c r="Q71" s="86">
        <v>32</v>
      </c>
      <c r="R71" s="73">
        <f t="shared" si="3"/>
        <v>395</v>
      </c>
      <c r="S71" s="74"/>
      <c r="T71" s="48"/>
      <c r="U71" s="48"/>
      <c r="V71" s="48"/>
    </row>
    <row r="72" spans="1:22" ht="12.75" customHeight="1">
      <c r="A72" s="50"/>
      <c r="B72" s="60"/>
      <c r="C72" s="68" t="s">
        <v>214</v>
      </c>
      <c r="D72" s="86">
        <v>48</v>
      </c>
      <c r="E72" s="86">
        <v>6</v>
      </c>
      <c r="F72" s="86">
        <v>2</v>
      </c>
      <c r="G72" s="86">
        <v>0</v>
      </c>
      <c r="H72" s="73">
        <f t="shared" si="2"/>
        <v>56</v>
      </c>
      <c r="I72" s="86">
        <v>29</v>
      </c>
      <c r="J72" s="86">
        <v>0</v>
      </c>
      <c r="K72" s="86">
        <v>0</v>
      </c>
      <c r="L72" s="86">
        <v>0</v>
      </c>
      <c r="M72" s="86">
        <v>79</v>
      </c>
      <c r="N72" s="86">
        <v>32</v>
      </c>
      <c r="O72" s="86">
        <v>1</v>
      </c>
      <c r="P72" s="86">
        <v>16</v>
      </c>
      <c r="Q72" s="86">
        <v>24</v>
      </c>
      <c r="R72" s="73">
        <f t="shared" si="3"/>
        <v>237</v>
      </c>
      <c r="S72" s="74"/>
      <c r="T72" s="48"/>
      <c r="U72" s="48"/>
      <c r="V72" s="48"/>
    </row>
    <row r="73" spans="1:22" ht="12.75" customHeight="1">
      <c r="A73" s="50"/>
      <c r="B73" s="60"/>
      <c r="C73" s="68" t="s">
        <v>215</v>
      </c>
      <c r="D73" s="86">
        <v>57</v>
      </c>
      <c r="E73" s="86">
        <v>6</v>
      </c>
      <c r="F73" s="86">
        <v>10</v>
      </c>
      <c r="G73" s="86">
        <v>0</v>
      </c>
      <c r="H73" s="73">
        <f t="shared" si="2"/>
        <v>73</v>
      </c>
      <c r="I73" s="86">
        <v>23</v>
      </c>
      <c r="J73" s="86">
        <v>0</v>
      </c>
      <c r="K73" s="86">
        <v>0</v>
      </c>
      <c r="L73" s="86">
        <v>2</v>
      </c>
      <c r="M73" s="86">
        <v>91</v>
      </c>
      <c r="N73" s="86">
        <v>34</v>
      </c>
      <c r="O73" s="86">
        <v>2</v>
      </c>
      <c r="P73" s="86">
        <v>24</v>
      </c>
      <c r="Q73" s="86">
        <v>24</v>
      </c>
      <c r="R73" s="73">
        <f t="shared" si="3"/>
        <v>273</v>
      </c>
      <c r="S73" s="74"/>
      <c r="T73" s="48"/>
      <c r="U73" s="48"/>
      <c r="V73" s="48"/>
    </row>
    <row r="74" spans="1:22" ht="12.75" customHeight="1">
      <c r="A74" s="50"/>
      <c r="B74" s="60"/>
      <c r="C74" s="68" t="s">
        <v>216</v>
      </c>
      <c r="D74" s="86">
        <v>3</v>
      </c>
      <c r="E74" s="86">
        <v>1</v>
      </c>
      <c r="F74" s="86">
        <v>4</v>
      </c>
      <c r="G74" s="86">
        <v>1</v>
      </c>
      <c r="H74" s="73">
        <f t="shared" si="2"/>
        <v>9</v>
      </c>
      <c r="I74" s="86">
        <v>5</v>
      </c>
      <c r="J74" s="86">
        <v>0</v>
      </c>
      <c r="K74" s="86">
        <v>0</v>
      </c>
      <c r="L74" s="86">
        <v>80</v>
      </c>
      <c r="M74" s="86">
        <v>0</v>
      </c>
      <c r="N74" s="86">
        <v>1</v>
      </c>
      <c r="O74" s="86">
        <v>0</v>
      </c>
      <c r="P74" s="86">
        <v>17</v>
      </c>
      <c r="Q74" s="86">
        <v>1</v>
      </c>
      <c r="R74" s="73">
        <f t="shared" si="3"/>
        <v>113</v>
      </c>
      <c r="S74" s="74"/>
      <c r="T74" s="48"/>
      <c r="U74" s="48"/>
      <c r="V74" s="48"/>
    </row>
    <row r="75" spans="1:22" ht="12.75" customHeight="1">
      <c r="A75" s="50"/>
      <c r="B75" s="60"/>
      <c r="C75" s="68" t="s">
        <v>217</v>
      </c>
      <c r="D75" s="86">
        <v>50</v>
      </c>
      <c r="E75" s="86">
        <v>8</v>
      </c>
      <c r="F75" s="86">
        <v>6</v>
      </c>
      <c r="G75" s="86">
        <v>0</v>
      </c>
      <c r="H75" s="73">
        <f t="shared" si="2"/>
        <v>64</v>
      </c>
      <c r="I75" s="86">
        <v>31</v>
      </c>
      <c r="J75" s="86">
        <v>0</v>
      </c>
      <c r="K75" s="86">
        <v>0</v>
      </c>
      <c r="L75" s="86">
        <v>3</v>
      </c>
      <c r="M75" s="86">
        <v>19</v>
      </c>
      <c r="N75" s="86">
        <v>22</v>
      </c>
      <c r="O75" s="86">
        <v>0</v>
      </c>
      <c r="P75" s="86">
        <v>19</v>
      </c>
      <c r="Q75" s="86">
        <v>44</v>
      </c>
      <c r="R75" s="73">
        <f t="shared" si="3"/>
        <v>202</v>
      </c>
      <c r="S75" s="74"/>
      <c r="T75" s="48"/>
      <c r="U75" s="48"/>
      <c r="V75" s="48"/>
    </row>
    <row r="76" spans="1:22" ht="12.75" customHeight="1">
      <c r="A76" s="50"/>
      <c r="B76" s="60"/>
      <c r="C76" s="68" t="s">
        <v>218</v>
      </c>
      <c r="D76" s="86">
        <v>7</v>
      </c>
      <c r="E76" s="86">
        <v>1</v>
      </c>
      <c r="F76" s="86">
        <v>2</v>
      </c>
      <c r="G76" s="86">
        <v>1</v>
      </c>
      <c r="H76" s="73">
        <f t="shared" si="2"/>
        <v>11</v>
      </c>
      <c r="I76" s="86">
        <v>2</v>
      </c>
      <c r="J76" s="86">
        <v>0</v>
      </c>
      <c r="K76" s="86">
        <v>0</v>
      </c>
      <c r="L76" s="86">
        <v>0</v>
      </c>
      <c r="M76" s="86">
        <v>0</v>
      </c>
      <c r="N76" s="86">
        <v>0</v>
      </c>
      <c r="O76" s="86">
        <v>46</v>
      </c>
      <c r="P76" s="86">
        <v>12</v>
      </c>
      <c r="Q76" s="86">
        <v>2</v>
      </c>
      <c r="R76" s="73">
        <f t="shared" si="3"/>
        <v>73</v>
      </c>
      <c r="S76" s="74"/>
      <c r="T76" s="48"/>
      <c r="U76" s="48"/>
      <c r="V76" s="48"/>
    </row>
    <row r="77" spans="1:22" ht="12.75" customHeight="1">
      <c r="A77" s="50"/>
      <c r="B77" s="60"/>
      <c r="C77" s="68" t="s">
        <v>219</v>
      </c>
      <c r="D77" s="86">
        <v>17</v>
      </c>
      <c r="E77" s="86">
        <v>2</v>
      </c>
      <c r="F77" s="86">
        <v>22</v>
      </c>
      <c r="G77" s="86">
        <v>1</v>
      </c>
      <c r="H77" s="73">
        <f t="shared" si="2"/>
        <v>42</v>
      </c>
      <c r="I77" s="86">
        <v>16</v>
      </c>
      <c r="J77" s="86">
        <v>0</v>
      </c>
      <c r="K77" s="86">
        <v>73</v>
      </c>
      <c r="L77" s="86">
        <v>2</v>
      </c>
      <c r="M77" s="86">
        <v>0</v>
      </c>
      <c r="N77" s="86">
        <v>0</v>
      </c>
      <c r="O77" s="86">
        <v>1</v>
      </c>
      <c r="P77" s="86">
        <v>14</v>
      </c>
      <c r="Q77" s="86">
        <v>3</v>
      </c>
      <c r="R77" s="73">
        <f t="shared" si="3"/>
        <v>151</v>
      </c>
      <c r="S77" s="74"/>
      <c r="T77" s="48"/>
      <c r="U77" s="48"/>
      <c r="V77" s="48"/>
    </row>
    <row r="78" spans="1:22" ht="12.75" customHeight="1">
      <c r="A78" s="50"/>
      <c r="B78" s="60"/>
      <c r="C78" s="68" t="s">
        <v>220</v>
      </c>
      <c r="D78" s="86">
        <v>126</v>
      </c>
      <c r="E78" s="86">
        <v>5</v>
      </c>
      <c r="F78" s="86">
        <v>21</v>
      </c>
      <c r="G78" s="86">
        <v>2</v>
      </c>
      <c r="H78" s="73">
        <f t="shared" si="2"/>
        <v>154</v>
      </c>
      <c r="I78" s="86">
        <v>16</v>
      </c>
      <c r="J78" s="86">
        <v>0</v>
      </c>
      <c r="K78" s="86">
        <v>2</v>
      </c>
      <c r="L78" s="86">
        <v>3</v>
      </c>
      <c r="M78" s="86">
        <v>8</v>
      </c>
      <c r="N78" s="86">
        <v>20</v>
      </c>
      <c r="O78" s="86">
        <v>16</v>
      </c>
      <c r="P78" s="86">
        <v>40</v>
      </c>
      <c r="Q78" s="86">
        <v>48</v>
      </c>
      <c r="R78" s="73">
        <f t="shared" si="3"/>
        <v>307</v>
      </c>
      <c r="S78" s="74"/>
      <c r="T78" s="48"/>
      <c r="U78" s="48"/>
      <c r="V78" s="48"/>
    </row>
    <row r="79" spans="1:22" ht="12.75" customHeight="1">
      <c r="A79" s="50"/>
      <c r="B79" s="60"/>
      <c r="C79" s="68" t="s">
        <v>221</v>
      </c>
      <c r="D79" s="86">
        <v>12</v>
      </c>
      <c r="E79" s="86">
        <v>1</v>
      </c>
      <c r="F79" s="86">
        <v>2</v>
      </c>
      <c r="G79" s="86">
        <v>0</v>
      </c>
      <c r="H79" s="73">
        <f t="shared" si="2"/>
        <v>15</v>
      </c>
      <c r="I79" s="86">
        <v>2</v>
      </c>
      <c r="J79" s="86">
        <v>0</v>
      </c>
      <c r="K79" s="86">
        <v>5</v>
      </c>
      <c r="L79" s="86">
        <v>0</v>
      </c>
      <c r="M79" s="86">
        <v>13</v>
      </c>
      <c r="N79" s="86">
        <v>19</v>
      </c>
      <c r="O79" s="86">
        <v>0</v>
      </c>
      <c r="P79" s="86">
        <v>10</v>
      </c>
      <c r="Q79" s="86">
        <v>2</v>
      </c>
      <c r="R79" s="73">
        <f t="shared" si="3"/>
        <v>66</v>
      </c>
      <c r="S79" s="74"/>
      <c r="T79" s="48"/>
      <c r="U79" s="48"/>
      <c r="V79" s="48"/>
    </row>
    <row r="80" spans="1:22" ht="12.75" customHeight="1">
      <c r="A80" s="50"/>
      <c r="B80" s="60"/>
      <c r="C80" s="68" t="s">
        <v>222</v>
      </c>
      <c r="D80" s="86">
        <v>65</v>
      </c>
      <c r="E80" s="86">
        <v>2</v>
      </c>
      <c r="F80" s="86">
        <v>9</v>
      </c>
      <c r="G80" s="86">
        <v>0</v>
      </c>
      <c r="H80" s="73">
        <f t="shared" si="2"/>
        <v>76</v>
      </c>
      <c r="I80" s="86">
        <v>60</v>
      </c>
      <c r="J80" s="86">
        <v>0</v>
      </c>
      <c r="K80" s="86">
        <v>127</v>
      </c>
      <c r="L80" s="86">
        <v>5</v>
      </c>
      <c r="M80" s="86">
        <v>3</v>
      </c>
      <c r="N80" s="86">
        <v>4</v>
      </c>
      <c r="O80" s="86">
        <v>1</v>
      </c>
      <c r="P80" s="86">
        <v>67</v>
      </c>
      <c r="Q80" s="86">
        <v>8</v>
      </c>
      <c r="R80" s="73">
        <f t="shared" si="3"/>
        <v>351</v>
      </c>
      <c r="S80" s="74"/>
      <c r="T80" s="48"/>
      <c r="U80" s="48"/>
      <c r="V80" s="48"/>
    </row>
    <row r="81" spans="1:22" ht="14.25" customHeight="1">
      <c r="A81" s="50"/>
      <c r="B81" s="60"/>
      <c r="C81" s="68" t="s">
        <v>223</v>
      </c>
      <c r="D81" s="86">
        <v>16</v>
      </c>
      <c r="E81" s="86">
        <v>1</v>
      </c>
      <c r="F81" s="86">
        <v>1</v>
      </c>
      <c r="G81" s="86">
        <v>2</v>
      </c>
      <c r="H81" s="73">
        <f t="shared" si="2"/>
        <v>20</v>
      </c>
      <c r="I81" s="86">
        <v>1</v>
      </c>
      <c r="J81" s="86">
        <v>0</v>
      </c>
      <c r="K81" s="86">
        <v>0</v>
      </c>
      <c r="L81" s="86">
        <v>0</v>
      </c>
      <c r="M81" s="86">
        <v>0</v>
      </c>
      <c r="N81" s="86">
        <v>0</v>
      </c>
      <c r="O81" s="86">
        <v>177</v>
      </c>
      <c r="P81" s="86">
        <v>14</v>
      </c>
      <c r="Q81" s="86">
        <v>0</v>
      </c>
      <c r="R81" s="73">
        <f t="shared" si="3"/>
        <v>212</v>
      </c>
      <c r="S81" s="74"/>
      <c r="T81" s="48"/>
      <c r="U81" s="48"/>
      <c r="V81" s="48"/>
    </row>
    <row r="82" spans="1:22" ht="12.75" customHeight="1">
      <c r="A82" s="50"/>
      <c r="B82" s="60"/>
      <c r="C82" s="68" t="s">
        <v>224</v>
      </c>
      <c r="D82" s="86">
        <v>53</v>
      </c>
      <c r="E82" s="86">
        <v>1</v>
      </c>
      <c r="F82" s="86">
        <v>7</v>
      </c>
      <c r="G82" s="86">
        <v>0</v>
      </c>
      <c r="H82" s="73">
        <f t="shared" si="2"/>
        <v>61</v>
      </c>
      <c r="I82" s="86">
        <v>137</v>
      </c>
      <c r="J82" s="86">
        <v>0</v>
      </c>
      <c r="K82" s="86">
        <v>72</v>
      </c>
      <c r="L82" s="86">
        <v>3</v>
      </c>
      <c r="M82" s="86">
        <v>3</v>
      </c>
      <c r="N82" s="86">
        <v>9</v>
      </c>
      <c r="O82" s="86">
        <v>1</v>
      </c>
      <c r="P82" s="86">
        <v>40</v>
      </c>
      <c r="Q82" s="86">
        <v>11</v>
      </c>
      <c r="R82" s="73">
        <f t="shared" si="3"/>
        <v>337</v>
      </c>
      <c r="S82" s="74"/>
      <c r="T82" s="48"/>
      <c r="U82" s="48"/>
      <c r="V82" s="48"/>
    </row>
    <row r="83" spans="1:22" ht="12.75" customHeight="1">
      <c r="A83" s="50"/>
      <c r="B83" s="60"/>
      <c r="C83" s="68" t="s">
        <v>225</v>
      </c>
      <c r="D83" s="86">
        <v>49</v>
      </c>
      <c r="E83" s="86">
        <v>1</v>
      </c>
      <c r="F83" s="86">
        <v>8</v>
      </c>
      <c r="G83" s="86">
        <v>0</v>
      </c>
      <c r="H83" s="73">
        <f t="shared" si="2"/>
        <v>58</v>
      </c>
      <c r="I83" s="86">
        <v>13</v>
      </c>
      <c r="J83" s="86">
        <v>0</v>
      </c>
      <c r="K83" s="86">
        <v>2</v>
      </c>
      <c r="L83" s="86">
        <v>1</v>
      </c>
      <c r="M83" s="86">
        <v>12</v>
      </c>
      <c r="N83" s="86">
        <v>22</v>
      </c>
      <c r="O83" s="86">
        <v>0</v>
      </c>
      <c r="P83" s="86">
        <v>22</v>
      </c>
      <c r="Q83" s="86">
        <v>6</v>
      </c>
      <c r="R83" s="73">
        <f t="shared" si="3"/>
        <v>136</v>
      </c>
      <c r="S83" s="74"/>
      <c r="T83" s="48"/>
      <c r="U83" s="48"/>
      <c r="V83" s="48"/>
    </row>
    <row r="84" spans="1:22" ht="12.75" customHeight="1">
      <c r="A84" s="50"/>
      <c r="B84" s="60"/>
      <c r="C84" s="68" t="s">
        <v>226</v>
      </c>
      <c r="D84" s="86">
        <v>69</v>
      </c>
      <c r="E84" s="86">
        <v>1</v>
      </c>
      <c r="F84" s="86">
        <v>13</v>
      </c>
      <c r="G84" s="86">
        <v>2</v>
      </c>
      <c r="H84" s="73">
        <f t="shared" si="2"/>
        <v>85</v>
      </c>
      <c r="I84" s="86">
        <v>15</v>
      </c>
      <c r="J84" s="86">
        <v>0</v>
      </c>
      <c r="K84" s="86">
        <v>3</v>
      </c>
      <c r="L84" s="86">
        <v>0</v>
      </c>
      <c r="M84" s="86">
        <v>11</v>
      </c>
      <c r="N84" s="86">
        <v>0</v>
      </c>
      <c r="O84" s="86">
        <v>2</v>
      </c>
      <c r="P84" s="86">
        <v>16</v>
      </c>
      <c r="Q84" s="86">
        <v>9</v>
      </c>
      <c r="R84" s="73">
        <f t="shared" si="3"/>
        <v>141</v>
      </c>
      <c r="S84" s="74"/>
      <c r="T84" s="48"/>
      <c r="U84" s="48"/>
      <c r="V84" s="48"/>
    </row>
    <row r="85" spans="1:22" ht="12.75" customHeight="1">
      <c r="A85" s="50"/>
      <c r="B85" s="60"/>
      <c r="C85" s="68" t="s">
        <v>227</v>
      </c>
      <c r="D85" s="86">
        <v>27</v>
      </c>
      <c r="E85" s="86">
        <v>2</v>
      </c>
      <c r="F85" s="86">
        <v>2</v>
      </c>
      <c r="G85" s="86">
        <v>0</v>
      </c>
      <c r="H85" s="73">
        <f t="shared" si="2"/>
        <v>31</v>
      </c>
      <c r="I85" s="86">
        <v>52</v>
      </c>
      <c r="J85" s="86">
        <v>0</v>
      </c>
      <c r="K85" s="86">
        <v>15</v>
      </c>
      <c r="L85" s="86">
        <v>4</v>
      </c>
      <c r="M85" s="86">
        <v>2</v>
      </c>
      <c r="N85" s="86">
        <v>2</v>
      </c>
      <c r="O85" s="86">
        <v>0</v>
      </c>
      <c r="P85" s="86">
        <v>40</v>
      </c>
      <c r="Q85" s="86">
        <v>3</v>
      </c>
      <c r="R85" s="73">
        <f t="shared" si="3"/>
        <v>149</v>
      </c>
      <c r="S85" s="74"/>
      <c r="T85" s="48"/>
      <c r="U85" s="48"/>
      <c r="V85" s="48"/>
    </row>
    <row r="86" spans="1:22" s="61" customFormat="1" ht="14.25" customHeight="1">
      <c r="A86" s="62"/>
      <c r="B86" s="60"/>
      <c r="C86" s="68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4"/>
      <c r="T86" s="82"/>
      <c r="U86" s="82"/>
      <c r="V86" s="82"/>
    </row>
    <row r="87" spans="1:22" ht="13.5" customHeight="1">
      <c r="A87" s="50"/>
      <c r="B87" s="60"/>
      <c r="C87" s="93" t="s">
        <v>2</v>
      </c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48"/>
      <c r="U87" s="48"/>
      <c r="V87" s="48"/>
    </row>
    <row r="88" spans="1:19" ht="12.75" customHeight="1">
      <c r="A88" s="50"/>
      <c r="B88" s="60"/>
      <c r="C88" s="68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4"/>
    </row>
    <row r="89" spans="1:19" ht="12.75" customHeight="1">
      <c r="A89" s="50"/>
      <c r="B89" s="60"/>
      <c r="C89" s="52"/>
      <c r="D89" s="51" t="s">
        <v>278</v>
      </c>
      <c r="E89" s="58"/>
      <c r="F89" s="58"/>
      <c r="G89" s="58"/>
      <c r="H89" s="58"/>
      <c r="I89" s="58"/>
      <c r="J89" s="58"/>
      <c r="K89" s="58"/>
      <c r="L89" s="58"/>
      <c r="M89" s="58"/>
      <c r="N89" s="59"/>
      <c r="O89" s="59"/>
      <c r="P89" s="59"/>
      <c r="Q89" s="58"/>
      <c r="R89" s="58"/>
      <c r="S89" s="54"/>
    </row>
    <row r="90" spans="1:22" ht="12.75" customHeight="1">
      <c r="A90" s="50"/>
      <c r="B90" s="60"/>
      <c r="C90" s="52"/>
      <c r="D90" s="49"/>
      <c r="E90" s="52"/>
      <c r="F90" s="52"/>
      <c r="G90" s="52"/>
      <c r="H90" s="52"/>
      <c r="I90" s="52"/>
      <c r="J90" s="52"/>
      <c r="K90" s="52"/>
      <c r="L90" s="52"/>
      <c r="M90" s="52"/>
      <c r="N90" s="57"/>
      <c r="O90" s="57"/>
      <c r="P90" s="57"/>
      <c r="Q90" s="52"/>
      <c r="R90" s="52"/>
      <c r="S90" s="54"/>
      <c r="T90" s="48"/>
      <c r="U90" s="48"/>
      <c r="V90" s="48"/>
    </row>
    <row r="91" spans="1:22" ht="12.75" customHeight="1">
      <c r="A91" s="50"/>
      <c r="B91" s="60"/>
      <c r="C91" s="68"/>
      <c r="D91" s="68"/>
      <c r="E91" s="68"/>
      <c r="F91" s="68"/>
      <c r="G91" s="68"/>
      <c r="H91" s="68"/>
      <c r="I91" s="68"/>
      <c r="J91" s="76" t="s">
        <v>145</v>
      </c>
      <c r="K91" s="68"/>
      <c r="L91" s="68"/>
      <c r="M91" s="68"/>
      <c r="N91" s="77" t="s">
        <v>146</v>
      </c>
      <c r="O91" s="77" t="s">
        <v>147</v>
      </c>
      <c r="P91" s="77" t="s">
        <v>147</v>
      </c>
      <c r="Q91" s="62"/>
      <c r="R91" s="62"/>
      <c r="S91" s="67"/>
      <c r="T91" s="48"/>
      <c r="U91" s="48"/>
      <c r="V91" s="48"/>
    </row>
    <row r="92" spans="1:22" ht="12.75" customHeight="1">
      <c r="A92" s="50"/>
      <c r="B92" s="60"/>
      <c r="C92" s="68"/>
      <c r="D92" s="70" t="s">
        <v>13</v>
      </c>
      <c r="E92" s="70" t="s">
        <v>14</v>
      </c>
      <c r="F92" s="70" t="s">
        <v>15</v>
      </c>
      <c r="G92" s="70" t="s">
        <v>16</v>
      </c>
      <c r="H92" s="70" t="s">
        <v>17</v>
      </c>
      <c r="I92" s="70" t="s">
        <v>149</v>
      </c>
      <c r="J92" s="70" t="s">
        <v>150</v>
      </c>
      <c r="K92" s="70" t="s">
        <v>151</v>
      </c>
      <c r="L92" s="70" t="s">
        <v>152</v>
      </c>
      <c r="M92" s="70" t="s">
        <v>153</v>
      </c>
      <c r="N92" s="70" t="s">
        <v>148</v>
      </c>
      <c r="O92" s="70" t="s">
        <v>155</v>
      </c>
      <c r="P92" s="70" t="s">
        <v>148</v>
      </c>
      <c r="Q92" s="70" t="s">
        <v>154</v>
      </c>
      <c r="R92" s="70" t="s">
        <v>157</v>
      </c>
      <c r="S92" s="67"/>
      <c r="T92" s="48"/>
      <c r="U92" s="48"/>
      <c r="V92" s="48"/>
    </row>
    <row r="93" spans="1:22" ht="12.75" customHeight="1">
      <c r="A93" s="50"/>
      <c r="B93" s="60"/>
      <c r="C93" s="68" t="s">
        <v>228</v>
      </c>
      <c r="D93" s="86">
        <v>26</v>
      </c>
      <c r="E93" s="86">
        <v>2</v>
      </c>
      <c r="F93" s="86">
        <v>5</v>
      </c>
      <c r="G93" s="86">
        <v>3</v>
      </c>
      <c r="H93" s="73">
        <f aca="true" t="shared" si="4" ref="H93:H126">SUM(D93:G93)</f>
        <v>36</v>
      </c>
      <c r="I93" s="86">
        <v>3</v>
      </c>
      <c r="J93" s="86">
        <v>1</v>
      </c>
      <c r="K93" s="86">
        <v>6</v>
      </c>
      <c r="L93" s="86">
        <v>1</v>
      </c>
      <c r="M93" s="86">
        <v>0</v>
      </c>
      <c r="N93" s="86">
        <v>0</v>
      </c>
      <c r="O93" s="86">
        <v>208</v>
      </c>
      <c r="P93" s="86">
        <v>21</v>
      </c>
      <c r="Q93" s="86">
        <v>3</v>
      </c>
      <c r="R93" s="73">
        <f aca="true" t="shared" si="5" ref="R93:R126">SUM(H93:Q93)</f>
        <v>279</v>
      </c>
      <c r="S93" s="74"/>
      <c r="T93" s="48"/>
      <c r="U93" s="48"/>
      <c r="V93" s="48"/>
    </row>
    <row r="94" spans="1:22" ht="12.75" customHeight="1">
      <c r="A94" s="50"/>
      <c r="B94" s="60"/>
      <c r="C94" s="68" t="s">
        <v>229</v>
      </c>
      <c r="D94" s="86">
        <v>53</v>
      </c>
      <c r="E94" s="86">
        <v>8</v>
      </c>
      <c r="F94" s="86">
        <v>14</v>
      </c>
      <c r="G94" s="86">
        <v>1</v>
      </c>
      <c r="H94" s="73">
        <f t="shared" si="4"/>
        <v>76</v>
      </c>
      <c r="I94" s="86">
        <v>9</v>
      </c>
      <c r="J94" s="86">
        <v>0</v>
      </c>
      <c r="K94" s="86">
        <v>2</v>
      </c>
      <c r="L94" s="86">
        <v>731</v>
      </c>
      <c r="M94" s="86">
        <v>0</v>
      </c>
      <c r="N94" s="86">
        <v>0</v>
      </c>
      <c r="O94" s="86">
        <v>1</v>
      </c>
      <c r="P94" s="86">
        <v>103</v>
      </c>
      <c r="Q94" s="86">
        <v>5</v>
      </c>
      <c r="R94" s="73">
        <f t="shared" si="5"/>
        <v>927</v>
      </c>
      <c r="S94" s="74"/>
      <c r="T94" s="48"/>
      <c r="U94" s="48"/>
      <c r="V94" s="48"/>
    </row>
    <row r="95" spans="1:22" ht="12.75" customHeight="1">
      <c r="A95" s="50"/>
      <c r="B95" s="60"/>
      <c r="C95" s="68" t="s">
        <v>230</v>
      </c>
      <c r="D95" s="86">
        <v>37</v>
      </c>
      <c r="E95" s="86">
        <v>6</v>
      </c>
      <c r="F95" s="86">
        <v>5</v>
      </c>
      <c r="G95" s="86">
        <v>1</v>
      </c>
      <c r="H95" s="73">
        <f t="shared" si="4"/>
        <v>49</v>
      </c>
      <c r="I95" s="86">
        <v>21</v>
      </c>
      <c r="J95" s="86">
        <v>0</v>
      </c>
      <c r="K95" s="86">
        <v>1</v>
      </c>
      <c r="L95" s="86">
        <v>2</v>
      </c>
      <c r="M95" s="86">
        <v>34</v>
      </c>
      <c r="N95" s="86">
        <v>741</v>
      </c>
      <c r="O95" s="86">
        <v>2</v>
      </c>
      <c r="P95" s="86">
        <v>18</v>
      </c>
      <c r="Q95" s="86">
        <v>14</v>
      </c>
      <c r="R95" s="73">
        <f t="shared" si="5"/>
        <v>882</v>
      </c>
      <c r="S95" s="74"/>
      <c r="T95" s="48"/>
      <c r="U95" s="48"/>
      <c r="V95" s="48"/>
    </row>
    <row r="96" spans="1:22" ht="12.75" customHeight="1">
      <c r="A96" s="50"/>
      <c r="B96" s="60"/>
      <c r="C96" s="68" t="s">
        <v>231</v>
      </c>
      <c r="D96" s="86">
        <v>11</v>
      </c>
      <c r="E96" s="86">
        <v>0</v>
      </c>
      <c r="F96" s="86">
        <v>7</v>
      </c>
      <c r="G96" s="86">
        <v>0</v>
      </c>
      <c r="H96" s="73">
        <f t="shared" si="4"/>
        <v>18</v>
      </c>
      <c r="I96" s="86">
        <v>6</v>
      </c>
      <c r="J96" s="86">
        <v>0</v>
      </c>
      <c r="K96" s="86">
        <v>0</v>
      </c>
      <c r="L96" s="86">
        <v>4</v>
      </c>
      <c r="M96" s="86">
        <v>0</v>
      </c>
      <c r="N96" s="86">
        <v>0</v>
      </c>
      <c r="O96" s="86">
        <v>1</v>
      </c>
      <c r="P96" s="86">
        <v>49</v>
      </c>
      <c r="Q96" s="86">
        <v>1</v>
      </c>
      <c r="R96" s="73">
        <f t="shared" si="5"/>
        <v>79</v>
      </c>
      <c r="S96" s="74"/>
      <c r="T96" s="48"/>
      <c r="U96" s="48"/>
      <c r="V96" s="48"/>
    </row>
    <row r="97" spans="1:22" ht="12.75" customHeight="1">
      <c r="A97" s="50"/>
      <c r="B97" s="60"/>
      <c r="C97" s="68" t="s">
        <v>232</v>
      </c>
      <c r="D97" s="86">
        <v>40</v>
      </c>
      <c r="E97" s="86">
        <v>3</v>
      </c>
      <c r="F97" s="86">
        <v>14</v>
      </c>
      <c r="G97" s="86">
        <v>1</v>
      </c>
      <c r="H97" s="73">
        <f t="shared" si="4"/>
        <v>58</v>
      </c>
      <c r="I97" s="86">
        <v>17</v>
      </c>
      <c r="J97" s="86">
        <v>0</v>
      </c>
      <c r="K97" s="86">
        <v>181</v>
      </c>
      <c r="L97" s="86">
        <v>1</v>
      </c>
      <c r="M97" s="86">
        <v>3</v>
      </c>
      <c r="N97" s="86">
        <v>1</v>
      </c>
      <c r="O97" s="86">
        <v>5</v>
      </c>
      <c r="P97" s="86">
        <v>38</v>
      </c>
      <c r="Q97" s="86">
        <v>15</v>
      </c>
      <c r="R97" s="73">
        <f t="shared" si="5"/>
        <v>319</v>
      </c>
      <c r="S97" s="74"/>
      <c r="T97" s="48"/>
      <c r="U97" s="48"/>
      <c r="V97" s="48"/>
    </row>
    <row r="98" spans="1:22" ht="12.75" customHeight="1">
      <c r="A98" s="50"/>
      <c r="B98" s="60"/>
      <c r="C98" s="68" t="s">
        <v>233</v>
      </c>
      <c r="D98" s="86">
        <v>7</v>
      </c>
      <c r="E98" s="86">
        <v>1</v>
      </c>
      <c r="F98" s="86">
        <v>3</v>
      </c>
      <c r="G98" s="86">
        <v>0</v>
      </c>
      <c r="H98" s="73">
        <f t="shared" si="4"/>
        <v>11</v>
      </c>
      <c r="I98" s="86">
        <v>3</v>
      </c>
      <c r="J98" s="86">
        <v>0</v>
      </c>
      <c r="K98" s="86">
        <v>0</v>
      </c>
      <c r="L98" s="86">
        <v>5</v>
      </c>
      <c r="M98" s="86">
        <v>0</v>
      </c>
      <c r="N98" s="86">
        <v>3</v>
      </c>
      <c r="O98" s="86">
        <v>3</v>
      </c>
      <c r="P98" s="86">
        <v>41</v>
      </c>
      <c r="Q98" s="86">
        <v>0</v>
      </c>
      <c r="R98" s="73">
        <f t="shared" si="5"/>
        <v>66</v>
      </c>
      <c r="S98" s="74"/>
      <c r="T98" s="48"/>
      <c r="U98" s="48"/>
      <c r="V98" s="48"/>
    </row>
    <row r="99" spans="1:22" ht="12.75" customHeight="1">
      <c r="A99" s="50"/>
      <c r="B99" s="60"/>
      <c r="C99" s="68" t="s">
        <v>234</v>
      </c>
      <c r="D99" s="86">
        <v>17</v>
      </c>
      <c r="E99" s="86">
        <v>3</v>
      </c>
      <c r="F99" s="86">
        <v>3</v>
      </c>
      <c r="G99" s="86">
        <v>7</v>
      </c>
      <c r="H99" s="73">
        <f t="shared" si="4"/>
        <v>30</v>
      </c>
      <c r="I99" s="86">
        <v>1</v>
      </c>
      <c r="J99" s="86">
        <v>0</v>
      </c>
      <c r="K99" s="86">
        <v>28</v>
      </c>
      <c r="L99" s="86">
        <v>0</v>
      </c>
      <c r="M99" s="86">
        <v>0</v>
      </c>
      <c r="N99" s="86">
        <v>0</v>
      </c>
      <c r="O99" s="86">
        <v>51</v>
      </c>
      <c r="P99" s="86">
        <v>15</v>
      </c>
      <c r="Q99" s="86">
        <v>1</v>
      </c>
      <c r="R99" s="73">
        <f t="shared" si="5"/>
        <v>126</v>
      </c>
      <c r="S99" s="74"/>
      <c r="T99" s="48"/>
      <c r="U99" s="48"/>
      <c r="V99" s="48"/>
    </row>
    <row r="100" spans="1:22" ht="12.75" customHeight="1">
      <c r="A100" s="50"/>
      <c r="B100" s="60"/>
      <c r="C100" s="68" t="s">
        <v>235</v>
      </c>
      <c r="D100" s="86">
        <v>31</v>
      </c>
      <c r="E100" s="86">
        <v>2</v>
      </c>
      <c r="F100" s="86">
        <v>11</v>
      </c>
      <c r="G100" s="86">
        <v>8</v>
      </c>
      <c r="H100" s="73">
        <f t="shared" si="4"/>
        <v>52</v>
      </c>
      <c r="I100" s="86">
        <v>10</v>
      </c>
      <c r="J100" s="86">
        <v>0</v>
      </c>
      <c r="K100" s="86">
        <v>0</v>
      </c>
      <c r="L100" s="86">
        <v>1</v>
      </c>
      <c r="M100" s="86">
        <v>0</v>
      </c>
      <c r="N100" s="86">
        <v>2</v>
      </c>
      <c r="O100" s="86">
        <v>243</v>
      </c>
      <c r="P100" s="86">
        <v>23</v>
      </c>
      <c r="Q100" s="86">
        <v>17</v>
      </c>
      <c r="R100" s="73">
        <f t="shared" si="5"/>
        <v>348</v>
      </c>
      <c r="S100" s="74"/>
      <c r="T100" s="48"/>
      <c r="U100" s="48"/>
      <c r="V100" s="48"/>
    </row>
    <row r="101" spans="1:22" ht="12.75" customHeight="1">
      <c r="A101" s="50"/>
      <c r="B101" s="60"/>
      <c r="C101" s="68" t="s">
        <v>236</v>
      </c>
      <c r="D101" s="86">
        <v>83</v>
      </c>
      <c r="E101" s="86">
        <v>11</v>
      </c>
      <c r="F101" s="86">
        <v>9</v>
      </c>
      <c r="G101" s="86">
        <v>1</v>
      </c>
      <c r="H101" s="73">
        <f t="shared" si="4"/>
        <v>104</v>
      </c>
      <c r="I101" s="86">
        <v>276</v>
      </c>
      <c r="J101" s="86">
        <v>0</v>
      </c>
      <c r="K101" s="86">
        <v>6</v>
      </c>
      <c r="L101" s="86">
        <v>2</v>
      </c>
      <c r="M101" s="86">
        <v>1</v>
      </c>
      <c r="N101" s="86">
        <v>11</v>
      </c>
      <c r="O101" s="86">
        <v>2</v>
      </c>
      <c r="P101" s="86">
        <v>70</v>
      </c>
      <c r="Q101" s="86">
        <v>10</v>
      </c>
      <c r="R101" s="73">
        <f t="shared" si="5"/>
        <v>482</v>
      </c>
      <c r="S101" s="74"/>
      <c r="T101" s="48"/>
      <c r="U101" s="48"/>
      <c r="V101" s="48"/>
    </row>
    <row r="102" spans="1:22" ht="12.75" customHeight="1">
      <c r="A102" s="50"/>
      <c r="B102" s="60"/>
      <c r="C102" s="68" t="s">
        <v>237</v>
      </c>
      <c r="D102" s="86">
        <v>116</v>
      </c>
      <c r="E102" s="86">
        <v>14</v>
      </c>
      <c r="F102" s="86">
        <v>246</v>
      </c>
      <c r="G102" s="86">
        <v>15</v>
      </c>
      <c r="H102" s="73">
        <f t="shared" si="4"/>
        <v>391</v>
      </c>
      <c r="I102" s="86">
        <v>42</v>
      </c>
      <c r="J102" s="86">
        <v>0</v>
      </c>
      <c r="K102" s="86">
        <v>46</v>
      </c>
      <c r="L102" s="86">
        <v>12</v>
      </c>
      <c r="M102" s="86">
        <v>1</v>
      </c>
      <c r="N102" s="86">
        <v>4</v>
      </c>
      <c r="O102" s="86">
        <v>19</v>
      </c>
      <c r="P102" s="86">
        <v>121</v>
      </c>
      <c r="Q102" s="86">
        <v>31</v>
      </c>
      <c r="R102" s="73">
        <f t="shared" si="5"/>
        <v>667</v>
      </c>
      <c r="S102" s="74"/>
      <c r="T102" s="48"/>
      <c r="U102" s="48"/>
      <c r="V102" s="48"/>
    </row>
    <row r="103" spans="1:22" ht="12.75" customHeight="1">
      <c r="A103" s="50"/>
      <c r="B103" s="60"/>
      <c r="C103" s="68" t="s">
        <v>238</v>
      </c>
      <c r="D103" s="86">
        <v>79</v>
      </c>
      <c r="E103" s="86">
        <v>0</v>
      </c>
      <c r="F103" s="86">
        <v>8</v>
      </c>
      <c r="G103" s="86">
        <v>15</v>
      </c>
      <c r="H103" s="73">
        <f t="shared" si="4"/>
        <v>102</v>
      </c>
      <c r="I103" s="86">
        <v>16</v>
      </c>
      <c r="J103" s="86">
        <v>0</v>
      </c>
      <c r="K103" s="86">
        <v>3</v>
      </c>
      <c r="L103" s="86">
        <v>0</v>
      </c>
      <c r="M103" s="86">
        <v>19</v>
      </c>
      <c r="N103" s="86">
        <v>6</v>
      </c>
      <c r="O103" s="86">
        <v>9</v>
      </c>
      <c r="P103" s="86">
        <v>24</v>
      </c>
      <c r="Q103" s="86">
        <v>22</v>
      </c>
      <c r="R103" s="73">
        <f t="shared" si="5"/>
        <v>201</v>
      </c>
      <c r="S103" s="74"/>
      <c r="T103" s="48"/>
      <c r="U103" s="48"/>
      <c r="V103" s="48"/>
    </row>
    <row r="104" spans="1:22" ht="12.75" customHeight="1">
      <c r="A104" s="50"/>
      <c r="B104" s="60"/>
      <c r="C104" s="68" t="s">
        <v>239</v>
      </c>
      <c r="D104" s="86">
        <v>278</v>
      </c>
      <c r="E104" s="86">
        <v>227</v>
      </c>
      <c r="F104" s="86">
        <v>29</v>
      </c>
      <c r="G104" s="86">
        <v>1</v>
      </c>
      <c r="H104" s="73">
        <f t="shared" si="4"/>
        <v>535</v>
      </c>
      <c r="I104" s="86">
        <v>69</v>
      </c>
      <c r="J104" s="86">
        <v>0</v>
      </c>
      <c r="K104" s="86">
        <v>0</v>
      </c>
      <c r="L104" s="86">
        <v>1</v>
      </c>
      <c r="M104" s="86">
        <v>231</v>
      </c>
      <c r="N104" s="86">
        <v>193</v>
      </c>
      <c r="O104" s="86">
        <v>5</v>
      </c>
      <c r="P104" s="86">
        <v>101</v>
      </c>
      <c r="Q104" s="86">
        <v>65</v>
      </c>
      <c r="R104" s="73">
        <f t="shared" si="5"/>
        <v>1200</v>
      </c>
      <c r="S104" s="74"/>
      <c r="T104" s="48"/>
      <c r="U104" s="48"/>
      <c r="V104" s="48"/>
    </row>
    <row r="105" spans="1:22" ht="12.75" customHeight="1">
      <c r="A105" s="50"/>
      <c r="B105" s="60"/>
      <c r="C105" s="68" t="s">
        <v>240</v>
      </c>
      <c r="D105" s="86">
        <v>25</v>
      </c>
      <c r="E105" s="86">
        <v>4</v>
      </c>
      <c r="F105" s="86">
        <v>7</v>
      </c>
      <c r="G105" s="86">
        <v>0</v>
      </c>
      <c r="H105" s="73">
        <f t="shared" si="4"/>
        <v>36</v>
      </c>
      <c r="I105" s="86">
        <v>16</v>
      </c>
      <c r="J105" s="86">
        <v>0</v>
      </c>
      <c r="K105" s="86">
        <v>1</v>
      </c>
      <c r="L105" s="86">
        <v>13</v>
      </c>
      <c r="M105" s="86">
        <v>1</v>
      </c>
      <c r="N105" s="86">
        <v>4</v>
      </c>
      <c r="O105" s="86">
        <v>0</v>
      </c>
      <c r="P105" s="86">
        <v>268</v>
      </c>
      <c r="Q105" s="86">
        <v>4</v>
      </c>
      <c r="R105" s="73">
        <f t="shared" si="5"/>
        <v>343</v>
      </c>
      <c r="S105" s="74"/>
      <c r="T105" s="48"/>
      <c r="U105" s="48"/>
      <c r="V105" s="48"/>
    </row>
    <row r="106" spans="1:22" ht="12.75" customHeight="1">
      <c r="A106" s="50"/>
      <c r="B106" s="60"/>
      <c r="C106" s="68" t="s">
        <v>241</v>
      </c>
      <c r="D106" s="86">
        <v>70</v>
      </c>
      <c r="E106" s="86">
        <v>2</v>
      </c>
      <c r="F106" s="86">
        <v>61</v>
      </c>
      <c r="G106" s="86">
        <v>1</v>
      </c>
      <c r="H106" s="73">
        <f t="shared" si="4"/>
        <v>134</v>
      </c>
      <c r="I106" s="86">
        <v>47</v>
      </c>
      <c r="J106" s="86">
        <v>0</v>
      </c>
      <c r="K106" s="86">
        <v>153</v>
      </c>
      <c r="L106" s="86">
        <v>16</v>
      </c>
      <c r="M106" s="86">
        <v>5</v>
      </c>
      <c r="N106" s="86">
        <v>2</v>
      </c>
      <c r="O106" s="86">
        <v>1</v>
      </c>
      <c r="P106" s="86">
        <v>101</v>
      </c>
      <c r="Q106" s="86">
        <v>18</v>
      </c>
      <c r="R106" s="73">
        <f t="shared" si="5"/>
        <v>477</v>
      </c>
      <c r="S106" s="74"/>
      <c r="T106" s="48"/>
      <c r="U106" s="48"/>
      <c r="V106" s="48"/>
    </row>
    <row r="107" spans="1:22" ht="12.75" customHeight="1">
      <c r="A107" s="50"/>
      <c r="B107" s="60"/>
      <c r="C107" s="68" t="s">
        <v>242</v>
      </c>
      <c r="D107" s="86">
        <v>17</v>
      </c>
      <c r="E107" s="86">
        <v>0</v>
      </c>
      <c r="F107" s="86">
        <v>1</v>
      </c>
      <c r="G107" s="86">
        <v>0</v>
      </c>
      <c r="H107" s="73">
        <f t="shared" si="4"/>
        <v>18</v>
      </c>
      <c r="I107" s="86">
        <v>8</v>
      </c>
      <c r="J107" s="86">
        <v>0</v>
      </c>
      <c r="K107" s="86">
        <v>1</v>
      </c>
      <c r="L107" s="86">
        <v>1</v>
      </c>
      <c r="M107" s="86">
        <v>7</v>
      </c>
      <c r="N107" s="86">
        <v>5</v>
      </c>
      <c r="O107" s="86">
        <v>0</v>
      </c>
      <c r="P107" s="86">
        <v>2</v>
      </c>
      <c r="Q107" s="86">
        <v>13</v>
      </c>
      <c r="R107" s="73">
        <f t="shared" si="5"/>
        <v>55</v>
      </c>
      <c r="S107" s="74"/>
      <c r="T107" s="48"/>
      <c r="U107" s="48"/>
      <c r="V107" s="48"/>
    </row>
    <row r="108" spans="1:22" ht="12.75" customHeight="1">
      <c r="A108" s="50"/>
      <c r="B108" s="60"/>
      <c r="C108" s="68" t="s">
        <v>243</v>
      </c>
      <c r="D108" s="86">
        <v>38</v>
      </c>
      <c r="E108" s="86">
        <v>1</v>
      </c>
      <c r="F108" s="86">
        <v>9</v>
      </c>
      <c r="G108" s="86">
        <v>1</v>
      </c>
      <c r="H108" s="73">
        <f t="shared" si="4"/>
        <v>49</v>
      </c>
      <c r="I108" s="86">
        <v>4</v>
      </c>
      <c r="J108" s="86">
        <v>0</v>
      </c>
      <c r="K108" s="86">
        <v>4</v>
      </c>
      <c r="L108" s="86">
        <v>0</v>
      </c>
      <c r="M108" s="86">
        <v>0</v>
      </c>
      <c r="N108" s="86">
        <v>7</v>
      </c>
      <c r="O108" s="86">
        <v>3</v>
      </c>
      <c r="P108" s="86">
        <v>17</v>
      </c>
      <c r="Q108" s="86">
        <v>7</v>
      </c>
      <c r="R108" s="73">
        <f t="shared" si="5"/>
        <v>91</v>
      </c>
      <c r="S108" s="74"/>
      <c r="T108" s="48"/>
      <c r="U108" s="48"/>
      <c r="V108" s="48"/>
    </row>
    <row r="109" spans="1:22" ht="12.75" customHeight="1">
      <c r="A109" s="50"/>
      <c r="B109" s="60"/>
      <c r="C109" s="68" t="s">
        <v>244</v>
      </c>
      <c r="D109" s="86">
        <v>116</v>
      </c>
      <c r="E109" s="86">
        <v>3</v>
      </c>
      <c r="F109" s="86">
        <v>8</v>
      </c>
      <c r="G109" s="86">
        <v>1</v>
      </c>
      <c r="H109" s="73">
        <f t="shared" si="4"/>
        <v>128</v>
      </c>
      <c r="I109" s="86">
        <v>53</v>
      </c>
      <c r="J109" s="86">
        <v>0</v>
      </c>
      <c r="K109" s="86">
        <v>2</v>
      </c>
      <c r="L109" s="86">
        <v>1</v>
      </c>
      <c r="M109" s="86">
        <v>18</v>
      </c>
      <c r="N109" s="86">
        <v>12</v>
      </c>
      <c r="O109" s="86">
        <v>0</v>
      </c>
      <c r="P109" s="86">
        <v>29</v>
      </c>
      <c r="Q109" s="86">
        <v>8</v>
      </c>
      <c r="R109" s="73">
        <f t="shared" si="5"/>
        <v>251</v>
      </c>
      <c r="S109" s="74"/>
      <c r="T109" s="48"/>
      <c r="U109" s="48"/>
      <c r="V109" s="48"/>
    </row>
    <row r="110" spans="1:22" ht="12.75" customHeight="1">
      <c r="A110" s="50"/>
      <c r="B110" s="60"/>
      <c r="C110" s="68" t="s">
        <v>245</v>
      </c>
      <c r="D110" s="86">
        <v>41</v>
      </c>
      <c r="E110" s="86">
        <v>70</v>
      </c>
      <c r="F110" s="86">
        <v>4</v>
      </c>
      <c r="G110" s="86">
        <v>0</v>
      </c>
      <c r="H110" s="73">
        <f t="shared" si="4"/>
        <v>115</v>
      </c>
      <c r="I110" s="86">
        <v>111</v>
      </c>
      <c r="J110" s="86">
        <v>0</v>
      </c>
      <c r="K110" s="86">
        <v>0</v>
      </c>
      <c r="L110" s="86">
        <v>1</v>
      </c>
      <c r="M110" s="86">
        <v>49</v>
      </c>
      <c r="N110" s="86">
        <v>29</v>
      </c>
      <c r="O110" s="86">
        <v>1</v>
      </c>
      <c r="P110" s="86">
        <v>25</v>
      </c>
      <c r="Q110" s="86">
        <v>5</v>
      </c>
      <c r="R110" s="73">
        <f t="shared" si="5"/>
        <v>336</v>
      </c>
      <c r="S110" s="74"/>
      <c r="T110" s="48"/>
      <c r="U110" s="48"/>
      <c r="V110" s="48"/>
    </row>
    <row r="111" spans="1:22" ht="12.75" customHeight="1">
      <c r="A111" s="50"/>
      <c r="B111" s="60"/>
      <c r="C111" s="68" t="s">
        <v>246</v>
      </c>
      <c r="D111" s="86">
        <v>10</v>
      </c>
      <c r="E111" s="86">
        <v>1</v>
      </c>
      <c r="F111" s="86">
        <v>5</v>
      </c>
      <c r="G111" s="86">
        <v>0</v>
      </c>
      <c r="H111" s="73">
        <f t="shared" si="4"/>
        <v>16</v>
      </c>
      <c r="I111" s="86">
        <v>2</v>
      </c>
      <c r="J111" s="86">
        <v>1</v>
      </c>
      <c r="K111" s="86">
        <v>0</v>
      </c>
      <c r="L111" s="86">
        <v>0</v>
      </c>
      <c r="M111" s="86">
        <v>0</v>
      </c>
      <c r="N111" s="86">
        <v>0</v>
      </c>
      <c r="O111" s="86">
        <v>7</v>
      </c>
      <c r="P111" s="86">
        <v>16</v>
      </c>
      <c r="Q111" s="86">
        <v>0</v>
      </c>
      <c r="R111" s="73">
        <f t="shared" si="5"/>
        <v>42</v>
      </c>
      <c r="S111" s="74"/>
      <c r="T111" s="48"/>
      <c r="U111" s="48"/>
      <c r="V111" s="48"/>
    </row>
    <row r="112" spans="1:22" ht="12.75" customHeight="1">
      <c r="A112" s="50"/>
      <c r="B112" s="60"/>
      <c r="C112" s="68" t="s">
        <v>247</v>
      </c>
      <c r="D112" s="86">
        <v>9</v>
      </c>
      <c r="E112" s="86">
        <v>0</v>
      </c>
      <c r="F112" s="86">
        <v>3</v>
      </c>
      <c r="G112" s="86">
        <v>2</v>
      </c>
      <c r="H112" s="73">
        <f t="shared" si="4"/>
        <v>14</v>
      </c>
      <c r="I112" s="86">
        <v>2</v>
      </c>
      <c r="J112" s="86">
        <v>0</v>
      </c>
      <c r="K112" s="86">
        <v>0</v>
      </c>
      <c r="L112" s="86">
        <v>0</v>
      </c>
      <c r="M112" s="86">
        <v>0</v>
      </c>
      <c r="N112" s="86">
        <v>0</v>
      </c>
      <c r="O112" s="86">
        <v>37</v>
      </c>
      <c r="P112" s="86">
        <v>16</v>
      </c>
      <c r="Q112" s="86">
        <v>2</v>
      </c>
      <c r="R112" s="73">
        <f t="shared" si="5"/>
        <v>71</v>
      </c>
      <c r="S112" s="74"/>
      <c r="T112" s="48"/>
      <c r="U112" s="48"/>
      <c r="V112" s="48"/>
    </row>
    <row r="113" spans="1:22" ht="12.75" customHeight="1">
      <c r="A113" s="50"/>
      <c r="B113" s="60"/>
      <c r="C113" s="68" t="s">
        <v>248</v>
      </c>
      <c r="D113" s="86">
        <v>1119</v>
      </c>
      <c r="E113" s="86">
        <v>47</v>
      </c>
      <c r="F113" s="86">
        <v>183</v>
      </c>
      <c r="G113" s="86">
        <v>1769</v>
      </c>
      <c r="H113" s="73">
        <f t="shared" si="4"/>
        <v>3118</v>
      </c>
      <c r="I113" s="86">
        <v>292</v>
      </c>
      <c r="J113" s="86">
        <v>12</v>
      </c>
      <c r="K113" s="86">
        <v>3</v>
      </c>
      <c r="L113" s="86">
        <v>5</v>
      </c>
      <c r="M113" s="86">
        <v>12</v>
      </c>
      <c r="N113" s="86">
        <v>48</v>
      </c>
      <c r="O113" s="86">
        <v>341</v>
      </c>
      <c r="P113" s="86">
        <v>578</v>
      </c>
      <c r="Q113" s="86">
        <v>454</v>
      </c>
      <c r="R113" s="73">
        <f t="shared" si="5"/>
        <v>4863</v>
      </c>
      <c r="S113" s="74"/>
      <c r="T113" s="48"/>
      <c r="U113" s="48"/>
      <c r="V113" s="48"/>
    </row>
    <row r="114" spans="1:22" ht="12.75" customHeight="1">
      <c r="A114" s="50"/>
      <c r="B114" s="60"/>
      <c r="C114" s="68" t="s">
        <v>249</v>
      </c>
      <c r="D114" s="86">
        <v>18</v>
      </c>
      <c r="E114" s="86">
        <v>26</v>
      </c>
      <c r="F114" s="86">
        <v>9</v>
      </c>
      <c r="G114" s="86">
        <v>0</v>
      </c>
      <c r="H114" s="73">
        <f t="shared" si="4"/>
        <v>53</v>
      </c>
      <c r="I114" s="86">
        <v>50</v>
      </c>
      <c r="J114" s="86">
        <v>0</v>
      </c>
      <c r="K114" s="86">
        <v>0</v>
      </c>
      <c r="L114" s="86">
        <v>14</v>
      </c>
      <c r="M114" s="86">
        <v>1</v>
      </c>
      <c r="N114" s="86">
        <v>2</v>
      </c>
      <c r="O114" s="86">
        <v>0</v>
      </c>
      <c r="P114" s="86">
        <v>46</v>
      </c>
      <c r="Q114" s="86">
        <v>4</v>
      </c>
      <c r="R114" s="73">
        <f t="shared" si="5"/>
        <v>170</v>
      </c>
      <c r="S114" s="74"/>
      <c r="T114" s="48"/>
      <c r="U114" s="48"/>
      <c r="V114" s="48"/>
    </row>
    <row r="115" spans="1:22" ht="12.75" customHeight="1">
      <c r="A115" s="50"/>
      <c r="B115" s="60"/>
      <c r="C115" s="68" t="s">
        <v>250</v>
      </c>
      <c r="D115" s="86">
        <v>68</v>
      </c>
      <c r="E115" s="86">
        <v>6</v>
      </c>
      <c r="F115" s="86">
        <v>25</v>
      </c>
      <c r="G115" s="86">
        <v>30</v>
      </c>
      <c r="H115" s="73">
        <f t="shared" si="4"/>
        <v>129</v>
      </c>
      <c r="I115" s="86">
        <v>3</v>
      </c>
      <c r="J115" s="86">
        <v>0</v>
      </c>
      <c r="K115" s="86">
        <v>4</v>
      </c>
      <c r="L115" s="86">
        <v>0</v>
      </c>
      <c r="M115" s="86">
        <v>1</v>
      </c>
      <c r="N115" s="86">
        <v>2</v>
      </c>
      <c r="O115" s="86">
        <v>102</v>
      </c>
      <c r="P115" s="86">
        <v>61</v>
      </c>
      <c r="Q115" s="86">
        <v>18</v>
      </c>
      <c r="R115" s="73">
        <f t="shared" si="5"/>
        <v>320</v>
      </c>
      <c r="S115" s="74"/>
      <c r="T115" s="48"/>
      <c r="U115" s="48"/>
      <c r="V115" s="48"/>
    </row>
    <row r="116" spans="1:22" ht="12.75" customHeight="1">
      <c r="A116" s="50"/>
      <c r="B116" s="60"/>
      <c r="C116" s="68" t="s">
        <v>251</v>
      </c>
      <c r="D116" s="86">
        <v>4553</v>
      </c>
      <c r="E116" s="86">
        <v>218</v>
      </c>
      <c r="F116" s="86">
        <v>704</v>
      </c>
      <c r="G116" s="86">
        <v>7435</v>
      </c>
      <c r="H116" s="73">
        <f t="shared" si="4"/>
        <v>12910</v>
      </c>
      <c r="I116" s="86">
        <v>563</v>
      </c>
      <c r="J116" s="86">
        <v>962</v>
      </c>
      <c r="K116" s="86">
        <v>130</v>
      </c>
      <c r="L116" s="86">
        <v>35</v>
      </c>
      <c r="M116" s="86">
        <v>136</v>
      </c>
      <c r="N116" s="86">
        <v>46</v>
      </c>
      <c r="O116" s="86">
        <v>1239</v>
      </c>
      <c r="P116" s="86">
        <v>1342</v>
      </c>
      <c r="Q116" s="86">
        <v>917</v>
      </c>
      <c r="R116" s="73">
        <f t="shared" si="5"/>
        <v>18280</v>
      </c>
      <c r="S116" s="74"/>
      <c r="T116" s="48"/>
      <c r="U116" s="48"/>
      <c r="V116" s="48"/>
    </row>
    <row r="117" spans="1:22" ht="12.75" customHeight="1">
      <c r="A117" s="50"/>
      <c r="B117" s="60"/>
      <c r="C117" s="68" t="s">
        <v>252</v>
      </c>
      <c r="D117" s="86">
        <v>43</v>
      </c>
      <c r="E117" s="86">
        <v>3</v>
      </c>
      <c r="F117" s="86">
        <v>17</v>
      </c>
      <c r="G117" s="86">
        <v>29</v>
      </c>
      <c r="H117" s="73">
        <f t="shared" si="4"/>
        <v>92</v>
      </c>
      <c r="I117" s="86">
        <v>17</v>
      </c>
      <c r="J117" s="86">
        <v>1</v>
      </c>
      <c r="K117" s="86">
        <v>1</v>
      </c>
      <c r="L117" s="86">
        <v>0</v>
      </c>
      <c r="M117" s="86">
        <v>0</v>
      </c>
      <c r="N117" s="86">
        <v>1</v>
      </c>
      <c r="O117" s="86">
        <v>128</v>
      </c>
      <c r="P117" s="86">
        <v>24</v>
      </c>
      <c r="Q117" s="86">
        <v>5</v>
      </c>
      <c r="R117" s="73">
        <f t="shared" si="5"/>
        <v>269</v>
      </c>
      <c r="S117" s="74"/>
      <c r="T117" s="48"/>
      <c r="U117" s="48"/>
      <c r="V117" s="48"/>
    </row>
    <row r="118" spans="1:22" ht="12.75" customHeight="1">
      <c r="A118" s="50"/>
      <c r="B118" s="60"/>
      <c r="C118" s="68" t="s">
        <v>253</v>
      </c>
      <c r="D118" s="86">
        <v>75</v>
      </c>
      <c r="E118" s="86">
        <v>7</v>
      </c>
      <c r="F118" s="86">
        <v>5</v>
      </c>
      <c r="G118" s="86">
        <v>1</v>
      </c>
      <c r="H118" s="73">
        <f t="shared" si="4"/>
        <v>88</v>
      </c>
      <c r="I118" s="86">
        <v>96</v>
      </c>
      <c r="J118" s="86">
        <v>0</v>
      </c>
      <c r="K118" s="86">
        <v>3</v>
      </c>
      <c r="L118" s="86">
        <v>0</v>
      </c>
      <c r="M118" s="86">
        <v>30</v>
      </c>
      <c r="N118" s="86">
        <v>26</v>
      </c>
      <c r="O118" s="86">
        <v>1</v>
      </c>
      <c r="P118" s="86">
        <v>27</v>
      </c>
      <c r="Q118" s="86">
        <v>10</v>
      </c>
      <c r="R118" s="73">
        <f t="shared" si="5"/>
        <v>281</v>
      </c>
      <c r="S118" s="74"/>
      <c r="T118" s="48"/>
      <c r="U118" s="48"/>
      <c r="V118" s="48"/>
    </row>
    <row r="119" spans="1:22" ht="13.5" customHeight="1">
      <c r="A119" s="50"/>
      <c r="B119" s="60"/>
      <c r="C119" s="68" t="s">
        <v>254</v>
      </c>
      <c r="D119" s="86">
        <v>10</v>
      </c>
      <c r="E119" s="86">
        <v>2</v>
      </c>
      <c r="F119" s="86">
        <v>0</v>
      </c>
      <c r="G119" s="86">
        <v>0</v>
      </c>
      <c r="H119" s="73">
        <f t="shared" si="4"/>
        <v>12</v>
      </c>
      <c r="I119" s="86">
        <v>2</v>
      </c>
      <c r="J119" s="86">
        <v>0</v>
      </c>
      <c r="K119" s="86">
        <v>2</v>
      </c>
      <c r="L119" s="86">
        <v>0</v>
      </c>
      <c r="M119" s="86">
        <v>2</v>
      </c>
      <c r="N119" s="86">
        <v>1</v>
      </c>
      <c r="O119" s="86">
        <v>0</v>
      </c>
      <c r="P119" s="86">
        <v>4</v>
      </c>
      <c r="Q119" s="86">
        <v>12</v>
      </c>
      <c r="R119" s="73">
        <f t="shared" si="5"/>
        <v>35</v>
      </c>
      <c r="S119" s="74"/>
      <c r="T119" s="48"/>
      <c r="U119" s="48"/>
      <c r="V119" s="48"/>
    </row>
    <row r="120" spans="1:22" ht="12.75" customHeight="1">
      <c r="A120" s="50"/>
      <c r="B120" s="60"/>
      <c r="C120" s="68" t="s">
        <v>255</v>
      </c>
      <c r="D120" s="86">
        <v>27</v>
      </c>
      <c r="E120" s="86">
        <v>1</v>
      </c>
      <c r="F120" s="86">
        <v>1</v>
      </c>
      <c r="G120" s="86">
        <v>0</v>
      </c>
      <c r="H120" s="73">
        <f t="shared" si="4"/>
        <v>29</v>
      </c>
      <c r="I120" s="86">
        <v>8</v>
      </c>
      <c r="J120" s="86">
        <v>0</v>
      </c>
      <c r="K120" s="86">
        <v>0</v>
      </c>
      <c r="L120" s="86">
        <v>2</v>
      </c>
      <c r="M120" s="86">
        <v>7</v>
      </c>
      <c r="N120" s="86">
        <v>7</v>
      </c>
      <c r="O120" s="86">
        <v>2</v>
      </c>
      <c r="P120" s="86">
        <v>4</v>
      </c>
      <c r="Q120" s="86">
        <v>9</v>
      </c>
      <c r="R120" s="73">
        <f t="shared" si="5"/>
        <v>68</v>
      </c>
      <c r="S120" s="74"/>
      <c r="T120" s="48"/>
      <c r="U120" s="48"/>
      <c r="V120" s="48"/>
    </row>
    <row r="121" spans="1:22" ht="12.75" customHeight="1">
      <c r="A121" s="50"/>
      <c r="B121" s="60"/>
      <c r="C121" s="68" t="s">
        <v>256</v>
      </c>
      <c r="D121" s="86">
        <v>96</v>
      </c>
      <c r="E121" s="86">
        <v>13</v>
      </c>
      <c r="F121" s="86">
        <v>11</v>
      </c>
      <c r="G121" s="86">
        <v>6</v>
      </c>
      <c r="H121" s="73">
        <f t="shared" si="4"/>
        <v>126</v>
      </c>
      <c r="I121" s="86">
        <v>5</v>
      </c>
      <c r="J121" s="86">
        <v>0</v>
      </c>
      <c r="K121" s="86">
        <v>2</v>
      </c>
      <c r="L121" s="86">
        <v>2</v>
      </c>
      <c r="M121" s="86">
        <v>1</v>
      </c>
      <c r="N121" s="86">
        <v>0</v>
      </c>
      <c r="O121" s="86">
        <v>770</v>
      </c>
      <c r="P121" s="86">
        <v>40</v>
      </c>
      <c r="Q121" s="86">
        <v>9</v>
      </c>
      <c r="R121" s="73">
        <f t="shared" si="5"/>
        <v>955</v>
      </c>
      <c r="S121" s="74"/>
      <c r="T121" s="48"/>
      <c r="U121" s="48"/>
      <c r="V121" s="48"/>
    </row>
    <row r="122" spans="1:22" ht="12.75" customHeight="1">
      <c r="A122" s="50"/>
      <c r="B122" s="60"/>
      <c r="C122" s="68" t="s">
        <v>257</v>
      </c>
      <c r="D122" s="86">
        <v>4</v>
      </c>
      <c r="E122" s="86">
        <v>0</v>
      </c>
      <c r="F122" s="86">
        <v>1</v>
      </c>
      <c r="G122" s="86">
        <v>0</v>
      </c>
      <c r="H122" s="73">
        <f t="shared" si="4"/>
        <v>5</v>
      </c>
      <c r="I122" s="86">
        <v>2</v>
      </c>
      <c r="J122" s="86">
        <v>0</v>
      </c>
      <c r="K122" s="86">
        <v>1</v>
      </c>
      <c r="L122" s="86">
        <v>0</v>
      </c>
      <c r="M122" s="86">
        <v>0</v>
      </c>
      <c r="N122" s="86">
        <v>1</v>
      </c>
      <c r="O122" s="86">
        <v>6</v>
      </c>
      <c r="P122" s="86">
        <v>27</v>
      </c>
      <c r="Q122" s="86">
        <v>0</v>
      </c>
      <c r="R122" s="73">
        <f t="shared" si="5"/>
        <v>42</v>
      </c>
      <c r="S122" s="74"/>
      <c r="T122" s="48"/>
      <c r="U122" s="48"/>
      <c r="V122" s="48"/>
    </row>
    <row r="123" spans="1:22" ht="12.75" customHeight="1">
      <c r="A123" s="50"/>
      <c r="B123" s="60"/>
      <c r="C123" s="68" t="s">
        <v>258</v>
      </c>
      <c r="D123" s="86">
        <v>41</v>
      </c>
      <c r="E123" s="86">
        <v>0</v>
      </c>
      <c r="F123" s="86">
        <v>2</v>
      </c>
      <c r="G123" s="86">
        <v>0</v>
      </c>
      <c r="H123" s="73">
        <f t="shared" si="4"/>
        <v>43</v>
      </c>
      <c r="I123" s="86">
        <v>18</v>
      </c>
      <c r="J123" s="86">
        <v>0</v>
      </c>
      <c r="K123" s="86">
        <v>0</v>
      </c>
      <c r="L123" s="86">
        <v>0</v>
      </c>
      <c r="M123" s="86">
        <v>11</v>
      </c>
      <c r="N123" s="86">
        <v>5</v>
      </c>
      <c r="O123" s="86">
        <v>0</v>
      </c>
      <c r="P123" s="86">
        <v>8</v>
      </c>
      <c r="Q123" s="86">
        <v>15</v>
      </c>
      <c r="R123" s="73">
        <f t="shared" si="5"/>
        <v>100</v>
      </c>
      <c r="S123" s="74"/>
      <c r="T123" s="48"/>
      <c r="U123" s="48"/>
      <c r="V123" s="48"/>
    </row>
    <row r="124" spans="1:22" ht="12.75" customHeight="1">
      <c r="A124" s="50"/>
      <c r="B124" s="60"/>
      <c r="C124" s="68" t="s">
        <v>259</v>
      </c>
      <c r="D124" s="86">
        <v>32</v>
      </c>
      <c r="E124" s="86">
        <v>1</v>
      </c>
      <c r="F124" s="86">
        <v>8</v>
      </c>
      <c r="G124" s="86">
        <v>1</v>
      </c>
      <c r="H124" s="73">
        <f t="shared" si="4"/>
        <v>42</v>
      </c>
      <c r="I124" s="86">
        <v>5</v>
      </c>
      <c r="J124" s="86">
        <v>0</v>
      </c>
      <c r="K124" s="86">
        <v>0</v>
      </c>
      <c r="L124" s="86">
        <v>4</v>
      </c>
      <c r="M124" s="86">
        <v>0</v>
      </c>
      <c r="N124" s="86">
        <v>1</v>
      </c>
      <c r="O124" s="86">
        <v>350</v>
      </c>
      <c r="P124" s="86">
        <v>37</v>
      </c>
      <c r="Q124" s="86">
        <v>14</v>
      </c>
      <c r="R124" s="73">
        <f t="shared" si="5"/>
        <v>453</v>
      </c>
      <c r="S124" s="74"/>
      <c r="T124" s="48"/>
      <c r="U124" s="48"/>
      <c r="V124" s="48"/>
    </row>
    <row r="125" spans="1:22" ht="12.75" customHeight="1">
      <c r="A125" s="50"/>
      <c r="B125" s="60"/>
      <c r="C125" s="68" t="s">
        <v>260</v>
      </c>
      <c r="D125" s="86">
        <v>10</v>
      </c>
      <c r="E125" s="86">
        <v>6</v>
      </c>
      <c r="F125" s="86">
        <v>6</v>
      </c>
      <c r="G125" s="86">
        <v>1</v>
      </c>
      <c r="H125" s="73">
        <f t="shared" si="4"/>
        <v>23</v>
      </c>
      <c r="I125" s="86">
        <v>8</v>
      </c>
      <c r="J125" s="86">
        <v>0</v>
      </c>
      <c r="K125" s="86">
        <v>0</v>
      </c>
      <c r="L125" s="86">
        <v>23</v>
      </c>
      <c r="M125" s="86">
        <v>1</v>
      </c>
      <c r="N125" s="86">
        <v>3</v>
      </c>
      <c r="O125" s="86">
        <v>0</v>
      </c>
      <c r="P125" s="86">
        <v>187</v>
      </c>
      <c r="Q125" s="86">
        <v>5</v>
      </c>
      <c r="R125" s="73">
        <f t="shared" si="5"/>
        <v>250</v>
      </c>
      <c r="S125" s="74"/>
      <c r="T125" s="48"/>
      <c r="U125" s="48"/>
      <c r="V125" s="48"/>
    </row>
    <row r="126" spans="1:22" ht="12.75" customHeight="1">
      <c r="A126" s="50"/>
      <c r="B126" s="60"/>
      <c r="C126" s="68" t="s">
        <v>261</v>
      </c>
      <c r="D126" s="86">
        <v>19</v>
      </c>
      <c r="E126" s="86">
        <v>1</v>
      </c>
      <c r="F126" s="86">
        <v>0</v>
      </c>
      <c r="G126" s="86">
        <v>0</v>
      </c>
      <c r="H126" s="73">
        <f t="shared" si="4"/>
        <v>20</v>
      </c>
      <c r="I126" s="86">
        <v>3</v>
      </c>
      <c r="J126" s="86">
        <v>0</v>
      </c>
      <c r="K126" s="86">
        <v>0</v>
      </c>
      <c r="L126" s="86">
        <v>1</v>
      </c>
      <c r="M126" s="86">
        <v>42</v>
      </c>
      <c r="N126" s="86">
        <v>4</v>
      </c>
      <c r="O126" s="86">
        <v>0</v>
      </c>
      <c r="P126" s="86">
        <v>10</v>
      </c>
      <c r="Q126" s="86">
        <v>20</v>
      </c>
      <c r="R126" s="73">
        <f t="shared" si="5"/>
        <v>100</v>
      </c>
      <c r="S126" s="74"/>
      <c r="T126" s="48"/>
      <c r="U126" s="48"/>
      <c r="V126" s="48"/>
    </row>
    <row r="127" spans="1:22" s="61" customFormat="1" ht="14.25" customHeight="1">
      <c r="A127" s="62"/>
      <c r="B127" s="60"/>
      <c r="C127" s="68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4"/>
      <c r="T127" s="82"/>
      <c r="U127" s="82"/>
      <c r="V127" s="82"/>
    </row>
    <row r="128" spans="1:22" ht="13.5" customHeight="1">
      <c r="A128" s="50"/>
      <c r="B128" s="60"/>
      <c r="C128" s="93" t="s">
        <v>2</v>
      </c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4"/>
      <c r="T128" s="48"/>
      <c r="U128" s="48"/>
      <c r="V128" s="48"/>
    </row>
    <row r="129" spans="1:19" ht="12.75" customHeight="1">
      <c r="A129" s="50"/>
      <c r="B129" s="60"/>
      <c r="C129" s="68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4"/>
    </row>
    <row r="130" spans="1:19" ht="12.75" customHeight="1">
      <c r="A130" s="50"/>
      <c r="B130" s="60"/>
      <c r="C130" s="52"/>
      <c r="D130" s="51" t="s">
        <v>278</v>
      </c>
      <c r="E130" s="58"/>
      <c r="F130" s="58"/>
      <c r="G130" s="58"/>
      <c r="H130" s="58"/>
      <c r="I130" s="58"/>
      <c r="J130" s="58"/>
      <c r="K130" s="58"/>
      <c r="L130" s="58"/>
      <c r="M130" s="58"/>
      <c r="N130" s="59"/>
      <c r="O130" s="59"/>
      <c r="P130" s="59"/>
      <c r="Q130" s="58"/>
      <c r="R130" s="58"/>
      <c r="S130" s="54"/>
    </row>
    <row r="131" spans="1:22" ht="12.75" customHeight="1">
      <c r="A131" s="50"/>
      <c r="B131" s="60"/>
      <c r="C131" s="52"/>
      <c r="D131" s="49"/>
      <c r="E131" s="52"/>
      <c r="F131" s="52"/>
      <c r="G131" s="52"/>
      <c r="H131" s="52"/>
      <c r="I131" s="52"/>
      <c r="J131" s="52"/>
      <c r="K131" s="52"/>
      <c r="L131" s="52"/>
      <c r="M131" s="52"/>
      <c r="N131" s="57"/>
      <c r="O131" s="57"/>
      <c r="P131" s="57"/>
      <c r="Q131" s="52"/>
      <c r="R131" s="52"/>
      <c r="S131" s="54"/>
      <c r="T131" s="48"/>
      <c r="U131" s="48"/>
      <c r="V131" s="48"/>
    </row>
    <row r="132" spans="1:22" ht="12.75" customHeight="1">
      <c r="A132" s="50"/>
      <c r="B132" s="60"/>
      <c r="C132" s="68"/>
      <c r="D132" s="68"/>
      <c r="E132" s="68"/>
      <c r="F132" s="68"/>
      <c r="G132" s="68"/>
      <c r="H132" s="68"/>
      <c r="I132" s="68"/>
      <c r="J132" s="76" t="s">
        <v>145</v>
      </c>
      <c r="K132" s="68"/>
      <c r="L132" s="68"/>
      <c r="M132" s="68"/>
      <c r="N132" s="77" t="s">
        <v>146</v>
      </c>
      <c r="O132" s="77" t="s">
        <v>147</v>
      </c>
      <c r="P132" s="77" t="s">
        <v>147</v>
      </c>
      <c r="Q132" s="62"/>
      <c r="R132" s="62"/>
      <c r="S132" s="67"/>
      <c r="T132" s="48"/>
      <c r="U132" s="48"/>
      <c r="V132" s="48"/>
    </row>
    <row r="133" spans="1:22" ht="12.75" customHeight="1">
      <c r="A133" s="50"/>
      <c r="B133" s="60"/>
      <c r="C133" s="68"/>
      <c r="D133" s="70" t="s">
        <v>13</v>
      </c>
      <c r="E133" s="70" t="s">
        <v>14</v>
      </c>
      <c r="F133" s="70" t="s">
        <v>15</v>
      </c>
      <c r="G133" s="70" t="s">
        <v>16</v>
      </c>
      <c r="H133" s="70" t="s">
        <v>17</v>
      </c>
      <c r="I133" s="70" t="s">
        <v>149</v>
      </c>
      <c r="J133" s="70" t="s">
        <v>150</v>
      </c>
      <c r="K133" s="70" t="s">
        <v>151</v>
      </c>
      <c r="L133" s="70" t="s">
        <v>152</v>
      </c>
      <c r="M133" s="70" t="s">
        <v>153</v>
      </c>
      <c r="N133" s="70" t="s">
        <v>148</v>
      </c>
      <c r="O133" s="70" t="s">
        <v>155</v>
      </c>
      <c r="P133" s="70" t="s">
        <v>148</v>
      </c>
      <c r="Q133" s="70" t="s">
        <v>154</v>
      </c>
      <c r="R133" s="70" t="s">
        <v>157</v>
      </c>
      <c r="S133" s="67"/>
      <c r="T133" s="48"/>
      <c r="U133" s="48"/>
      <c r="V133" s="48"/>
    </row>
    <row r="134" spans="1:22" ht="12.75" customHeight="1">
      <c r="A134" s="50"/>
      <c r="B134" s="60"/>
      <c r="C134" s="68" t="s">
        <v>262</v>
      </c>
      <c r="D134" s="86">
        <v>37</v>
      </c>
      <c r="E134" s="86">
        <v>5</v>
      </c>
      <c r="F134" s="86">
        <v>12</v>
      </c>
      <c r="G134" s="86">
        <v>0</v>
      </c>
      <c r="H134" s="73">
        <f aca="true" t="shared" si="6" ref="H134:H143">SUM(D134:G134)</f>
        <v>54</v>
      </c>
      <c r="I134" s="86">
        <v>24</v>
      </c>
      <c r="J134" s="86">
        <v>0</v>
      </c>
      <c r="K134" s="86">
        <v>0</v>
      </c>
      <c r="L134" s="86">
        <v>29</v>
      </c>
      <c r="M134" s="86">
        <v>0</v>
      </c>
      <c r="N134" s="86">
        <v>3</v>
      </c>
      <c r="O134" s="86">
        <v>1</v>
      </c>
      <c r="P134" s="86">
        <v>360</v>
      </c>
      <c r="Q134" s="86">
        <v>6</v>
      </c>
      <c r="R134" s="73">
        <f aca="true" t="shared" si="7" ref="R134:R144">SUM(H134:Q134)</f>
        <v>477</v>
      </c>
      <c r="S134" s="74"/>
      <c r="T134" s="48"/>
      <c r="U134" s="48"/>
      <c r="V134" s="48"/>
    </row>
    <row r="135" spans="1:22" ht="12.75" customHeight="1">
      <c r="A135" s="50"/>
      <c r="B135" s="60"/>
      <c r="C135" s="68" t="s">
        <v>263</v>
      </c>
      <c r="D135" s="86">
        <v>22</v>
      </c>
      <c r="E135" s="86">
        <v>6</v>
      </c>
      <c r="F135" s="86">
        <v>19</v>
      </c>
      <c r="G135" s="86">
        <v>1</v>
      </c>
      <c r="H135" s="73">
        <f t="shared" si="6"/>
        <v>48</v>
      </c>
      <c r="I135" s="86">
        <v>10</v>
      </c>
      <c r="J135" s="86">
        <v>0</v>
      </c>
      <c r="K135" s="86">
        <v>4</v>
      </c>
      <c r="L135" s="86">
        <v>6</v>
      </c>
      <c r="M135" s="86">
        <v>3</v>
      </c>
      <c r="N135" s="86">
        <v>1</v>
      </c>
      <c r="O135" s="86">
        <v>0</v>
      </c>
      <c r="P135" s="86">
        <v>138</v>
      </c>
      <c r="Q135" s="86">
        <v>7</v>
      </c>
      <c r="R135" s="73">
        <f t="shared" si="7"/>
        <v>217</v>
      </c>
      <c r="S135" s="74"/>
      <c r="T135" s="48"/>
      <c r="U135" s="48"/>
      <c r="V135" s="48"/>
    </row>
    <row r="136" spans="1:22" ht="12.75" customHeight="1">
      <c r="A136" s="50"/>
      <c r="B136" s="60"/>
      <c r="C136" s="68" t="s">
        <v>264</v>
      </c>
      <c r="D136" s="86">
        <v>43</v>
      </c>
      <c r="E136" s="86">
        <v>140</v>
      </c>
      <c r="F136" s="86">
        <v>7</v>
      </c>
      <c r="G136" s="86">
        <v>0</v>
      </c>
      <c r="H136" s="73">
        <f t="shared" si="6"/>
        <v>190</v>
      </c>
      <c r="I136" s="86">
        <v>18</v>
      </c>
      <c r="J136" s="86">
        <v>0</v>
      </c>
      <c r="K136" s="86">
        <v>0</v>
      </c>
      <c r="L136" s="86">
        <v>119</v>
      </c>
      <c r="M136" s="86">
        <v>4</v>
      </c>
      <c r="N136" s="86">
        <v>4</v>
      </c>
      <c r="O136" s="86">
        <v>0</v>
      </c>
      <c r="P136" s="86">
        <v>133</v>
      </c>
      <c r="Q136" s="86">
        <v>9</v>
      </c>
      <c r="R136" s="73">
        <f t="shared" si="7"/>
        <v>477</v>
      </c>
      <c r="S136" s="74"/>
      <c r="T136" s="48"/>
      <c r="U136" s="48"/>
      <c r="V136" s="48"/>
    </row>
    <row r="137" spans="1:19" ht="12.75" customHeight="1">
      <c r="A137" s="50"/>
      <c r="B137" s="60"/>
      <c r="C137" s="68" t="s">
        <v>265</v>
      </c>
      <c r="D137" s="86">
        <v>73</v>
      </c>
      <c r="E137" s="86">
        <v>3</v>
      </c>
      <c r="F137" s="86">
        <v>13</v>
      </c>
      <c r="G137" s="86">
        <v>56</v>
      </c>
      <c r="H137" s="73">
        <f t="shared" si="6"/>
        <v>145</v>
      </c>
      <c r="I137" s="86">
        <v>28</v>
      </c>
      <c r="J137" s="86">
        <v>0</v>
      </c>
      <c r="K137" s="86">
        <v>0</v>
      </c>
      <c r="L137" s="86">
        <v>3</v>
      </c>
      <c r="M137" s="86">
        <v>4</v>
      </c>
      <c r="N137" s="86">
        <v>6</v>
      </c>
      <c r="O137" s="86">
        <v>23</v>
      </c>
      <c r="P137" s="86">
        <v>51</v>
      </c>
      <c r="Q137" s="86">
        <v>23</v>
      </c>
      <c r="R137" s="73">
        <f t="shared" si="7"/>
        <v>283</v>
      </c>
      <c r="S137" s="74"/>
    </row>
    <row r="138" spans="1:19" ht="12.75" customHeight="1">
      <c r="A138" s="50"/>
      <c r="B138" s="60"/>
      <c r="C138" s="68" t="s">
        <v>266</v>
      </c>
      <c r="D138" s="86">
        <v>6</v>
      </c>
      <c r="E138" s="86">
        <v>0</v>
      </c>
      <c r="F138" s="86">
        <v>10</v>
      </c>
      <c r="G138" s="86">
        <v>11</v>
      </c>
      <c r="H138" s="73">
        <f t="shared" si="6"/>
        <v>27</v>
      </c>
      <c r="I138" s="86">
        <v>10</v>
      </c>
      <c r="J138" s="86">
        <v>0</v>
      </c>
      <c r="K138" s="86">
        <v>1</v>
      </c>
      <c r="L138" s="86">
        <v>1</v>
      </c>
      <c r="M138" s="86">
        <v>1</v>
      </c>
      <c r="N138" s="86">
        <v>0</v>
      </c>
      <c r="O138" s="86">
        <v>29</v>
      </c>
      <c r="P138" s="86">
        <v>11</v>
      </c>
      <c r="Q138" s="86">
        <v>5</v>
      </c>
      <c r="R138" s="73">
        <f t="shared" si="7"/>
        <v>85</v>
      </c>
      <c r="S138" s="74"/>
    </row>
    <row r="139" spans="1:19" ht="12.75" customHeight="1">
      <c r="A139" s="50"/>
      <c r="B139" s="60"/>
      <c r="C139" s="68" t="s">
        <v>267</v>
      </c>
      <c r="D139" s="86">
        <v>8</v>
      </c>
      <c r="E139" s="86">
        <v>0</v>
      </c>
      <c r="F139" s="86">
        <v>3</v>
      </c>
      <c r="G139" s="86">
        <v>0</v>
      </c>
      <c r="H139" s="73">
        <f t="shared" si="6"/>
        <v>11</v>
      </c>
      <c r="I139" s="86">
        <v>0</v>
      </c>
      <c r="J139" s="86">
        <v>0</v>
      </c>
      <c r="K139" s="86">
        <v>1</v>
      </c>
      <c r="L139" s="86">
        <v>7</v>
      </c>
      <c r="M139" s="86">
        <v>0</v>
      </c>
      <c r="N139" s="86">
        <v>0</v>
      </c>
      <c r="O139" s="86">
        <v>42</v>
      </c>
      <c r="P139" s="86">
        <v>11</v>
      </c>
      <c r="Q139" s="86">
        <v>2</v>
      </c>
      <c r="R139" s="73">
        <f t="shared" si="7"/>
        <v>74</v>
      </c>
      <c r="S139" s="74"/>
    </row>
    <row r="140" spans="1:19" ht="12.75" customHeight="1">
      <c r="A140" s="50"/>
      <c r="B140" s="60"/>
      <c r="C140" s="68" t="s">
        <v>268</v>
      </c>
      <c r="D140" s="86">
        <v>24</v>
      </c>
      <c r="E140" s="86">
        <v>3</v>
      </c>
      <c r="F140" s="86">
        <v>12</v>
      </c>
      <c r="G140" s="86">
        <v>1</v>
      </c>
      <c r="H140" s="73">
        <f t="shared" si="6"/>
        <v>40</v>
      </c>
      <c r="I140" s="86">
        <v>12</v>
      </c>
      <c r="J140" s="86">
        <v>0</v>
      </c>
      <c r="K140" s="86">
        <v>0</v>
      </c>
      <c r="L140" s="86">
        <v>12</v>
      </c>
      <c r="M140" s="86">
        <v>0</v>
      </c>
      <c r="N140" s="86">
        <v>2</v>
      </c>
      <c r="O140" s="86">
        <v>2</v>
      </c>
      <c r="P140" s="86">
        <v>199</v>
      </c>
      <c r="Q140" s="86">
        <v>6</v>
      </c>
      <c r="R140" s="73">
        <f t="shared" si="7"/>
        <v>273</v>
      </c>
      <c r="S140" s="74"/>
    </row>
    <row r="141" spans="1:19" ht="12.75" customHeight="1">
      <c r="A141" s="50"/>
      <c r="B141" s="60"/>
      <c r="C141" s="68" t="s">
        <v>269</v>
      </c>
      <c r="D141" s="86">
        <v>8</v>
      </c>
      <c r="E141" s="86">
        <v>0</v>
      </c>
      <c r="F141" s="86">
        <v>1</v>
      </c>
      <c r="G141" s="86">
        <v>1</v>
      </c>
      <c r="H141" s="73">
        <f t="shared" si="6"/>
        <v>10</v>
      </c>
      <c r="I141" s="86">
        <v>2</v>
      </c>
      <c r="J141" s="86">
        <v>0</v>
      </c>
      <c r="K141" s="86">
        <v>0</v>
      </c>
      <c r="L141" s="86">
        <v>0</v>
      </c>
      <c r="M141" s="86">
        <v>9</v>
      </c>
      <c r="N141" s="86">
        <v>37</v>
      </c>
      <c r="O141" s="86">
        <v>0</v>
      </c>
      <c r="P141" s="86">
        <v>3</v>
      </c>
      <c r="Q141" s="86">
        <v>3</v>
      </c>
      <c r="R141" s="73">
        <f t="shared" si="7"/>
        <v>64</v>
      </c>
      <c r="S141" s="74"/>
    </row>
    <row r="142" spans="1:19" ht="12.75" customHeight="1">
      <c r="A142" s="50"/>
      <c r="B142" s="60"/>
      <c r="C142" s="68" t="s">
        <v>270</v>
      </c>
      <c r="D142" s="86">
        <v>25</v>
      </c>
      <c r="E142" s="86">
        <v>2</v>
      </c>
      <c r="F142" s="86">
        <v>9</v>
      </c>
      <c r="G142" s="86">
        <v>0</v>
      </c>
      <c r="H142" s="73">
        <f t="shared" si="6"/>
        <v>36</v>
      </c>
      <c r="I142" s="86">
        <v>9</v>
      </c>
      <c r="J142" s="86">
        <v>0</v>
      </c>
      <c r="K142" s="86">
        <v>0</v>
      </c>
      <c r="L142" s="86">
        <v>8</v>
      </c>
      <c r="M142" s="86">
        <v>1</v>
      </c>
      <c r="N142" s="86">
        <v>2</v>
      </c>
      <c r="O142" s="86">
        <v>4</v>
      </c>
      <c r="P142" s="86">
        <v>125</v>
      </c>
      <c r="Q142" s="86">
        <v>4</v>
      </c>
      <c r="R142" s="73">
        <f t="shared" si="7"/>
        <v>189</v>
      </c>
      <c r="S142" s="74"/>
    </row>
    <row r="143" spans="1:19" ht="12.75" customHeight="1">
      <c r="A143" s="50"/>
      <c r="B143" s="60"/>
      <c r="C143" s="68" t="s">
        <v>271</v>
      </c>
      <c r="D143" s="86">
        <v>22</v>
      </c>
      <c r="E143" s="86">
        <v>6</v>
      </c>
      <c r="F143" s="86">
        <v>27</v>
      </c>
      <c r="G143" s="86">
        <v>989</v>
      </c>
      <c r="H143" s="73">
        <f t="shared" si="6"/>
        <v>1044</v>
      </c>
      <c r="I143" s="86">
        <v>22</v>
      </c>
      <c r="J143" s="86">
        <v>792</v>
      </c>
      <c r="K143" s="86">
        <v>222</v>
      </c>
      <c r="L143" s="86">
        <v>1</v>
      </c>
      <c r="M143" s="86">
        <v>0</v>
      </c>
      <c r="N143" s="86">
        <v>52</v>
      </c>
      <c r="O143" s="86">
        <v>172</v>
      </c>
      <c r="P143" s="86">
        <v>380</v>
      </c>
      <c r="Q143" s="86">
        <v>473</v>
      </c>
      <c r="R143" s="73">
        <f t="shared" si="7"/>
        <v>3158</v>
      </c>
      <c r="S143" s="74"/>
    </row>
    <row r="144" spans="1:19" ht="12.75" customHeight="1">
      <c r="A144" s="50"/>
      <c r="B144" s="60"/>
      <c r="C144" s="68" t="s">
        <v>272</v>
      </c>
      <c r="D144" s="73">
        <f>SUM(D8:D143)</f>
        <v>15381</v>
      </c>
      <c r="E144" s="73">
        <f>SUM(E8:E143)</f>
        <v>6860</v>
      </c>
      <c r="F144" s="73">
        <f>SUM(F8:F143)</f>
        <v>2811</v>
      </c>
      <c r="G144" s="73">
        <f>SUM(G8:G143)</f>
        <v>11318</v>
      </c>
      <c r="H144" s="73">
        <f>SUM(H8:H143)</f>
        <v>36370</v>
      </c>
      <c r="I144" s="73">
        <f aca="true" t="shared" si="8" ref="I144:Q144">SUM(I8:I143)</f>
        <v>8081</v>
      </c>
      <c r="J144" s="73">
        <f t="shared" si="8"/>
        <v>1809</v>
      </c>
      <c r="K144" s="73">
        <f t="shared" si="8"/>
        <v>2656</v>
      </c>
      <c r="L144" s="73">
        <f t="shared" si="8"/>
        <v>5149</v>
      </c>
      <c r="M144" s="73">
        <f t="shared" si="8"/>
        <v>4590</v>
      </c>
      <c r="N144" s="73">
        <f t="shared" si="8"/>
        <v>3549</v>
      </c>
      <c r="O144" s="73">
        <f t="shared" si="8"/>
        <v>6889</v>
      </c>
      <c r="P144" s="73">
        <f t="shared" si="8"/>
        <v>13597</v>
      </c>
      <c r="Q144" s="73">
        <f t="shared" si="8"/>
        <v>4134</v>
      </c>
      <c r="R144" s="73">
        <f t="shared" si="7"/>
        <v>86824</v>
      </c>
      <c r="S144" s="74"/>
    </row>
    <row r="145" spans="1:19" ht="12.75" customHeight="1" thickBot="1">
      <c r="A145" s="50"/>
      <c r="B145" s="60"/>
      <c r="C145" s="83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74"/>
    </row>
    <row r="146" spans="1:19" ht="12.75" customHeight="1" thickTop="1">
      <c r="A146" s="50"/>
      <c r="B146" s="60"/>
      <c r="C146" s="68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4"/>
    </row>
    <row r="147" spans="1:19" ht="12.75" customHeight="1">
      <c r="A147" s="50"/>
      <c r="B147" s="78"/>
      <c r="C147" s="80" t="s">
        <v>273</v>
      </c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 t="s">
        <v>279</v>
      </c>
      <c r="R147" s="80"/>
      <c r="S147" s="79"/>
    </row>
    <row r="148" spans="1:2" ht="12.75" customHeight="1">
      <c r="A148" s="50"/>
      <c r="B148" s="50"/>
    </row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</sheetData>
  <sheetProtection/>
  <mergeCells count="4">
    <mergeCell ref="C46:S46"/>
    <mergeCell ref="B2:S2"/>
    <mergeCell ref="C87:S87"/>
    <mergeCell ref="C128:S128"/>
  </mergeCells>
  <printOptions/>
  <pageMargins left="0.5" right="0.5" top="0.75" bottom="0.75" header="0.5" footer="0.5"/>
  <pageSetup horizontalDpi="600" verticalDpi="600" orientation="landscape" scale="84" r:id="rId1"/>
  <rowBreaks count="3" manualBreakCount="3">
    <brk id="45" max="255" man="1"/>
    <brk id="86" max="255" man="1"/>
    <brk id="127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Electric Bootie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Farr</dc:creator>
  <cp:keywords/>
  <dc:description/>
  <cp:lastModifiedBy>UM Updates</cp:lastModifiedBy>
  <cp:lastPrinted>2009-10-14T16:36:45Z</cp:lastPrinted>
  <dcterms:created xsi:type="dcterms:W3CDTF">1998-01-08T20:35:47Z</dcterms:created>
  <dcterms:modified xsi:type="dcterms:W3CDTF">2010-10-27T13:55:55Z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