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'Sheet1'!$A$1:$H$75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<sst xmlns="http://schemas.openxmlformats.org/spreadsheetml/2006/main" count="131" uniqueCount="121">
  <si>
    <t>MISSOURI COORDINATING BOARD FOR HIGHER EDUCATION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</si>
  <si>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</si>
  <si>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</si>
  <si>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</si>
  <si>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</si>
  <si>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</si>
  <si>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</si>
  <si>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</si>
  <si>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</si>
  <si>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</si>
  <si>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</si>
  <si>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</si>
  <si>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</si>
  <si>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</si>
  <si>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</si>
  <si>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</si>
  <si>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</si>
  <si>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</si>
  <si>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</si>
  <si>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</si>
  <si>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</si>
  <si>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</si>
  <si>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</si>
  <si>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</si>
  <si>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</si>
  <si>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</si>
  <si>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</si>
  <si>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</si>
  <si>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</si>
  <si>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</si>
  <si>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</si>
  <si>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</si>
  <si>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</si>
  <si>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</si>
  <si>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</si>
  <si>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</si>
  <si>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</si>
  <si>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</si>
  <si>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</si>
  <si>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</si>
  <si>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</si>
  <si>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</si>
  <si>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 xml:space="preserve">    Subtotal Section B</t>
  </si>
  <si>
    <t xml:space="preserve">    Subtotal Section A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</si>
  <si>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</si>
  <si>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</si>
  <si>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</si>
  <si>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</si>
  <si>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</si>
  <si>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</si>
  <si>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</si>
  <si>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</si>
  <si>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</si>
  <si>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</si>
  <si>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 xml:space="preserve">    Subtotal Section C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</si>
  <si>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</si>
  <si>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</si>
  <si>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</si>
  <si>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</si>
  <si>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</si>
  <si>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</si>
  <si>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</si>
  <si>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</si>
  <si>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</si>
  <si>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</si>
  <si>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</si>
  <si>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</si>
  <si>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</si>
  <si>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</si>
  <si>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</si>
  <si>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</si>
  <si>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</si>
  <si>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</si>
  <si>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</si>
  <si>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</si>
  <si>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</si>
  <si>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</si>
  <si>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(135)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</si>
  <si>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</si>
  <si>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</si>
  <si>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</si>
  <si>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</si>
  <si>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</si>
  <si>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</si>
  <si>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</si>
  <si>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</si>
  <si>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</si>
  <si>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(225)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</si>
  <si>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</si>
  <si>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</si>
  <si>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</si>
  <si>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</si>
  <si>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</si>
  <si>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</si>
  <si>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</si>
  <si>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</si>
  <si>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</si>
  <si>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</si>
  <si>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</si>
  <si>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(315)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</si>
  <si>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</si>
  <si>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</si>
  <si>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</si>
  <si>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</si>
  <si>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</si>
  <si>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</si>
  <si>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Advantage Missouri</t>
  </si>
  <si>
    <t>(241)</t>
  </si>
  <si>
    <t>Missouri College Guarantee</t>
  </si>
  <si>
    <t>(242)</t>
  </si>
  <si>
    <t>A-Plus</t>
  </si>
  <si>
    <t>(243)</t>
  </si>
  <si>
    <t>Completed by:  Samantha Ruffini</t>
  </si>
  <si>
    <t>Institution:  University of Missouri - St. Louis</t>
  </si>
  <si>
    <t>Telephone:  (314) 516-6893</t>
  </si>
  <si>
    <t>Reporting Period: 2000-2001 Academic Year</t>
  </si>
  <si>
    <t>Need based</t>
  </si>
  <si>
    <t>undergrad</t>
  </si>
  <si>
    <t>grad</t>
  </si>
  <si>
    <t xml:space="preserve"> </t>
  </si>
  <si>
    <t>Date Completed:  10/18/2001  revised 3/1/2003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</si>
</sst>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A4" sqref="A4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6.7109375" style="1" customWidth="1"/>
    <col min="4" max="4" width="12.7109375" style="1" customWidth="1"/>
    <col min="5" max="5" width="6.7109375" style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2" t="s">
        <v>105</v>
      </c>
      <c r="B3" s="2"/>
      <c r="C3" s="2"/>
      <c r="D3" s="2"/>
      <c r="E3" s="2"/>
      <c r="F3" s="2"/>
      <c r="G3" s="2"/>
      <c r="H3" s="2"/>
    </row>
    <row r="4" spans="1:8" s="70" customFormat="1" ht="15">
      <c r="A4" s="68"/>
      <c r="B4" s="69"/>
      <c r="C4" s="69"/>
      <c r="D4" s="69"/>
      <c r="E4" s="69"/>
      <c r="F4" s="69"/>
      <c r="G4" s="69"/>
      <c r="H4" s="69"/>
    </row>
    <row r="5" spans="1:8" ht="12.75">
      <c r="A5" s="2" t="s">
        <v>112</v>
      </c>
      <c r="B5" s="2"/>
      <c r="C5" s="2"/>
      <c r="D5" s="2"/>
      <c r="E5" s="2"/>
      <c r="F5" s="2"/>
      <c r="G5" s="2"/>
      <c r="H5" s="2"/>
    </row>
    <row r="6" spans="1:8" ht="12.75">
      <c r="A6" s="2" t="s">
        <v>113</v>
      </c>
      <c r="B6" s="2"/>
      <c r="C6" s="2"/>
      <c r="D6" s="2"/>
      <c r="E6" s="2"/>
      <c r="F6" s="2"/>
      <c r="G6" s="2"/>
      <c r="H6" s="2"/>
    </row>
    <row r="7" spans="1:8" ht="12.75">
      <c r="A7" s="2" t="s">
        <v>120</v>
      </c>
      <c r="B7" s="2"/>
      <c r="C7" s="2"/>
      <c r="D7" s="2"/>
      <c r="E7" s="2"/>
      <c r="F7" s="2"/>
      <c r="G7" s="2"/>
      <c r="H7" s="2"/>
    </row>
    <row r="8" spans="1:8" ht="12.75">
      <c r="A8" s="2" t="s">
        <v>115</v>
      </c>
      <c r="B8" s="2"/>
      <c r="C8" s="2"/>
      <c r="D8" s="2"/>
      <c r="E8" s="2"/>
      <c r="F8" s="2"/>
      <c r="G8" s="2"/>
      <c r="H8" s="2"/>
    </row>
    <row r="9" spans="1:8" ht="12.75">
      <c r="A9" s="2" t="s">
        <v>114</v>
      </c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Top="1">
      <c r="A11" s="60" t="s">
        <v>14</v>
      </c>
      <c r="B11" s="61"/>
      <c r="C11" s="62" t="s">
        <v>5</v>
      </c>
      <c r="D11" s="63"/>
      <c r="E11" s="64" t="s">
        <v>3</v>
      </c>
      <c r="F11" s="60"/>
      <c r="G11" s="62" t="s">
        <v>4</v>
      </c>
      <c r="H11" s="60"/>
    </row>
    <row r="12" spans="1:8" ht="12.75">
      <c r="A12" s="66"/>
      <c r="B12" s="65"/>
      <c r="C12" s="21" t="s">
        <v>7</v>
      </c>
      <c r="D12" s="27" t="s">
        <v>6</v>
      </c>
      <c r="E12" s="22" t="s">
        <v>7</v>
      </c>
      <c r="F12" s="27" t="s">
        <v>6</v>
      </c>
      <c r="G12" s="23" t="s">
        <v>7</v>
      </c>
      <c r="H12" s="23" t="s">
        <v>6</v>
      </c>
    </row>
    <row r="13" spans="1:8" ht="12.75">
      <c r="A13" s="30" t="s">
        <v>2</v>
      </c>
      <c r="B13" s="20" t="s">
        <v>15</v>
      </c>
      <c r="C13" s="24" t="s">
        <v>8</v>
      </c>
      <c r="D13" s="28" t="s">
        <v>9</v>
      </c>
      <c r="E13" s="25" t="s">
        <v>10</v>
      </c>
      <c r="F13" s="28" t="s">
        <v>11</v>
      </c>
      <c r="G13" s="26" t="s">
        <v>12</v>
      </c>
      <c r="H13" s="19" t="s">
        <v>13</v>
      </c>
    </row>
    <row r="14" spans="1:8" ht="12.75">
      <c r="A14" s="31" t="s">
        <v>16</v>
      </c>
      <c r="B14" s="28" t="s">
        <v>61</v>
      </c>
      <c r="C14" s="14">
        <v>678</v>
      </c>
      <c r="D14" s="15">
        <v>498529</v>
      </c>
      <c r="E14" s="16"/>
      <c r="F14" s="17"/>
      <c r="G14" s="14">
        <f>SUM(C14+E14)</f>
        <v>678</v>
      </c>
      <c r="H14" s="15">
        <f>SUM(D14+F14)</f>
        <v>498529</v>
      </c>
    </row>
    <row r="15" spans="1:8" ht="12.75">
      <c r="A15" s="31" t="s">
        <v>17</v>
      </c>
      <c r="B15" s="28" t="s">
        <v>62</v>
      </c>
      <c r="C15" s="9">
        <v>138</v>
      </c>
      <c r="D15" s="10">
        <v>140010</v>
      </c>
      <c r="E15" s="9">
        <v>125</v>
      </c>
      <c r="F15" s="10">
        <v>268250</v>
      </c>
      <c r="G15" s="9">
        <f aca="true" t="shared" si="0" ref="G15:G29">SUM(C15+E15)</f>
        <v>263</v>
      </c>
      <c r="H15" s="10">
        <f aca="true" t="shared" si="1" ref="H15:H29">SUM(D15+F15)</f>
        <v>408260</v>
      </c>
    </row>
    <row r="16" spans="1:8" ht="12.75">
      <c r="A16" s="31" t="s">
        <v>18</v>
      </c>
      <c r="B16" s="28" t="s">
        <v>63</v>
      </c>
      <c r="C16" s="9">
        <v>160</v>
      </c>
      <c r="D16" s="10">
        <v>238854</v>
      </c>
      <c r="E16" s="9">
        <v>38</v>
      </c>
      <c r="F16" s="10">
        <v>178449</v>
      </c>
      <c r="G16" s="9">
        <f t="shared" si="0"/>
        <v>198</v>
      </c>
      <c r="H16" s="10">
        <f t="shared" si="1"/>
        <v>417303</v>
      </c>
    </row>
    <row r="17" spans="1:8" ht="12.75">
      <c r="A17" s="31" t="s">
        <v>19</v>
      </c>
      <c r="B17" s="28" t="s">
        <v>64</v>
      </c>
      <c r="C17" s="9">
        <v>2505</v>
      </c>
      <c r="D17" s="10">
        <v>4647697</v>
      </c>
      <c r="E17" s="11"/>
      <c r="F17" s="12"/>
      <c r="G17" s="9">
        <f t="shared" si="0"/>
        <v>2505</v>
      </c>
      <c r="H17" s="10">
        <f t="shared" si="1"/>
        <v>4647697</v>
      </c>
    </row>
    <row r="18" spans="1:8" ht="12.75">
      <c r="A18" s="31" t="s">
        <v>20</v>
      </c>
      <c r="B18" s="28" t="s">
        <v>65</v>
      </c>
      <c r="C18" s="9"/>
      <c r="D18" s="10"/>
      <c r="E18" s="9"/>
      <c r="F18" s="10"/>
      <c r="G18" s="9">
        <f t="shared" si="0"/>
        <v>0</v>
      </c>
      <c r="H18" s="10">
        <f t="shared" si="1"/>
        <v>0</v>
      </c>
    </row>
    <row r="19" spans="1:8" ht="12.75">
      <c r="A19" s="31" t="s">
        <v>21</v>
      </c>
      <c r="B19" s="28" t="s">
        <v>66</v>
      </c>
      <c r="C19" s="9"/>
      <c r="D19" s="10"/>
      <c r="E19" s="9"/>
      <c r="F19" s="10"/>
      <c r="G19" s="9">
        <f t="shared" si="0"/>
        <v>0</v>
      </c>
      <c r="H19" s="10">
        <f t="shared" si="1"/>
        <v>0</v>
      </c>
    </row>
    <row r="20" spans="1:8" ht="12.75">
      <c r="A20" s="31" t="s">
        <v>22</v>
      </c>
      <c r="B20" s="28" t="s">
        <v>67</v>
      </c>
      <c r="C20" s="9"/>
      <c r="D20" s="10"/>
      <c r="E20" s="9"/>
      <c r="F20" s="10"/>
      <c r="G20" s="9">
        <f t="shared" si="0"/>
        <v>0</v>
      </c>
      <c r="H20" s="10">
        <f t="shared" si="1"/>
        <v>0</v>
      </c>
    </row>
    <row r="21" spans="1:8" ht="12.75">
      <c r="A21" s="31" t="s">
        <v>23</v>
      </c>
      <c r="B21" s="28" t="s">
        <v>70</v>
      </c>
      <c r="C21" s="9">
        <v>3981</v>
      </c>
      <c r="D21" s="10">
        <v>14619572</v>
      </c>
      <c r="E21" s="9">
        <v>657</v>
      </c>
      <c r="F21" s="10">
        <v>4147956</v>
      </c>
      <c r="G21" s="9">
        <f t="shared" si="0"/>
        <v>4638</v>
      </c>
      <c r="H21" s="10">
        <f t="shared" si="1"/>
        <v>18767528</v>
      </c>
    </row>
    <row r="22" spans="1:8" ht="12.75">
      <c r="A22" s="31" t="s">
        <v>24</v>
      </c>
      <c r="B22" s="28" t="s">
        <v>71</v>
      </c>
      <c r="C22" s="9">
        <v>3326</v>
      </c>
      <c r="D22" s="10">
        <v>12704888</v>
      </c>
      <c r="E22" s="9">
        <v>565</v>
      </c>
      <c r="F22" s="10">
        <v>4972889</v>
      </c>
      <c r="G22" s="9">
        <f t="shared" si="0"/>
        <v>3891</v>
      </c>
      <c r="H22" s="10">
        <f t="shared" si="1"/>
        <v>17677777</v>
      </c>
    </row>
    <row r="23" spans="1:8" ht="12.75">
      <c r="A23" s="31" t="s">
        <v>25</v>
      </c>
      <c r="B23" s="28" t="s">
        <v>72</v>
      </c>
      <c r="C23" s="9">
        <v>144</v>
      </c>
      <c r="D23" s="10">
        <v>578473</v>
      </c>
      <c r="E23" s="9">
        <v>0</v>
      </c>
      <c r="F23" s="10">
        <v>0</v>
      </c>
      <c r="G23" s="9">
        <f t="shared" si="0"/>
        <v>144</v>
      </c>
      <c r="H23" s="10">
        <f t="shared" si="1"/>
        <v>578473</v>
      </c>
    </row>
    <row r="24" spans="1:8" ht="12.75" hidden="1">
      <c r="A24" s="31" t="s">
        <v>26</v>
      </c>
      <c r="B24" s="28" t="s">
        <v>68</v>
      </c>
      <c r="C24" s="9"/>
      <c r="D24" s="10"/>
      <c r="E24" s="9"/>
      <c r="F24" s="10"/>
      <c r="G24" s="9">
        <f t="shared" si="0"/>
        <v>0</v>
      </c>
      <c r="H24" s="10">
        <f t="shared" si="1"/>
        <v>0</v>
      </c>
    </row>
    <row r="25" spans="1:8" ht="12.75">
      <c r="A25" s="31" t="s">
        <v>27</v>
      </c>
      <c r="B25" s="28" t="s">
        <v>69</v>
      </c>
      <c r="C25" s="9">
        <v>0</v>
      </c>
      <c r="D25" s="10">
        <v>0</v>
      </c>
      <c r="E25" s="9">
        <v>19</v>
      </c>
      <c r="F25" s="10">
        <v>38000</v>
      </c>
      <c r="G25" s="9">
        <f t="shared" si="0"/>
        <v>19</v>
      </c>
      <c r="H25" s="10">
        <f t="shared" si="1"/>
        <v>38000</v>
      </c>
    </row>
    <row r="26" spans="1:8" ht="12.75">
      <c r="A26" s="31" t="s">
        <v>28</v>
      </c>
      <c r="B26" s="28" t="s">
        <v>73</v>
      </c>
      <c r="C26" s="9">
        <v>0</v>
      </c>
      <c r="D26" s="10">
        <v>0</v>
      </c>
      <c r="E26" s="9">
        <v>0</v>
      </c>
      <c r="F26" s="10">
        <v>0</v>
      </c>
      <c r="G26" s="9">
        <f t="shared" si="0"/>
        <v>0</v>
      </c>
      <c r="H26" s="10">
        <f t="shared" si="1"/>
        <v>0</v>
      </c>
    </row>
    <row r="27" spans="1:8" ht="12.75">
      <c r="A27" s="31" t="s">
        <v>29</v>
      </c>
      <c r="B27" s="28" t="s">
        <v>74</v>
      </c>
      <c r="C27" s="9">
        <v>5</v>
      </c>
      <c r="D27" s="10">
        <v>5000</v>
      </c>
      <c r="E27" s="9">
        <v>3</v>
      </c>
      <c r="F27" s="10">
        <v>7500</v>
      </c>
      <c r="G27" s="9">
        <f t="shared" si="0"/>
        <v>8</v>
      </c>
      <c r="H27" s="10">
        <f t="shared" si="1"/>
        <v>12500</v>
      </c>
    </row>
    <row r="28" spans="1:8" ht="12.75">
      <c r="A28" s="31" t="s">
        <v>30</v>
      </c>
      <c r="B28" s="28" t="s">
        <v>75</v>
      </c>
      <c r="C28" s="9">
        <v>55</v>
      </c>
      <c r="D28" s="10">
        <v>179118</v>
      </c>
      <c r="E28" s="9">
        <v>61</v>
      </c>
      <c r="F28" s="10">
        <v>128582</v>
      </c>
      <c r="G28" s="9">
        <f t="shared" si="0"/>
        <v>116</v>
      </c>
      <c r="H28" s="10">
        <f t="shared" si="1"/>
        <v>307700</v>
      </c>
    </row>
    <row r="29" spans="1:8" ht="12.75">
      <c r="A29" s="31" t="s">
        <v>31</v>
      </c>
      <c r="B29" s="28" t="s">
        <v>76</v>
      </c>
      <c r="C29" s="11"/>
      <c r="D29" s="10"/>
      <c r="E29" s="11"/>
      <c r="F29" s="10"/>
      <c r="G29" s="11">
        <f t="shared" si="0"/>
        <v>0</v>
      </c>
      <c r="H29" s="10">
        <f t="shared" si="1"/>
        <v>0</v>
      </c>
    </row>
    <row r="30" spans="1:8" ht="12.75">
      <c r="A30" s="31" t="s">
        <v>43</v>
      </c>
      <c r="B30" s="28" t="s">
        <v>77</v>
      </c>
      <c r="C30" s="11">
        <f aca="true" t="shared" si="2" ref="C30:H30">SUM(C14:C28)</f>
        <v>10992</v>
      </c>
      <c r="D30" s="13">
        <f t="shared" si="2"/>
        <v>33612141</v>
      </c>
      <c r="E30" s="11">
        <f t="shared" si="2"/>
        <v>1468</v>
      </c>
      <c r="F30" s="13">
        <f t="shared" si="2"/>
        <v>9741626</v>
      </c>
      <c r="G30" s="11">
        <f t="shared" si="2"/>
        <v>12460</v>
      </c>
      <c r="H30" s="13">
        <f t="shared" si="2"/>
        <v>43353767</v>
      </c>
    </row>
    <row r="31" spans="1:8" ht="12.75">
      <c r="A31" s="51"/>
      <c r="B31" s="52"/>
      <c r="C31" s="7"/>
      <c r="D31" s="8"/>
      <c r="E31" s="7"/>
      <c r="F31" s="8"/>
      <c r="G31" s="7"/>
      <c r="H31" s="8"/>
    </row>
    <row r="32" spans="1:8" ht="12.75">
      <c r="A32" s="32" t="s">
        <v>32</v>
      </c>
      <c r="B32" s="29"/>
      <c r="C32" s="9"/>
      <c r="D32" s="10"/>
      <c r="E32" s="9"/>
      <c r="F32" s="10"/>
      <c r="G32" s="9"/>
      <c r="H32" s="10"/>
    </row>
    <row r="33" spans="1:8" ht="12.75">
      <c r="A33" s="31" t="s">
        <v>33</v>
      </c>
      <c r="B33" s="29"/>
      <c r="C33" s="9"/>
      <c r="D33" s="10"/>
      <c r="E33" s="9"/>
      <c r="F33" s="10"/>
      <c r="G33" s="9"/>
      <c r="H33" s="10"/>
    </row>
    <row r="34" spans="1:8" ht="12.75">
      <c r="A34" s="31" t="s">
        <v>34</v>
      </c>
      <c r="B34" s="28" t="s">
        <v>78</v>
      </c>
      <c r="C34" s="9">
        <v>68</v>
      </c>
      <c r="D34" s="10">
        <v>98844</v>
      </c>
      <c r="E34" s="9">
        <v>85</v>
      </c>
      <c r="F34" s="10">
        <v>74309</v>
      </c>
      <c r="G34" s="9">
        <f aca="true" t="shared" si="3" ref="G34:H38">SUM(C34+E34)</f>
        <v>153</v>
      </c>
      <c r="H34" s="10">
        <f t="shared" si="3"/>
        <v>173153</v>
      </c>
    </row>
    <row r="35" spans="1:8" ht="12.75">
      <c r="A35" s="31" t="s">
        <v>35</v>
      </c>
      <c r="B35" s="28" t="s">
        <v>79</v>
      </c>
      <c r="C35" s="9">
        <v>1613</v>
      </c>
      <c r="D35" s="10">
        <v>5012504</v>
      </c>
      <c r="E35" s="9">
        <v>771</v>
      </c>
      <c r="F35" s="10">
        <v>2841111</v>
      </c>
      <c r="G35" s="9">
        <f t="shared" si="3"/>
        <v>2384</v>
      </c>
      <c r="H35" s="10">
        <f t="shared" si="3"/>
        <v>7853615</v>
      </c>
    </row>
    <row r="36" spans="1:8" ht="12.75">
      <c r="A36" s="31" t="s">
        <v>36</v>
      </c>
      <c r="B36" s="28" t="s">
        <v>80</v>
      </c>
      <c r="C36" s="9">
        <v>130</v>
      </c>
      <c r="D36" s="10">
        <v>412339</v>
      </c>
      <c r="E36" s="9">
        <v>1</v>
      </c>
      <c r="F36" s="10">
        <v>1853</v>
      </c>
      <c r="G36" s="9">
        <f t="shared" si="3"/>
        <v>131</v>
      </c>
      <c r="H36" s="10">
        <f t="shared" si="3"/>
        <v>414192</v>
      </c>
    </row>
    <row r="37" spans="1:8" ht="12.75">
      <c r="A37" s="31" t="s">
        <v>37</v>
      </c>
      <c r="B37" s="28" t="s">
        <v>81</v>
      </c>
      <c r="C37" s="9">
        <v>0</v>
      </c>
      <c r="D37" s="10">
        <v>0</v>
      </c>
      <c r="E37" s="9">
        <v>0</v>
      </c>
      <c r="F37" s="10">
        <v>0</v>
      </c>
      <c r="G37" s="9">
        <f t="shared" si="3"/>
        <v>0</v>
      </c>
      <c r="H37" s="10">
        <f t="shared" si="3"/>
        <v>0</v>
      </c>
    </row>
    <row r="38" spans="1:8" ht="12.75">
      <c r="A38" s="31" t="s">
        <v>38</v>
      </c>
      <c r="B38" s="28" t="s">
        <v>82</v>
      </c>
      <c r="C38" s="9">
        <v>201</v>
      </c>
      <c r="D38" s="10">
        <v>188391</v>
      </c>
      <c r="E38" s="9">
        <v>251</v>
      </c>
      <c r="F38" s="10">
        <v>647813</v>
      </c>
      <c r="G38" s="9">
        <f t="shared" si="3"/>
        <v>452</v>
      </c>
      <c r="H38" s="10">
        <f t="shared" si="3"/>
        <v>836204</v>
      </c>
    </row>
    <row r="39" spans="1:8" ht="12.75">
      <c r="A39" s="4"/>
      <c r="B39" s="3"/>
      <c r="C39" s="5"/>
      <c r="D39" s="6"/>
      <c r="E39" s="5"/>
      <c r="F39" s="6"/>
      <c r="G39" s="5"/>
      <c r="H39" s="6"/>
    </row>
    <row r="40" spans="1:8" ht="12.75">
      <c r="A40" s="31" t="s">
        <v>39</v>
      </c>
      <c r="B40" s="29"/>
      <c r="C40" s="9"/>
      <c r="D40" s="10"/>
      <c r="E40" s="9"/>
      <c r="F40" s="10"/>
      <c r="G40" s="9"/>
      <c r="H40" s="10"/>
    </row>
    <row r="41" spans="1:8" ht="12.75">
      <c r="A41" s="31" t="s">
        <v>34</v>
      </c>
      <c r="B41" s="28" t="s">
        <v>83</v>
      </c>
      <c r="C41" s="9">
        <v>0</v>
      </c>
      <c r="D41" s="10">
        <v>0</v>
      </c>
      <c r="E41" s="9">
        <v>0</v>
      </c>
      <c r="F41" s="10">
        <v>0</v>
      </c>
      <c r="G41" s="9">
        <f>SUM(C41+E41)</f>
        <v>0</v>
      </c>
      <c r="H41" s="10">
        <f>SUM(D41+F41)</f>
        <v>0</v>
      </c>
    </row>
    <row r="42" spans="1:8" ht="12.75">
      <c r="A42" s="31" t="s">
        <v>40</v>
      </c>
      <c r="B42" s="28" t="s">
        <v>84</v>
      </c>
      <c r="C42" s="9">
        <v>0</v>
      </c>
      <c r="D42" s="10">
        <v>0</v>
      </c>
      <c r="E42" s="9">
        <v>0</v>
      </c>
      <c r="F42" s="10">
        <v>0</v>
      </c>
      <c r="G42" s="9">
        <f>SUM(C42+E42)</f>
        <v>0</v>
      </c>
      <c r="H42" s="10">
        <f>SUM(D42+F42)</f>
        <v>0</v>
      </c>
    </row>
    <row r="43" spans="1:8" ht="12.75">
      <c r="A43" s="4"/>
      <c r="B43" s="3"/>
      <c r="C43" s="5"/>
      <c r="D43" s="6"/>
      <c r="E43" s="5"/>
      <c r="F43" s="6"/>
      <c r="G43" s="5"/>
      <c r="H43" s="6"/>
    </row>
    <row r="44" spans="1:8" ht="12.75">
      <c r="A44" s="31" t="s">
        <v>41</v>
      </c>
      <c r="B44" s="29"/>
      <c r="C44" s="9"/>
      <c r="D44" s="10"/>
      <c r="E44" s="9"/>
      <c r="F44" s="10"/>
      <c r="G44" s="9"/>
      <c r="H44" s="10"/>
    </row>
    <row r="45" spans="1:8" ht="12.75">
      <c r="A45" s="31" t="s">
        <v>34</v>
      </c>
      <c r="B45" s="28" t="s">
        <v>85</v>
      </c>
      <c r="C45" s="9">
        <v>0</v>
      </c>
      <c r="D45" s="10">
        <v>0</v>
      </c>
      <c r="E45" s="9">
        <v>0</v>
      </c>
      <c r="F45" s="10">
        <v>0</v>
      </c>
      <c r="G45" s="9">
        <f>SUM(C45+E45)</f>
        <v>0</v>
      </c>
      <c r="H45" s="10">
        <f>SUM(D45+F45)</f>
        <v>0</v>
      </c>
    </row>
    <row r="46" spans="1:8" ht="12.75">
      <c r="A46" s="31" t="s">
        <v>40</v>
      </c>
      <c r="B46" s="28" t="s">
        <v>86</v>
      </c>
      <c r="C46" s="9">
        <v>586</v>
      </c>
      <c r="D46" s="10">
        <v>1208596</v>
      </c>
      <c r="E46" s="9">
        <v>356</v>
      </c>
      <c r="F46" s="10">
        <v>2688535</v>
      </c>
      <c r="G46" s="9">
        <f>SUM(C46+E46)</f>
        <v>942</v>
      </c>
      <c r="H46" s="10">
        <f>SUM(D46+F46)</f>
        <v>3897131</v>
      </c>
    </row>
    <row r="47" spans="1:8" ht="12.75">
      <c r="A47" s="31" t="s">
        <v>42</v>
      </c>
      <c r="B47" s="28" t="s">
        <v>87</v>
      </c>
      <c r="C47" s="11"/>
      <c r="D47" s="13">
        <f>SUM(D34+D35+D36+D37+D38+D41+D42+D45+D46)</f>
        <v>6920674</v>
      </c>
      <c r="E47" s="11"/>
      <c r="F47" s="13">
        <f>SUM(F34+F35+F36+F37+F38+F41+F42+F45+F46)</f>
        <v>6253621</v>
      </c>
      <c r="G47" s="11"/>
      <c r="H47" s="13">
        <f>SUM(H34+H35+H36+H37+H38+H41+H42+H45+H46)</f>
        <v>13174295</v>
      </c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49" spans="1:8" ht="12.75">
      <c r="A49" s="32" t="s">
        <v>44</v>
      </c>
      <c r="B49" s="29"/>
      <c r="C49" s="9"/>
      <c r="D49" s="10"/>
      <c r="E49" s="9"/>
      <c r="F49" s="10"/>
      <c r="G49" s="9"/>
      <c r="H49" s="10"/>
    </row>
    <row r="50" spans="1:8" ht="12.75">
      <c r="A50" s="31" t="s">
        <v>45</v>
      </c>
      <c r="B50" s="28" t="s">
        <v>88</v>
      </c>
      <c r="C50" s="9">
        <v>280</v>
      </c>
      <c r="D50" s="10">
        <v>336366</v>
      </c>
      <c r="E50" s="11"/>
      <c r="F50" s="12"/>
      <c r="G50" s="9">
        <f aca="true" t="shared" si="4" ref="G50:G63">SUM(C50+E50)</f>
        <v>280</v>
      </c>
      <c r="H50" s="10">
        <f aca="true" t="shared" si="5" ref="H50:H63">SUM(D50+F50)</f>
        <v>336366</v>
      </c>
    </row>
    <row r="51" spans="1:8" ht="12.75">
      <c r="A51" s="31" t="s">
        <v>46</v>
      </c>
      <c r="B51" s="28" t="s">
        <v>89</v>
      </c>
      <c r="C51" s="9">
        <v>196</v>
      </c>
      <c r="D51" s="10">
        <v>353000</v>
      </c>
      <c r="E51" s="11"/>
      <c r="F51" s="12"/>
      <c r="G51" s="9">
        <f t="shared" si="4"/>
        <v>196</v>
      </c>
      <c r="H51" s="10">
        <f t="shared" si="5"/>
        <v>353000</v>
      </c>
    </row>
    <row r="52" spans="1:8" ht="12.75">
      <c r="A52" s="31" t="s">
        <v>106</v>
      </c>
      <c r="B52" s="28" t="s">
        <v>107</v>
      </c>
      <c r="C52" s="9">
        <v>15</v>
      </c>
      <c r="D52" s="10">
        <v>28951</v>
      </c>
      <c r="E52" s="11"/>
      <c r="F52" s="12"/>
      <c r="G52" s="9">
        <f aca="true" t="shared" si="6" ref="G52:H54">SUM(C52+E52)</f>
        <v>15</v>
      </c>
      <c r="H52" s="10">
        <f t="shared" si="6"/>
        <v>28951</v>
      </c>
    </row>
    <row r="53" spans="1:8" ht="12.75">
      <c r="A53" s="31" t="s">
        <v>108</v>
      </c>
      <c r="B53" s="28" t="s">
        <v>109</v>
      </c>
      <c r="C53" s="9">
        <v>97</v>
      </c>
      <c r="D53" s="10">
        <v>212722</v>
      </c>
      <c r="E53" s="11"/>
      <c r="F53" s="12"/>
      <c r="G53" s="9">
        <f t="shared" si="6"/>
        <v>97</v>
      </c>
      <c r="H53" s="10">
        <f t="shared" si="6"/>
        <v>212722</v>
      </c>
    </row>
    <row r="54" spans="1:8" ht="12.75">
      <c r="A54" s="31" t="s">
        <v>110</v>
      </c>
      <c r="B54" s="28" t="s">
        <v>111</v>
      </c>
      <c r="C54" s="9">
        <v>0</v>
      </c>
      <c r="D54" s="10">
        <v>0</v>
      </c>
      <c r="E54" s="11"/>
      <c r="F54" s="12"/>
      <c r="G54" s="9">
        <f t="shared" si="6"/>
        <v>0</v>
      </c>
      <c r="H54" s="10">
        <f t="shared" si="6"/>
        <v>0</v>
      </c>
    </row>
    <row r="55" spans="1:8" ht="12.75">
      <c r="A55" s="31" t="s">
        <v>47</v>
      </c>
      <c r="B55" s="28" t="s">
        <v>90</v>
      </c>
      <c r="C55" s="11"/>
      <c r="D55" s="12"/>
      <c r="E55" s="11"/>
      <c r="F55" s="12"/>
      <c r="G55" s="11">
        <f t="shared" si="4"/>
        <v>0</v>
      </c>
      <c r="H55" s="12">
        <f t="shared" si="5"/>
        <v>0</v>
      </c>
    </row>
    <row r="56" spans="1:8" ht="12.75">
      <c r="A56" s="31" t="s">
        <v>48</v>
      </c>
      <c r="B56" s="28" t="s">
        <v>91</v>
      </c>
      <c r="C56" s="9">
        <v>1</v>
      </c>
      <c r="D56" s="10">
        <v>3284</v>
      </c>
      <c r="E56" s="11"/>
      <c r="F56" s="12"/>
      <c r="G56" s="9">
        <f t="shared" si="4"/>
        <v>1</v>
      </c>
      <c r="H56" s="10">
        <f t="shared" si="5"/>
        <v>3284</v>
      </c>
    </row>
    <row r="57" spans="1:8" ht="12.75">
      <c r="A57" s="31" t="s">
        <v>49</v>
      </c>
      <c r="B57" s="28" t="s">
        <v>92</v>
      </c>
      <c r="C57" s="9">
        <v>109</v>
      </c>
      <c r="D57" s="10">
        <v>162711</v>
      </c>
      <c r="E57" s="11"/>
      <c r="F57" s="12"/>
      <c r="G57" s="9">
        <f t="shared" si="4"/>
        <v>109</v>
      </c>
      <c r="H57" s="10">
        <f t="shared" si="5"/>
        <v>162711</v>
      </c>
    </row>
    <row r="58" spans="1:8" ht="12.75">
      <c r="A58" s="31" t="s">
        <v>50</v>
      </c>
      <c r="B58" s="28" t="s">
        <v>93</v>
      </c>
      <c r="C58" s="9">
        <v>12</v>
      </c>
      <c r="D58" s="10">
        <v>16000</v>
      </c>
      <c r="E58" s="11"/>
      <c r="F58" s="12"/>
      <c r="G58" s="9">
        <f t="shared" si="4"/>
        <v>12</v>
      </c>
      <c r="H58" s="10">
        <f t="shared" si="5"/>
        <v>16000</v>
      </c>
    </row>
    <row r="59" spans="1:8" ht="12.75">
      <c r="A59" s="31" t="s">
        <v>51</v>
      </c>
      <c r="B59" s="28" t="s">
        <v>94</v>
      </c>
      <c r="C59" s="9">
        <v>1</v>
      </c>
      <c r="D59" s="10">
        <v>1500</v>
      </c>
      <c r="E59" s="9">
        <v>0</v>
      </c>
      <c r="F59" s="10">
        <v>0</v>
      </c>
      <c r="G59" s="9">
        <f t="shared" si="4"/>
        <v>1</v>
      </c>
      <c r="H59" s="10">
        <f t="shared" si="5"/>
        <v>1500</v>
      </c>
    </row>
    <row r="60" spans="1:8" ht="12.75">
      <c r="A60" s="31" t="s">
        <v>52</v>
      </c>
      <c r="B60" s="28" t="s">
        <v>95</v>
      </c>
      <c r="C60" s="9">
        <v>153</v>
      </c>
      <c r="D60" s="10">
        <v>251821</v>
      </c>
      <c r="E60" s="9">
        <v>16</v>
      </c>
      <c r="F60" s="10">
        <v>50495.56</v>
      </c>
      <c r="G60" s="9">
        <f t="shared" si="4"/>
        <v>169</v>
      </c>
      <c r="H60" s="10">
        <f t="shared" si="5"/>
        <v>302316.56</v>
      </c>
    </row>
    <row r="61" spans="1:8" ht="12.75">
      <c r="A61" s="31" t="s">
        <v>53</v>
      </c>
      <c r="B61" s="28" t="s">
        <v>96</v>
      </c>
      <c r="C61" s="9">
        <v>0</v>
      </c>
      <c r="D61" s="10">
        <v>0</v>
      </c>
      <c r="E61" s="9">
        <v>0</v>
      </c>
      <c r="F61" s="10">
        <v>0</v>
      </c>
      <c r="G61" s="9">
        <f t="shared" si="4"/>
        <v>0</v>
      </c>
      <c r="H61" s="10">
        <f t="shared" si="5"/>
        <v>0</v>
      </c>
    </row>
    <row r="62" spans="1:8" ht="12.75">
      <c r="A62" s="31" t="s">
        <v>30</v>
      </c>
      <c r="B62" s="28" t="s">
        <v>97</v>
      </c>
      <c r="C62" s="9">
        <v>57</v>
      </c>
      <c r="D62" s="10">
        <v>120623</v>
      </c>
      <c r="E62" s="9">
        <v>0</v>
      </c>
      <c r="F62" s="10">
        <v>0</v>
      </c>
      <c r="G62" s="9">
        <f t="shared" si="4"/>
        <v>57</v>
      </c>
      <c r="H62" s="10">
        <f t="shared" si="5"/>
        <v>120623</v>
      </c>
    </row>
    <row r="63" spans="1:8" ht="12.75">
      <c r="A63" s="31" t="s">
        <v>31</v>
      </c>
      <c r="B63" s="28" t="s">
        <v>98</v>
      </c>
      <c r="C63" s="11"/>
      <c r="D63" s="10">
        <v>15335.2</v>
      </c>
      <c r="E63" s="11"/>
      <c r="F63" s="10"/>
      <c r="G63" s="11">
        <f t="shared" si="4"/>
        <v>0</v>
      </c>
      <c r="H63" s="10">
        <f t="shared" si="5"/>
        <v>15335.2</v>
      </c>
    </row>
    <row r="64" spans="1:8" ht="12.75">
      <c r="A64" s="31" t="s">
        <v>54</v>
      </c>
      <c r="B64" s="28" t="s">
        <v>99</v>
      </c>
      <c r="C64" s="11">
        <f aca="true" t="shared" si="7" ref="C64:H64">SUM(C50:C62)</f>
        <v>921</v>
      </c>
      <c r="D64" s="13">
        <f t="shared" si="7"/>
        <v>1486978</v>
      </c>
      <c r="E64" s="11">
        <f t="shared" si="7"/>
        <v>16</v>
      </c>
      <c r="F64" s="13">
        <f t="shared" si="7"/>
        <v>50495.56</v>
      </c>
      <c r="G64" s="11">
        <f t="shared" si="7"/>
        <v>937</v>
      </c>
      <c r="H64" s="13">
        <f t="shared" si="7"/>
        <v>1537473.56</v>
      </c>
    </row>
    <row r="65" spans="1:8" ht="12.75">
      <c r="A65" s="51"/>
      <c r="B65" s="52"/>
      <c r="C65" s="7"/>
      <c r="D65" s="8"/>
      <c r="E65" s="7"/>
      <c r="F65" s="8"/>
      <c r="G65" s="7"/>
      <c r="H65" s="8"/>
    </row>
    <row r="66" spans="1:8" ht="12.75">
      <c r="A66" s="18" t="s">
        <v>104</v>
      </c>
      <c r="B66" s="43"/>
      <c r="C66" s="44"/>
      <c r="D66" s="45"/>
      <c r="E66" s="44"/>
      <c r="F66" s="45"/>
      <c r="G66" s="44"/>
      <c r="H66" s="46"/>
    </row>
    <row r="67" spans="1:8" ht="12.75">
      <c r="A67" s="33" t="s">
        <v>103</v>
      </c>
      <c r="B67" s="47"/>
      <c r="C67" s="48"/>
      <c r="D67" s="49"/>
      <c r="E67" s="48"/>
      <c r="F67" s="49"/>
      <c r="G67" s="48"/>
      <c r="H67" s="50"/>
    </row>
    <row r="68" spans="1:8" ht="12.75">
      <c r="A68" s="34" t="s">
        <v>55</v>
      </c>
      <c r="B68" s="25" t="s">
        <v>100</v>
      </c>
      <c r="C68" s="9">
        <v>746</v>
      </c>
      <c r="D68" s="10">
        <v>1858448</v>
      </c>
      <c r="E68" s="9">
        <v>343</v>
      </c>
      <c r="F68" s="10">
        <v>694069</v>
      </c>
      <c r="G68" s="9">
        <f>SUM(C68+E68)</f>
        <v>1089</v>
      </c>
      <c r="H68" s="35">
        <f>SUM(D68+F68)</f>
        <v>2552517</v>
      </c>
    </row>
    <row r="69" spans="1:8" ht="12.75">
      <c r="A69" s="51"/>
      <c r="B69" s="52"/>
      <c r="C69" s="7"/>
      <c r="D69" s="8"/>
      <c r="E69" s="7"/>
      <c r="F69" s="8"/>
      <c r="G69" s="7"/>
      <c r="H69" s="8"/>
    </row>
    <row r="70" spans="1:8" ht="12.75">
      <c r="A70" s="32" t="s">
        <v>56</v>
      </c>
      <c r="B70" s="38"/>
      <c r="C70" s="11"/>
      <c r="D70" s="12"/>
      <c r="E70" s="11"/>
      <c r="F70" s="12"/>
      <c r="G70" s="11"/>
      <c r="H70" s="12"/>
    </row>
    <row r="71" spans="1:8" ht="12.75">
      <c r="A71" s="55" t="s">
        <v>57</v>
      </c>
      <c r="B71" s="39"/>
      <c r="C71" s="40"/>
      <c r="D71" s="41"/>
      <c r="E71" s="40"/>
      <c r="F71" s="41"/>
      <c r="G71" s="40"/>
      <c r="H71" s="42"/>
    </row>
    <row r="72" spans="1:8" ht="12.75">
      <c r="A72" s="36" t="s">
        <v>58</v>
      </c>
      <c r="B72" s="37" t="s">
        <v>101</v>
      </c>
      <c r="C72" s="14">
        <v>4462</v>
      </c>
      <c r="D72" s="15">
        <v>20989256</v>
      </c>
      <c r="E72" s="14">
        <v>664</v>
      </c>
      <c r="F72" s="15">
        <v>4714464</v>
      </c>
      <c r="G72" s="14">
        <f>SUM(C72+E72)</f>
        <v>5126</v>
      </c>
      <c r="H72" s="15">
        <f>SUM(D72+F72)</f>
        <v>25703720</v>
      </c>
    </row>
    <row r="73" spans="1:8" ht="12.75">
      <c r="A73" s="55" t="s">
        <v>59</v>
      </c>
      <c r="B73" s="57"/>
      <c r="C73" s="58"/>
      <c r="D73" s="59"/>
      <c r="E73" s="58"/>
      <c r="F73" s="59"/>
      <c r="G73" s="58"/>
      <c r="H73" s="59"/>
    </row>
    <row r="74" spans="1:8" ht="13.5" thickBot="1">
      <c r="A74" s="67" t="s">
        <v>60</v>
      </c>
      <c r="B74" s="56" t="s">
        <v>102</v>
      </c>
      <c r="C74" s="53">
        <v>6940</v>
      </c>
      <c r="D74" s="54">
        <f>SUM(D68+D64+D47+D30)</f>
        <v>43878241</v>
      </c>
      <c r="E74" s="53">
        <v>1657</v>
      </c>
      <c r="F74" s="54">
        <f>SUM(F68+F64+F47+F30)</f>
        <v>16739811.56</v>
      </c>
      <c r="G74" s="53">
        <f>SUM(C74+E74)</f>
        <v>8597</v>
      </c>
      <c r="H74" s="54">
        <f>SUM(D74+F74)</f>
        <v>60618052.56</v>
      </c>
    </row>
    <row r="75" ht="13.5" thickTop="1"/>
  </sheetData>
  <printOptions/>
  <pageMargins left="1.48" right="0.25" top="0.25" bottom="0.25" header="0.25" footer="0.17"/>
  <pageSetup horizontalDpi="300" verticalDpi="3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D15" sqref="D15"/>
    </sheetView>
  </sheetViews>
  <sheetFormatPr defaultColWidth="9.140625" defaultRowHeight="12.75"/>
  <sheetData>
    <row r="1" spans="1:4" ht="12.75">
      <c r="A1" t="s">
        <v>116</v>
      </c>
      <c r="C1" t="s">
        <v>117</v>
      </c>
      <c r="D1" t="s">
        <v>118</v>
      </c>
    </row>
    <row r="2" ht="12.75">
      <c r="C2">
        <v>498529</v>
      </c>
    </row>
    <row r="3" spans="3:4" ht="12.75">
      <c r="C3">
        <v>140010</v>
      </c>
      <c r="D3">
        <v>268250</v>
      </c>
    </row>
    <row r="4" spans="3:4" ht="12.75">
      <c r="C4">
        <v>238854</v>
      </c>
      <c r="D4">
        <v>178449</v>
      </c>
    </row>
    <row r="5" ht="12.75">
      <c r="C5">
        <v>4647697</v>
      </c>
    </row>
    <row r="6" spans="3:4" ht="12.75">
      <c r="C6">
        <v>14619572</v>
      </c>
      <c r="D6">
        <v>4147956</v>
      </c>
    </row>
    <row r="7" ht="12.75">
      <c r="D7">
        <v>38000</v>
      </c>
    </row>
    <row r="8" spans="3:4" ht="12.75">
      <c r="C8">
        <v>5000</v>
      </c>
      <c r="D8">
        <v>7500</v>
      </c>
    </row>
    <row r="9" spans="3:4" ht="12.75">
      <c r="C9">
        <v>98844</v>
      </c>
      <c r="D9">
        <v>74309</v>
      </c>
    </row>
    <row r="10" spans="3:4" ht="12.75">
      <c r="C10">
        <v>336366</v>
      </c>
      <c r="D10" t="s">
        <v>119</v>
      </c>
    </row>
    <row r="11" spans="3:4" ht="12.75">
      <c r="C11">
        <v>28951</v>
      </c>
      <c r="D11" t="s">
        <v>119</v>
      </c>
    </row>
    <row r="12" ht="12.75">
      <c r="C12">
        <v>212722</v>
      </c>
    </row>
    <row r="13" ht="12.75">
      <c r="C13">
        <v>162711</v>
      </c>
    </row>
    <row r="14" spans="3:4" ht="12.75">
      <c r="C14">
        <f>SUM(C2:C13)</f>
        <v>20989256</v>
      </c>
      <c r="D14">
        <f>SUM(D2:D13)</f>
        <v>4714464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sader</cp:lastModifiedBy>
  <cp:lastPrinted>2003-03-04T16:20:31Z</cp:lastPrinted>
  <dcterms:created xsi:type="dcterms:W3CDTF">2000-08-10T13:57:29Z</dcterms:created>
  <dcterms:modified xsi:type="dcterms:W3CDTF">2003-03-04T16:20:41Z</dcterms:modified>
  <cp:category/>
  <cp:version/>
  <cp:contentType/>
  <cp:contentStatus/>
</cp:coreProperties>
</file>