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DHE02" sheetId="1" r:id="rId1"/>
  </sheets>
  <definedNames>
    <definedName name="GROUP1">'DHE02'!$Q$2:$T$12</definedName>
    <definedName name="GROUP2">'DHE02'!#REF!</definedName>
    <definedName name="GROUP3">'DHE02'!#REF!</definedName>
    <definedName name="GROUPA">'DHE02'!$Q$2:$T$59</definedName>
    <definedName name="GROUPB">'DHE02'!#REF!</definedName>
    <definedName name="GROUPC">'DHE02'!#REF!</definedName>
    <definedName name="GROUPD">'DHE02'!$X$50:$X$53</definedName>
    <definedName name="GROUPE">'DHE02'!#REF!</definedName>
    <definedName name="_xlnm.Print_Area" localSheetId="0">'DHE02'!$A$1:$M$61</definedName>
    <definedName name="_xlnm.Print_Titles" localSheetId="0">'DHE02'!$1:$13</definedName>
    <definedName name="STEP1">'DHE02'!$Q$6:$Q$12</definedName>
    <definedName name="STEP2">'DHE02'!$S$6:$S$12</definedName>
    <definedName name="STEP3">'DHE02'!$X$10:$Y$53</definedName>
    <definedName name="STEP4">'DHE02'!$Z$10:$AA$53</definedName>
  </definedNames>
  <calcPr fullCalcOnLoad="1"/>
</workbook>
</file>

<file path=xl/sharedStrings.xml><?xml version="1.0" encoding="utf-8"?>
<sst xmlns="http://schemas.openxmlformats.org/spreadsheetml/2006/main" count="257" uniqueCount="116">
  <si>
    <t>UNIVERSITY OF MISSOURI</t>
  </si>
  <si>
    <t>ENROLLMENT DATA - DHE 02-4 FORMAT</t>
  </si>
  <si>
    <t xml:space="preserve">= </t>
  </si>
  <si>
    <t xml:space="preserve">   Student Classifications</t>
  </si>
  <si>
    <t xml:space="preserve">       On-Campus</t>
  </si>
  <si>
    <t xml:space="preserve">      Off-Campus</t>
  </si>
  <si>
    <t xml:space="preserve">         Total</t>
  </si>
  <si>
    <t xml:space="preserve">    Full-Time Equivalents</t>
  </si>
  <si>
    <t>Residency</t>
  </si>
  <si>
    <t xml:space="preserve">- </t>
  </si>
  <si>
    <t>Total</t>
  </si>
  <si>
    <t>Head</t>
  </si>
  <si>
    <t>Credit</t>
  </si>
  <si>
    <t>On-</t>
  </si>
  <si>
    <t>Off-</t>
  </si>
  <si>
    <t>Lo</t>
  </si>
  <si>
    <t>Line</t>
  </si>
  <si>
    <t>Count</t>
  </si>
  <si>
    <t>Hours</t>
  </si>
  <si>
    <t>Campus</t>
  </si>
  <si>
    <t>Category</t>
  </si>
  <si>
    <t>ad</t>
  </si>
  <si>
    <t>No.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</si>
  <si>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</si>
  <si>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</si>
  <si>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</si>
  <si>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</si>
  <si>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</si>
  <si>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</si>
  <si>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</si>
  <si>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</si>
  <si>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</si>
  <si>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FT Fresh DS</t>
  </si>
  <si>
    <t>FT</t>
  </si>
  <si>
    <t>In-State</t>
  </si>
  <si>
    <t>01</t>
  </si>
  <si>
    <t>Out-State</t>
  </si>
  <si>
    <t>02</t>
  </si>
  <si>
    <t>PT</t>
  </si>
  <si>
    <t>04</t>
  </si>
  <si>
    <t>Grand Total</t>
  </si>
  <si>
    <t>05</t>
  </si>
  <si>
    <t xml:space="preserve">Other Ungr DS </t>
  </si>
  <si>
    <t>07</t>
  </si>
  <si>
    <t>08</t>
  </si>
  <si>
    <t>10</t>
  </si>
  <si>
    <t>11</t>
  </si>
  <si>
    <t>Nondegr S Ungr</t>
  </si>
  <si>
    <t>13</t>
  </si>
  <si>
    <t>14</t>
  </si>
  <si>
    <t>16</t>
  </si>
  <si>
    <t>17</t>
  </si>
  <si>
    <t>First Profess</t>
  </si>
  <si>
    <t>19</t>
  </si>
  <si>
    <t>20</t>
  </si>
  <si>
    <t>22</t>
  </si>
  <si>
    <t>23</t>
  </si>
  <si>
    <t>Post Bac Nondgr</t>
  </si>
  <si>
    <t>25</t>
  </si>
  <si>
    <t>26</t>
  </si>
  <si>
    <t>28</t>
  </si>
  <si>
    <t>29</t>
  </si>
  <si>
    <t>Masters</t>
  </si>
  <si>
    <t>31</t>
  </si>
  <si>
    <t>32</t>
  </si>
  <si>
    <t>34</t>
  </si>
  <si>
    <t xml:space="preserve">Masters </t>
  </si>
  <si>
    <t>35</t>
  </si>
  <si>
    <t xml:space="preserve">Specialist </t>
  </si>
  <si>
    <t>37</t>
  </si>
  <si>
    <t>38</t>
  </si>
  <si>
    <t>40</t>
  </si>
  <si>
    <t>41</t>
  </si>
  <si>
    <t xml:space="preserve">Doctoral </t>
  </si>
  <si>
    <t>43</t>
  </si>
  <si>
    <t>44</t>
  </si>
  <si>
    <t>Doctoral</t>
  </si>
  <si>
    <t>46</t>
  </si>
  <si>
    <t>47</t>
  </si>
  <si>
    <t>Total by Resid</t>
  </si>
  <si>
    <t>55</t>
  </si>
  <si>
    <t>56</t>
  </si>
  <si>
    <t xml:space="preserve">Total by Load </t>
  </si>
  <si>
    <t>58</t>
  </si>
  <si>
    <t>59</t>
  </si>
  <si>
    <t>60</t>
  </si>
  <si>
    <t>D02 goes in P13</t>
  </si>
  <si>
    <t>D02I goes in P60</t>
  </si>
  <si>
    <t>CLARIFYING QUESTIONS</t>
  </si>
  <si>
    <t>00 0000</t>
  </si>
  <si>
    <t>A    101068</t>
  </si>
  <si>
    <t>Campus:  Columbia</t>
  </si>
  <si>
    <t>Term: Fall 2003</t>
  </si>
  <si>
    <t>2603COLUMBI</t>
  </si>
  <si>
    <t>75FS03 DHE0</t>
  </si>
  <si>
    <t>, 2003 - FR</t>
  </si>
  <si>
    <t>IDAY      1</t>
  </si>
  <si>
    <t>:02:36 P.M.</t>
  </si>
  <si>
    <t>12 0060</t>
  </si>
  <si>
    <t>22 0148</t>
  </si>
  <si>
    <t>75 0645</t>
  </si>
  <si>
    <t>55 0210</t>
  </si>
  <si>
    <t>603COLUMBIA</t>
  </si>
  <si>
    <t>5FS03 DHE02</t>
  </si>
  <si>
    <t>I   SEP 26,</t>
  </si>
  <si>
    <t>2003 - FRI</t>
  </si>
  <si>
    <t>DAY      1:</t>
  </si>
  <si>
    <t>02:42 P.M.</t>
  </si>
  <si>
    <t>1. How many of the students reported in line 37, column E, are high school students taking courses taught at their high school by high school faculty?</t>
  </si>
  <si>
    <t>2. How many of the students reported in line 37, column E are high school students taking courses on your campus that are taught by your staff?</t>
  </si>
  <si>
    <t>3.  How many of the students reported in line 37, column E, are enrolled in exclusively on-campus contract courses?</t>
  </si>
  <si>
    <t>4.  How many students are exclusively auditing courses and are excluded from line 37, column E?</t>
  </si>
  <si>
    <t>5.  How many of the students reported in line 37, column E, are enrolled in televised or ITV courses?</t>
  </si>
  <si>
    <t>6.  How many of the students reported in line 37, column E, are enrolled in internet courses?</t>
  </si>
  <si>
    <t>7.  How many of the students reported in line 37, column E, are enrolled in corresondence courses?</t>
  </si>
  <si>
    <t>8.  How many of the students reported in lines 9 through 12, column E, are nondegree-seeking first-time freshmen (thus not reported in lines 1 through 8?)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</si>
</sst>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\(#,##0.0\)"/>
    <numFmt numFmtId="166" formatCode="0_);\(0\)"/>
    <numFmt numFmtId="167" formatCode="0.0_);\(0.0\)"/>
    <numFmt numFmtId="168" formatCode="#,##0.0"/>
  </numFmts>
  <fonts count="5">
    <font>
      <sz val="8"/>
      <name val="DUTCH"/>
      <family val="0"/>
    </font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0" fillId="2" borderId="0" xfId="0" applyNumberFormat="1" applyAlignment="1">
      <alignment/>
    </xf>
    <xf numFmtId="1" fontId="0" fillId="2" borderId="0" xfId="0" applyNumberFormat="1" applyAlignment="1">
      <alignment/>
    </xf>
    <xf numFmtId="164" fontId="0" fillId="2" borderId="0" xfId="0" applyNumberFormat="1" applyAlignment="1">
      <alignment/>
    </xf>
    <xf numFmtId="9" fontId="0" fillId="2" borderId="0" xfId="0" applyNumberFormat="1" applyAlignment="1">
      <alignment/>
    </xf>
    <xf numFmtId="37" fontId="0" fillId="2" borderId="0" xfId="0" applyNumberFormat="1" applyAlignment="1">
      <alignment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0" fontId="2" fillId="2" borderId="0" xfId="0" applyNumberFormat="1" applyFont="1" applyAlignment="1">
      <alignment/>
    </xf>
    <xf numFmtId="37" fontId="2" fillId="2" borderId="0" xfId="0" applyNumberFormat="1" applyFont="1" applyAlignment="1">
      <alignment/>
    </xf>
    <xf numFmtId="164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fill"/>
    </xf>
    <xf numFmtId="164" fontId="2" fillId="2" borderId="0" xfId="0" applyNumberFormat="1" applyFont="1" applyAlignment="1">
      <alignment horizontal="fill"/>
    </xf>
    <xf numFmtId="1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center"/>
    </xf>
    <xf numFmtId="0" fontId="2" fillId="2" borderId="0" xfId="0" applyNumberFormat="1" applyFont="1" applyAlignment="1">
      <alignment horizontal="right"/>
    </xf>
    <xf numFmtId="37" fontId="2" fillId="2" borderId="0" xfId="0" applyNumberFormat="1" applyFont="1" applyAlignment="1">
      <alignment horizontal="right"/>
    </xf>
    <xf numFmtId="164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/>
    </xf>
    <xf numFmtId="165" fontId="2" fillId="2" borderId="0" xfId="0" applyNumberFormat="1" applyFont="1" applyAlignment="1">
      <alignment/>
    </xf>
    <xf numFmtId="9" fontId="2" fillId="2" borderId="0" xfId="0" applyNumberFormat="1" applyFont="1" applyAlignment="1">
      <alignment/>
    </xf>
    <xf numFmtId="3" fontId="2" fillId="2" borderId="0" xfId="0" applyNumberFormat="1" applyFont="1" applyAlignment="1">
      <alignment/>
    </xf>
    <xf numFmtId="3" fontId="2" fillId="2" borderId="0" xfId="0" applyNumberFormat="1" applyFont="1" applyAlignment="1">
      <alignment horizontal="fill"/>
    </xf>
    <xf numFmtId="3" fontId="2" fillId="2" borderId="0" xfId="0" applyNumberFormat="1" applyFont="1" applyAlignment="1">
      <alignment horizontal="right"/>
    </xf>
    <xf numFmtId="3" fontId="0" fillId="2" borderId="0" xfId="0" applyNumberFormat="1" applyAlignment="1">
      <alignment/>
    </xf>
    <xf numFmtId="0" fontId="0" fillId="2" borderId="0" xfId="0" applyAlignment="1">
      <alignment/>
    </xf>
    <xf numFmtId="15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4" fillId="2" borderId="0" xfId="0" applyNumberFormat="1" applyFont="1" applyAlignment="1">
      <alignment/>
    </xf>
    <xf numFmtId="37" fontId="2" fillId="2" borderId="1" xfId="0" applyNumberFormat="1" applyFont="1" applyBorder="1" applyAlignment="1">
      <alignment/>
    </xf>
    <xf numFmtId="3" fontId="2" fillId="2" borderId="1" xfId="0" applyNumberFormat="1" applyFont="1" applyBorder="1" applyAlignment="1">
      <alignment/>
    </xf>
    <xf numFmtId="164" fontId="2" fillId="2" borderId="1" xfId="0" applyNumberFormat="1" applyFont="1" applyBorder="1" applyAlignment="1">
      <alignment/>
    </xf>
    <xf numFmtId="168" fontId="2" fillId="2" borderId="0" xfId="0" applyNumberFormat="1" applyFont="1" applyAlignment="1">
      <alignment/>
    </xf>
    <xf numFmtId="0" fontId="4" fillId="2" borderId="0" xfId="0" applyNumberFormat="1" applyFont="1" applyAlignment="1">
      <alignment horizontal="left" wrapText="1"/>
    </xf>
    <xf numFmtId="164" fontId="2" fillId="2" borderId="0" xfId="0" applyNumberFormat="1" applyFont="1" applyAlignment="1">
      <alignment horizontal="center"/>
    </xf>
    <xf numFmtId="3" fontId="2" fillId="2" borderId="0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2"/>
  <sheetViews>
    <sheetView tabSelected="1" showOutlineSymbols="0" zoomScale="87" zoomScaleNormal="87" workbookViewId="0" topLeftCell="A1">
      <selection activeCell="A3" sqref="A3"/>
    </sheetView>
  </sheetViews>
  <sheetFormatPr defaultColWidth="8.7109375" defaultRowHeight="12"/>
  <cols>
    <col min="1" max="1" width="19.00390625" style="0" customWidth="1"/>
    <col min="2" max="2" width="4.7109375" style="0" customWidth="1"/>
    <col min="3" max="3" width="9.00390625" style="0" customWidth="1"/>
    <col min="4" max="4" width="4.28125" style="0" customWidth="1"/>
    <col min="5" max="5" width="10.140625" style="26" customWidth="1"/>
    <col min="6" max="6" width="10.140625" style="3" customWidth="1"/>
    <col min="7" max="7" width="10.00390625" style="26" customWidth="1"/>
    <col min="8" max="8" width="10.140625" style="0" customWidth="1"/>
    <col min="9" max="9" width="10.140625" style="26" customWidth="1"/>
    <col min="10" max="12" width="10.140625" style="0" customWidth="1"/>
    <col min="13" max="13" width="10.00390625" style="0" customWidth="1"/>
    <col min="14" max="14" width="8.140625" style="0" customWidth="1"/>
    <col min="15" max="15" width="17.28125" style="0" hidden="1" customWidth="1"/>
    <col min="16" max="16" width="6.00390625" style="0" hidden="1" customWidth="1"/>
    <col min="17" max="17" width="10.28125" style="0" hidden="1" customWidth="1"/>
    <col min="18" max="18" width="9.8515625" style="0" hidden="1" customWidth="1"/>
    <col min="19" max="19" width="10.7109375" style="0" hidden="1" customWidth="1"/>
    <col min="20" max="20" width="9.421875" style="0" hidden="1" customWidth="1"/>
    <col min="21" max="21" width="7.140625" style="0" hidden="1" customWidth="1"/>
    <col min="22" max="22" width="8.7109375" style="0" hidden="1" customWidth="1"/>
    <col min="23" max="23" width="9.00390625" style="0" hidden="1" customWidth="1"/>
    <col min="24" max="16384" width="8.140625" style="0" customWidth="1"/>
  </cols>
  <sheetData>
    <row r="1" spans="1:25" ht="11.25">
      <c r="A1" s="8" t="s">
        <v>0</v>
      </c>
      <c r="B1" s="8"/>
      <c r="C1" s="8"/>
      <c r="D1" s="8"/>
      <c r="E1" s="23"/>
      <c r="F1" s="10"/>
      <c r="G1" s="23"/>
      <c r="H1" s="10"/>
      <c r="I1" s="23"/>
      <c r="J1" s="8"/>
      <c r="K1" s="10"/>
      <c r="L1" s="10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1.25">
      <c r="A2" s="8" t="s">
        <v>1</v>
      </c>
      <c r="B2" s="8"/>
      <c r="C2" s="8"/>
      <c r="D2" s="8"/>
      <c r="E2" s="23"/>
      <c r="F2" s="10"/>
      <c r="G2" s="23"/>
      <c r="H2" s="10"/>
      <c r="I2" s="23"/>
      <c r="J2" s="8"/>
      <c r="K2" s="10"/>
      <c r="L2" s="10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1.25">
      <c r="A3" s="8"/>
      <c r="B3" s="8"/>
      <c r="C3" s="8"/>
      <c r="D3" s="8"/>
      <c r="E3" s="23"/>
      <c r="F3" s="10"/>
      <c r="G3" s="23"/>
      <c r="H3" s="10"/>
      <c r="I3" s="23"/>
      <c r="J3" s="8"/>
      <c r="K3" s="10"/>
      <c r="L3" s="10"/>
      <c r="M3" s="8"/>
      <c r="N3" s="8"/>
      <c r="O3" s="8"/>
      <c r="P3" s="8"/>
      <c r="Q3" s="11"/>
      <c r="R3" s="8"/>
      <c r="S3" s="11"/>
      <c r="T3" s="8"/>
      <c r="U3" s="8"/>
      <c r="V3" s="8"/>
      <c r="W3" s="8"/>
      <c r="X3" s="8"/>
      <c r="Y3" s="8"/>
    </row>
    <row r="4" spans="1:25" ht="11.25">
      <c r="A4" s="12" t="s">
        <v>91</v>
      </c>
      <c r="B4" s="8"/>
      <c r="C4" s="8"/>
      <c r="D4" s="8" t="s">
        <v>92</v>
      </c>
      <c r="E4" s="23"/>
      <c r="F4" s="10"/>
      <c r="G4" s="23"/>
      <c r="H4" s="10"/>
      <c r="I4" s="23"/>
      <c r="J4" s="8"/>
      <c r="K4" s="10"/>
      <c r="L4" s="1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1.25">
      <c r="A5" s="8"/>
      <c r="B5" s="8"/>
      <c r="C5" s="8"/>
      <c r="D5" s="8"/>
      <c r="E5" s="23"/>
      <c r="F5" s="10"/>
      <c r="G5" s="23"/>
      <c r="H5" s="10"/>
      <c r="I5" s="23"/>
      <c r="J5" s="8"/>
      <c r="K5" s="10"/>
      <c r="L5" s="10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7" ht="11.25">
      <c r="A6" s="13" t="s">
        <v>2</v>
      </c>
      <c r="B6" s="13" t="s">
        <v>2</v>
      </c>
      <c r="C6" s="13" t="s">
        <v>2</v>
      </c>
      <c r="D6" s="13" t="s">
        <v>2</v>
      </c>
      <c r="E6" s="24" t="s">
        <v>2</v>
      </c>
      <c r="F6" s="14" t="s">
        <v>2</v>
      </c>
      <c r="G6" s="24" t="s">
        <v>2</v>
      </c>
      <c r="H6" s="14" t="s">
        <v>2</v>
      </c>
      <c r="I6" s="24" t="s">
        <v>2</v>
      </c>
      <c r="J6" s="13" t="s">
        <v>2</v>
      </c>
      <c r="K6" s="14" t="s">
        <v>2</v>
      </c>
      <c r="L6" s="14" t="s">
        <v>2</v>
      </c>
      <c r="M6" s="13" t="s">
        <v>2</v>
      </c>
      <c r="N6" s="8"/>
      <c r="O6" s="8"/>
      <c r="P6" s="8"/>
      <c r="Q6" s="9"/>
      <c r="R6" s="8"/>
      <c r="S6" s="9"/>
      <c r="T6" s="15"/>
      <c r="U6" s="8"/>
      <c r="V6" s="8"/>
      <c r="W6" s="8"/>
      <c r="X6" s="8"/>
      <c r="Y6" s="16"/>
      <c r="AA6" s="7"/>
    </row>
    <row r="7" spans="1:27" ht="11.25">
      <c r="A7" s="8"/>
      <c r="B7" s="8"/>
      <c r="C7" s="8"/>
      <c r="D7" s="8"/>
      <c r="E7" s="23"/>
      <c r="F7" s="10"/>
      <c r="G7" s="23"/>
      <c r="H7" s="10"/>
      <c r="I7" s="23"/>
      <c r="J7" s="8"/>
      <c r="K7" s="10"/>
      <c r="L7" s="10"/>
      <c r="M7" s="8"/>
      <c r="N7" s="8"/>
      <c r="O7" s="8"/>
      <c r="P7" s="8"/>
      <c r="Q7" s="9"/>
      <c r="R7" s="8"/>
      <c r="S7" s="9"/>
      <c r="T7" s="15"/>
      <c r="U7" s="8"/>
      <c r="V7" s="8"/>
      <c r="W7" s="8"/>
      <c r="X7" s="17"/>
      <c r="Y7" s="17"/>
      <c r="Z7" s="6"/>
      <c r="AA7" s="6"/>
    </row>
    <row r="8" spans="1:27" ht="11.25">
      <c r="A8" s="8" t="s">
        <v>3</v>
      </c>
      <c r="B8" s="8"/>
      <c r="C8" s="8"/>
      <c r="D8" s="8"/>
      <c r="E8" s="37" t="s">
        <v>4</v>
      </c>
      <c r="F8" s="37"/>
      <c r="G8" s="38" t="s">
        <v>5</v>
      </c>
      <c r="H8" s="38"/>
      <c r="I8" s="38" t="s">
        <v>6</v>
      </c>
      <c r="J8" s="38"/>
      <c r="K8" s="37" t="s">
        <v>7</v>
      </c>
      <c r="L8" s="37"/>
      <c r="M8" s="37"/>
      <c r="N8" s="8"/>
      <c r="O8" s="8"/>
      <c r="P8" s="8"/>
      <c r="Q8" s="9"/>
      <c r="R8" s="8"/>
      <c r="S8" s="9"/>
      <c r="T8" s="15"/>
      <c r="U8" s="8"/>
      <c r="V8" s="8"/>
      <c r="W8" s="8"/>
      <c r="X8" s="17"/>
      <c r="Y8" s="17"/>
      <c r="Z8" s="6"/>
      <c r="AA8" s="6"/>
    </row>
    <row r="9" spans="1:25" ht="11.25">
      <c r="A9" s="13" t="s">
        <v>9</v>
      </c>
      <c r="B9" s="13" t="s">
        <v>9</v>
      </c>
      <c r="C9" s="13" t="s">
        <v>9</v>
      </c>
      <c r="D9" s="13" t="s">
        <v>9</v>
      </c>
      <c r="E9" s="24" t="s">
        <v>9</v>
      </c>
      <c r="F9" s="14" t="s">
        <v>9</v>
      </c>
      <c r="G9" s="24" t="s">
        <v>9</v>
      </c>
      <c r="H9" s="14" t="s">
        <v>9</v>
      </c>
      <c r="I9" s="24" t="s">
        <v>9</v>
      </c>
      <c r="J9" s="13" t="s">
        <v>9</v>
      </c>
      <c r="K9" s="14" t="s">
        <v>9</v>
      </c>
      <c r="L9" s="14" t="s">
        <v>9</v>
      </c>
      <c r="M9" s="13" t="s">
        <v>9</v>
      </c>
      <c r="N9" s="8"/>
      <c r="O9" s="17"/>
      <c r="P9" s="8"/>
      <c r="Q9" s="9"/>
      <c r="R9" s="8"/>
      <c r="S9" s="9"/>
      <c r="T9" s="15"/>
      <c r="U9" s="8"/>
      <c r="V9" s="8"/>
      <c r="W9" s="8"/>
      <c r="X9" s="8"/>
      <c r="Y9" s="8"/>
    </row>
    <row r="10" spans="1:31" ht="11.25">
      <c r="A10" s="8"/>
      <c r="B10" s="8"/>
      <c r="C10" s="8"/>
      <c r="D10" s="8"/>
      <c r="E10" s="25" t="s">
        <v>11</v>
      </c>
      <c r="F10" s="19" t="s">
        <v>12</v>
      </c>
      <c r="G10" s="25" t="s">
        <v>11</v>
      </c>
      <c r="H10" s="19" t="s">
        <v>12</v>
      </c>
      <c r="I10" s="25" t="s">
        <v>11</v>
      </c>
      <c r="J10" s="17" t="s">
        <v>12</v>
      </c>
      <c r="K10" s="19" t="s">
        <v>13</v>
      </c>
      <c r="L10" s="19" t="s">
        <v>14</v>
      </c>
      <c r="M10" s="8"/>
      <c r="N10" s="8"/>
      <c r="O10" s="8"/>
      <c r="P10" s="8"/>
      <c r="Q10" s="8"/>
      <c r="R10" s="8"/>
      <c r="S10" s="8"/>
      <c r="T10" s="15"/>
      <c r="U10" s="8"/>
      <c r="V10" s="9"/>
      <c r="W10" s="18"/>
      <c r="X10" s="8"/>
      <c r="Y10" s="8"/>
      <c r="AB10" s="5"/>
      <c r="AC10" s="5"/>
      <c r="AD10" s="5"/>
      <c r="AE10" s="5"/>
    </row>
    <row r="11" spans="1:31" ht="11.25">
      <c r="A11" s="8"/>
      <c r="B11" s="8" t="s">
        <v>15</v>
      </c>
      <c r="C11" s="8"/>
      <c r="D11" s="8" t="s">
        <v>16</v>
      </c>
      <c r="E11" s="25" t="s">
        <v>17</v>
      </c>
      <c r="F11" s="19" t="s">
        <v>18</v>
      </c>
      <c r="G11" s="25" t="s">
        <v>17</v>
      </c>
      <c r="H11" s="19" t="s">
        <v>18</v>
      </c>
      <c r="I11" s="25" t="s">
        <v>17</v>
      </c>
      <c r="J11" s="17" t="s">
        <v>18</v>
      </c>
      <c r="K11" s="19" t="s">
        <v>19</v>
      </c>
      <c r="L11" s="19" t="s">
        <v>19</v>
      </c>
      <c r="M11" s="17" t="s">
        <v>10</v>
      </c>
      <c r="N11" s="8"/>
      <c r="O11" s="8"/>
      <c r="P11" s="8"/>
      <c r="Q11" s="9"/>
      <c r="R11" s="8"/>
      <c r="S11" s="9"/>
      <c r="T11" s="15"/>
      <c r="U11" s="8"/>
      <c r="V11" s="8"/>
      <c r="W11" s="18"/>
      <c r="X11" s="9"/>
      <c r="Y11" s="15"/>
      <c r="Z11" s="5"/>
      <c r="AA11" s="2"/>
      <c r="AB11" s="5"/>
      <c r="AC11" s="5"/>
      <c r="AD11" s="5"/>
      <c r="AE11" s="5"/>
    </row>
    <row r="12" spans="1:33" ht="11.25">
      <c r="A12" s="8" t="s">
        <v>20</v>
      </c>
      <c r="B12" s="8" t="s">
        <v>21</v>
      </c>
      <c r="C12" s="8" t="s">
        <v>8</v>
      </c>
      <c r="D12" s="8" t="s">
        <v>22</v>
      </c>
      <c r="E12" s="25" t="s">
        <v>23</v>
      </c>
      <c r="F12" s="19" t="s">
        <v>24</v>
      </c>
      <c r="G12" s="25" t="s">
        <v>25</v>
      </c>
      <c r="H12" s="19" t="s">
        <v>26</v>
      </c>
      <c r="I12" s="25" t="s">
        <v>27</v>
      </c>
      <c r="J12" s="17" t="s">
        <v>28</v>
      </c>
      <c r="K12" s="19" t="s">
        <v>29</v>
      </c>
      <c r="L12" s="19" t="s">
        <v>30</v>
      </c>
      <c r="M12" s="17" t="s">
        <v>31</v>
      </c>
      <c r="N12" s="8"/>
      <c r="O12" s="8"/>
      <c r="P12" s="8"/>
      <c r="Q12" s="9"/>
      <c r="R12" s="8"/>
      <c r="S12" s="9"/>
      <c r="T12" s="15"/>
      <c r="U12" s="8"/>
      <c r="V12" s="8"/>
      <c r="W12" s="18"/>
      <c r="X12" s="9"/>
      <c r="Y12" s="9"/>
      <c r="Z12" s="5"/>
      <c r="AA12" s="5"/>
      <c r="AB12" s="5"/>
      <c r="AC12" s="5"/>
      <c r="AD12" s="5"/>
      <c r="AE12" s="5"/>
      <c r="AF12" s="2"/>
      <c r="AG12" s="2"/>
    </row>
    <row r="13" spans="1:31" ht="11.25">
      <c r="A13" s="13" t="s">
        <v>2</v>
      </c>
      <c r="B13" s="13" t="s">
        <v>2</v>
      </c>
      <c r="C13" s="13" t="s">
        <v>2</v>
      </c>
      <c r="D13" s="13" t="s">
        <v>2</v>
      </c>
      <c r="E13" s="24" t="s">
        <v>2</v>
      </c>
      <c r="F13" s="14" t="s">
        <v>2</v>
      </c>
      <c r="G13" s="24" t="s">
        <v>2</v>
      </c>
      <c r="H13" s="14" t="s">
        <v>2</v>
      </c>
      <c r="I13" s="24" t="s">
        <v>2</v>
      </c>
      <c r="J13" s="13" t="s">
        <v>2</v>
      </c>
      <c r="K13" s="14" t="s">
        <v>2</v>
      </c>
      <c r="L13" s="14" t="s">
        <v>2</v>
      </c>
      <c r="M13" s="13" t="s">
        <v>2</v>
      </c>
      <c r="N13" s="8"/>
      <c r="O13" s="20" t="s">
        <v>86</v>
      </c>
      <c r="P13" s="27">
        <v>9</v>
      </c>
      <c r="Q13" s="27" t="s">
        <v>93</v>
      </c>
      <c r="R13" s="27" t="s">
        <v>90</v>
      </c>
      <c r="S13" s="27" t="s">
        <v>94</v>
      </c>
      <c r="T13" s="28">
        <v>46267</v>
      </c>
      <c r="U13" s="27" t="s">
        <v>95</v>
      </c>
      <c r="V13" s="27" t="s">
        <v>96</v>
      </c>
      <c r="W13" s="27" t="s">
        <v>97</v>
      </c>
      <c r="X13" s="9"/>
      <c r="Y13" s="15"/>
      <c r="Z13" s="5"/>
      <c r="AA13" s="2"/>
      <c r="AB13" s="5"/>
      <c r="AC13" s="5"/>
      <c r="AD13" s="5"/>
      <c r="AE13" s="5"/>
    </row>
    <row r="14" spans="1:31" ht="11.25">
      <c r="A14" s="9" t="s">
        <v>32</v>
      </c>
      <c r="B14" s="9" t="s">
        <v>33</v>
      </c>
      <c r="C14" s="9" t="s">
        <v>34</v>
      </c>
      <c r="D14" s="9" t="s">
        <v>35</v>
      </c>
      <c r="E14" s="23">
        <f aca="true" t="shared" si="0" ref="E14:E50">Q14</f>
        <v>3837</v>
      </c>
      <c r="F14" s="10">
        <f aca="true" t="shared" si="1" ref="F14:F50">R14</f>
        <v>53508</v>
      </c>
      <c r="G14" s="23">
        <f aca="true" t="shared" si="2" ref="G14:G50">S14</f>
        <v>0</v>
      </c>
      <c r="H14" s="10">
        <f aca="true" t="shared" si="3" ref="H14:H50">T14</f>
        <v>0</v>
      </c>
      <c r="I14" s="23">
        <f>E14+G14</f>
        <v>3837</v>
      </c>
      <c r="J14" s="10">
        <f>F14+H14</f>
        <v>53508</v>
      </c>
      <c r="K14" s="10">
        <f>F14/15</f>
        <v>3567.2</v>
      </c>
      <c r="L14" s="10">
        <f>H14/15</f>
        <v>0</v>
      </c>
      <c r="M14" s="10">
        <f>K14+L14</f>
        <v>3567.2</v>
      </c>
      <c r="N14" s="21"/>
      <c r="O14" s="17"/>
      <c r="P14" s="27">
        <v>1</v>
      </c>
      <c r="Q14" s="27">
        <v>3837</v>
      </c>
      <c r="R14" s="27">
        <v>53508</v>
      </c>
      <c r="S14" s="27">
        <v>0</v>
      </c>
      <c r="T14" s="27">
        <v>0</v>
      </c>
      <c r="U14" s="27">
        <v>3837</v>
      </c>
      <c r="V14" s="27">
        <v>53508</v>
      </c>
      <c r="W14" s="27"/>
      <c r="X14" s="9"/>
      <c r="Y14" s="15"/>
      <c r="Z14" s="5"/>
      <c r="AA14" s="2"/>
      <c r="AB14" s="5"/>
      <c r="AC14" s="5"/>
      <c r="AD14" s="5"/>
      <c r="AE14" s="5"/>
    </row>
    <row r="15" spans="1:33" ht="11.25">
      <c r="A15" s="9" t="s">
        <v>32</v>
      </c>
      <c r="B15" s="9" t="s">
        <v>33</v>
      </c>
      <c r="C15" s="9" t="s">
        <v>36</v>
      </c>
      <c r="D15" s="9" t="s">
        <v>37</v>
      </c>
      <c r="E15" s="23">
        <f t="shared" si="0"/>
        <v>770</v>
      </c>
      <c r="F15" s="10">
        <f t="shared" si="1"/>
        <v>11093</v>
      </c>
      <c r="G15" s="23">
        <f t="shared" si="2"/>
        <v>0</v>
      </c>
      <c r="H15" s="10">
        <f t="shared" si="3"/>
        <v>0</v>
      </c>
      <c r="I15" s="23">
        <f aca="true" t="shared" si="4" ref="I15:I50">E15+G15</f>
        <v>770</v>
      </c>
      <c r="J15" s="10">
        <f aca="true" t="shared" si="5" ref="J15:J50">F15+H15</f>
        <v>11093</v>
      </c>
      <c r="K15" s="10">
        <f aca="true" t="shared" si="6" ref="K15:K25">F15/15</f>
        <v>739.5333333333333</v>
      </c>
      <c r="L15" s="10">
        <f aca="true" t="shared" si="7" ref="L15:L25">H15/15</f>
        <v>0</v>
      </c>
      <c r="M15" s="10">
        <f aca="true" t="shared" si="8" ref="M15:M50">K15+L15</f>
        <v>739.5333333333333</v>
      </c>
      <c r="N15" s="8"/>
      <c r="O15" s="8"/>
      <c r="P15" s="27">
        <v>2</v>
      </c>
      <c r="Q15" s="27">
        <v>770</v>
      </c>
      <c r="R15" s="27">
        <v>11093</v>
      </c>
      <c r="S15" s="27">
        <v>0</v>
      </c>
      <c r="T15" s="27">
        <v>0</v>
      </c>
      <c r="U15" s="27">
        <v>770</v>
      </c>
      <c r="V15" s="27">
        <v>11093</v>
      </c>
      <c r="W15" s="27"/>
      <c r="X15" s="9"/>
      <c r="Y15" s="9"/>
      <c r="Z15" s="5"/>
      <c r="AA15" s="5"/>
      <c r="AB15" s="5"/>
      <c r="AC15" s="5"/>
      <c r="AD15" s="5"/>
      <c r="AE15" s="5"/>
      <c r="AF15" s="2"/>
      <c r="AG15" s="2"/>
    </row>
    <row r="16" spans="1:31" ht="11.25">
      <c r="A16" s="9" t="s">
        <v>32</v>
      </c>
      <c r="B16" s="9" t="s">
        <v>38</v>
      </c>
      <c r="C16" s="9" t="s">
        <v>34</v>
      </c>
      <c r="D16" s="9" t="s">
        <v>39</v>
      </c>
      <c r="E16" s="23">
        <f t="shared" si="0"/>
        <v>44</v>
      </c>
      <c r="F16" s="10">
        <f t="shared" si="1"/>
        <v>393</v>
      </c>
      <c r="G16" s="23">
        <f t="shared" si="2"/>
        <v>0</v>
      </c>
      <c r="H16" s="10">
        <f t="shared" si="3"/>
        <v>0</v>
      </c>
      <c r="I16" s="23">
        <f t="shared" si="4"/>
        <v>44</v>
      </c>
      <c r="J16" s="10">
        <f t="shared" si="5"/>
        <v>393</v>
      </c>
      <c r="K16" s="10">
        <f t="shared" si="6"/>
        <v>26.2</v>
      </c>
      <c r="L16" s="10">
        <f t="shared" si="7"/>
        <v>0</v>
      </c>
      <c r="M16" s="10">
        <f t="shared" si="8"/>
        <v>26.2</v>
      </c>
      <c r="N16" s="8"/>
      <c r="O16" s="17"/>
      <c r="P16" s="27">
        <v>3</v>
      </c>
      <c r="Q16" s="27">
        <v>44</v>
      </c>
      <c r="R16" s="27">
        <v>393</v>
      </c>
      <c r="S16" s="27">
        <v>0</v>
      </c>
      <c r="T16" s="27">
        <v>0</v>
      </c>
      <c r="U16" s="27">
        <v>44</v>
      </c>
      <c r="V16" s="27">
        <v>393</v>
      </c>
      <c r="W16" s="27"/>
      <c r="X16" s="9"/>
      <c r="Y16" s="15"/>
      <c r="Z16" s="5"/>
      <c r="AA16" s="2"/>
      <c r="AB16" s="5"/>
      <c r="AC16" s="5"/>
      <c r="AD16" s="5"/>
      <c r="AE16" s="5"/>
    </row>
    <row r="17" spans="1:31" ht="11.25">
      <c r="A17" s="9" t="s">
        <v>32</v>
      </c>
      <c r="B17" s="9" t="s">
        <v>38</v>
      </c>
      <c r="C17" s="9" t="s">
        <v>36</v>
      </c>
      <c r="D17" s="9" t="s">
        <v>41</v>
      </c>
      <c r="E17" s="23">
        <f t="shared" si="0"/>
        <v>18</v>
      </c>
      <c r="F17" s="10">
        <f t="shared" si="1"/>
        <v>153</v>
      </c>
      <c r="G17" s="23">
        <f t="shared" si="2"/>
        <v>0</v>
      </c>
      <c r="H17" s="10">
        <f t="shared" si="3"/>
        <v>0</v>
      </c>
      <c r="I17" s="23">
        <f t="shared" si="4"/>
        <v>18</v>
      </c>
      <c r="J17" s="10">
        <f t="shared" si="5"/>
        <v>153</v>
      </c>
      <c r="K17" s="10">
        <f t="shared" si="6"/>
        <v>10.2</v>
      </c>
      <c r="L17" s="10">
        <f t="shared" si="7"/>
        <v>0</v>
      </c>
      <c r="M17" s="10">
        <f t="shared" si="8"/>
        <v>10.2</v>
      </c>
      <c r="N17" s="8"/>
      <c r="O17" s="8"/>
      <c r="P17" s="27">
        <v>4</v>
      </c>
      <c r="Q17" s="27">
        <v>18</v>
      </c>
      <c r="R17" s="27">
        <v>153</v>
      </c>
      <c r="S17" s="27">
        <v>0</v>
      </c>
      <c r="T17" s="27">
        <v>0</v>
      </c>
      <c r="U17" s="27">
        <v>18</v>
      </c>
      <c r="V17" s="27">
        <v>153</v>
      </c>
      <c r="W17" s="27"/>
      <c r="X17" s="9"/>
      <c r="Y17" s="15"/>
      <c r="Z17" s="5"/>
      <c r="AA17" s="2"/>
      <c r="AB17" s="5"/>
      <c r="AC17" s="5"/>
      <c r="AD17" s="5"/>
      <c r="AE17" s="5"/>
    </row>
    <row r="18" spans="1:33" ht="11.25">
      <c r="A18" s="9" t="s">
        <v>42</v>
      </c>
      <c r="B18" s="9" t="s">
        <v>33</v>
      </c>
      <c r="C18" s="9" t="s">
        <v>34</v>
      </c>
      <c r="D18" s="9" t="s">
        <v>43</v>
      </c>
      <c r="E18" s="23">
        <f t="shared" si="0"/>
        <v>12668</v>
      </c>
      <c r="F18" s="10">
        <f t="shared" si="1"/>
        <v>177680</v>
      </c>
      <c r="G18" s="23">
        <f t="shared" si="2"/>
        <v>7</v>
      </c>
      <c r="H18" s="10">
        <f t="shared" si="3"/>
        <v>89</v>
      </c>
      <c r="I18" s="23">
        <f t="shared" si="4"/>
        <v>12675</v>
      </c>
      <c r="J18" s="10">
        <f t="shared" si="5"/>
        <v>177769</v>
      </c>
      <c r="K18" s="10">
        <f t="shared" si="6"/>
        <v>11845.333333333334</v>
      </c>
      <c r="L18" s="10">
        <f t="shared" si="7"/>
        <v>5.933333333333334</v>
      </c>
      <c r="M18" s="10">
        <f t="shared" si="8"/>
        <v>11851.266666666666</v>
      </c>
      <c r="N18" s="8"/>
      <c r="O18" s="8"/>
      <c r="P18" s="27">
        <v>5</v>
      </c>
      <c r="Q18" s="27">
        <v>12668</v>
      </c>
      <c r="R18" s="27">
        <v>177680</v>
      </c>
      <c r="S18" s="27">
        <v>7</v>
      </c>
      <c r="T18" s="27">
        <v>89</v>
      </c>
      <c r="U18" s="27">
        <v>12675</v>
      </c>
      <c r="V18" s="27">
        <v>177769</v>
      </c>
      <c r="W18" s="27"/>
      <c r="X18" s="9"/>
      <c r="Y18" s="9"/>
      <c r="Z18" s="5"/>
      <c r="AA18" s="5"/>
      <c r="AB18" s="5"/>
      <c r="AC18" s="5"/>
      <c r="AD18" s="5"/>
      <c r="AE18" s="5"/>
      <c r="AF18" s="2"/>
      <c r="AG18" s="2"/>
    </row>
    <row r="19" spans="1:31" ht="11.25">
      <c r="A19" s="9" t="s">
        <v>42</v>
      </c>
      <c r="B19" s="9" t="s">
        <v>33</v>
      </c>
      <c r="C19" s="9" t="s">
        <v>36</v>
      </c>
      <c r="D19" s="9" t="s">
        <v>44</v>
      </c>
      <c r="E19" s="23">
        <f t="shared" si="0"/>
        <v>1711</v>
      </c>
      <c r="F19" s="10">
        <f t="shared" si="1"/>
        <v>24104</v>
      </c>
      <c r="G19" s="23">
        <f t="shared" si="2"/>
        <v>0</v>
      </c>
      <c r="H19" s="10">
        <f t="shared" si="3"/>
        <v>0</v>
      </c>
      <c r="I19" s="23">
        <f t="shared" si="4"/>
        <v>1711</v>
      </c>
      <c r="J19" s="10">
        <f t="shared" si="5"/>
        <v>24104</v>
      </c>
      <c r="K19" s="10">
        <f t="shared" si="6"/>
        <v>1606.9333333333334</v>
      </c>
      <c r="L19" s="10">
        <f t="shared" si="7"/>
        <v>0</v>
      </c>
      <c r="M19" s="10">
        <f t="shared" si="8"/>
        <v>1606.9333333333334</v>
      </c>
      <c r="N19" s="8"/>
      <c r="O19" s="8"/>
      <c r="P19" s="27">
        <v>6</v>
      </c>
      <c r="Q19" s="27">
        <v>1711</v>
      </c>
      <c r="R19" s="27">
        <v>24104</v>
      </c>
      <c r="S19" s="27">
        <v>0</v>
      </c>
      <c r="T19" s="27">
        <v>0</v>
      </c>
      <c r="U19" s="27">
        <v>1711</v>
      </c>
      <c r="V19" s="27">
        <v>24104</v>
      </c>
      <c r="W19" s="27"/>
      <c r="X19" s="9"/>
      <c r="Y19" s="9"/>
      <c r="Z19" s="5"/>
      <c r="AA19" s="5"/>
      <c r="AC19" s="5"/>
      <c r="AD19" s="5"/>
      <c r="AE19" s="5"/>
    </row>
    <row r="20" spans="1:31" ht="11.25">
      <c r="A20" s="9" t="s">
        <v>42</v>
      </c>
      <c r="B20" s="9" t="s">
        <v>38</v>
      </c>
      <c r="C20" s="9" t="s">
        <v>34</v>
      </c>
      <c r="D20" s="9" t="s">
        <v>45</v>
      </c>
      <c r="E20" s="23">
        <f t="shared" si="0"/>
        <v>806</v>
      </c>
      <c r="F20" s="10">
        <f t="shared" si="1"/>
        <v>5967</v>
      </c>
      <c r="G20" s="23">
        <f t="shared" si="2"/>
        <v>89</v>
      </c>
      <c r="H20" s="10">
        <f t="shared" si="3"/>
        <v>521</v>
      </c>
      <c r="I20" s="23">
        <f t="shared" si="4"/>
        <v>895</v>
      </c>
      <c r="J20" s="10">
        <f t="shared" si="5"/>
        <v>6488</v>
      </c>
      <c r="K20" s="10">
        <f t="shared" si="6"/>
        <v>397.8</v>
      </c>
      <c r="L20" s="10">
        <f t="shared" si="7"/>
        <v>34.733333333333334</v>
      </c>
      <c r="M20" s="10">
        <f t="shared" si="8"/>
        <v>432.53333333333336</v>
      </c>
      <c r="N20" s="8"/>
      <c r="O20" s="8"/>
      <c r="P20" s="27">
        <v>7</v>
      </c>
      <c r="Q20" s="27">
        <v>806</v>
      </c>
      <c r="R20" s="27">
        <v>5967</v>
      </c>
      <c r="S20" s="27">
        <v>89</v>
      </c>
      <c r="T20" s="27">
        <v>521</v>
      </c>
      <c r="U20" s="27">
        <v>895</v>
      </c>
      <c r="V20" s="27">
        <v>6488</v>
      </c>
      <c r="W20" s="27"/>
      <c r="X20" s="9"/>
      <c r="Y20" s="9"/>
      <c r="Z20" s="5"/>
      <c r="AA20" s="5"/>
      <c r="AC20" s="5"/>
      <c r="AD20" s="5"/>
      <c r="AE20" s="5"/>
    </row>
    <row r="21" spans="1:33" ht="11.25">
      <c r="A21" s="9" t="s">
        <v>42</v>
      </c>
      <c r="B21" s="9" t="s">
        <v>38</v>
      </c>
      <c r="C21" s="9" t="s">
        <v>36</v>
      </c>
      <c r="D21" s="9" t="s">
        <v>46</v>
      </c>
      <c r="E21" s="23">
        <f t="shared" si="0"/>
        <v>67</v>
      </c>
      <c r="F21" s="10">
        <f t="shared" si="1"/>
        <v>536</v>
      </c>
      <c r="G21" s="23">
        <f t="shared" si="2"/>
        <v>10</v>
      </c>
      <c r="H21" s="10">
        <f t="shared" si="3"/>
        <v>56</v>
      </c>
      <c r="I21" s="23">
        <f t="shared" si="4"/>
        <v>77</v>
      </c>
      <c r="J21" s="10">
        <f t="shared" si="5"/>
        <v>592</v>
      </c>
      <c r="K21" s="10">
        <f t="shared" si="6"/>
        <v>35.733333333333334</v>
      </c>
      <c r="L21" s="10">
        <f t="shared" si="7"/>
        <v>3.7333333333333334</v>
      </c>
      <c r="M21" s="10">
        <f t="shared" si="8"/>
        <v>39.46666666666667</v>
      </c>
      <c r="N21" s="8"/>
      <c r="O21" s="8"/>
      <c r="P21" s="27">
        <v>8</v>
      </c>
      <c r="Q21" s="27">
        <v>67</v>
      </c>
      <c r="R21" s="27">
        <v>536</v>
      </c>
      <c r="S21" s="27">
        <v>10</v>
      </c>
      <c r="T21" s="27">
        <v>56</v>
      </c>
      <c r="U21" s="27">
        <v>77</v>
      </c>
      <c r="V21" s="27">
        <v>592</v>
      </c>
      <c r="W21" s="27"/>
      <c r="X21" s="9"/>
      <c r="Y21" s="9"/>
      <c r="Z21" s="5"/>
      <c r="AA21" s="5"/>
      <c r="AB21" s="5"/>
      <c r="AC21" s="5"/>
      <c r="AD21" s="5"/>
      <c r="AE21" s="5"/>
      <c r="AF21" s="2"/>
      <c r="AG21" s="2"/>
    </row>
    <row r="22" spans="1:27" ht="11.25">
      <c r="A22" s="9" t="s">
        <v>47</v>
      </c>
      <c r="B22" s="9" t="s">
        <v>33</v>
      </c>
      <c r="C22" s="9" t="s">
        <v>34</v>
      </c>
      <c r="D22" s="9" t="s">
        <v>48</v>
      </c>
      <c r="E22" s="23">
        <f t="shared" si="0"/>
        <v>4</v>
      </c>
      <c r="F22" s="10">
        <f t="shared" si="1"/>
        <v>52</v>
      </c>
      <c r="G22" s="23">
        <f t="shared" si="2"/>
        <v>1</v>
      </c>
      <c r="H22" s="10">
        <f t="shared" si="3"/>
        <v>14</v>
      </c>
      <c r="I22" s="23">
        <f t="shared" si="4"/>
        <v>5</v>
      </c>
      <c r="J22" s="10">
        <f t="shared" si="5"/>
        <v>66</v>
      </c>
      <c r="K22" s="10">
        <f t="shared" si="6"/>
        <v>3.466666666666667</v>
      </c>
      <c r="L22" s="10">
        <f t="shared" si="7"/>
        <v>0.9333333333333333</v>
      </c>
      <c r="M22" s="10">
        <f t="shared" si="8"/>
        <v>4.4</v>
      </c>
      <c r="N22" s="8"/>
      <c r="O22" s="8"/>
      <c r="P22" s="27">
        <v>9</v>
      </c>
      <c r="Q22" s="27">
        <v>4</v>
      </c>
      <c r="R22" s="27">
        <v>52</v>
      </c>
      <c r="S22" s="27">
        <v>1</v>
      </c>
      <c r="T22" s="27">
        <v>14</v>
      </c>
      <c r="U22" s="27">
        <v>5</v>
      </c>
      <c r="V22" s="27">
        <v>66</v>
      </c>
      <c r="W22" s="27"/>
      <c r="X22" s="15"/>
      <c r="Y22" s="15"/>
      <c r="Z22" s="2"/>
      <c r="AA22" s="2"/>
    </row>
    <row r="23" spans="1:31" ht="11.25">
      <c r="A23" s="9" t="s">
        <v>47</v>
      </c>
      <c r="B23" s="9" t="s">
        <v>33</v>
      </c>
      <c r="C23" s="9" t="s">
        <v>36</v>
      </c>
      <c r="D23" s="9" t="s">
        <v>49</v>
      </c>
      <c r="E23" s="23">
        <f t="shared" si="0"/>
        <v>35</v>
      </c>
      <c r="F23" s="10">
        <f t="shared" si="1"/>
        <v>443</v>
      </c>
      <c r="G23" s="23">
        <f t="shared" si="2"/>
        <v>0</v>
      </c>
      <c r="H23" s="10">
        <f t="shared" si="3"/>
        <v>0</v>
      </c>
      <c r="I23" s="23">
        <f t="shared" si="4"/>
        <v>35</v>
      </c>
      <c r="J23" s="10">
        <f t="shared" si="5"/>
        <v>443</v>
      </c>
      <c r="K23" s="10">
        <f t="shared" si="6"/>
        <v>29.533333333333335</v>
      </c>
      <c r="L23" s="10">
        <f t="shared" si="7"/>
        <v>0</v>
      </c>
      <c r="M23" s="10">
        <f t="shared" si="8"/>
        <v>29.533333333333335</v>
      </c>
      <c r="N23" s="8"/>
      <c r="O23" s="17"/>
      <c r="P23" s="27">
        <v>10</v>
      </c>
      <c r="Q23" s="27">
        <v>35</v>
      </c>
      <c r="R23" s="27">
        <v>443</v>
      </c>
      <c r="S23" s="27">
        <v>0</v>
      </c>
      <c r="T23" s="27">
        <v>0</v>
      </c>
      <c r="U23" s="27">
        <v>35</v>
      </c>
      <c r="V23" s="27">
        <v>443</v>
      </c>
      <c r="W23" s="27"/>
      <c r="X23" s="15"/>
      <c r="Y23" s="15"/>
      <c r="Z23" s="2"/>
      <c r="AA23" s="2"/>
      <c r="AC23" s="5"/>
      <c r="AD23" s="5"/>
      <c r="AE23" s="5"/>
    </row>
    <row r="24" spans="1:31" ht="11.25">
      <c r="A24" s="9" t="s">
        <v>47</v>
      </c>
      <c r="B24" s="9" t="s">
        <v>38</v>
      </c>
      <c r="C24" s="9" t="s">
        <v>34</v>
      </c>
      <c r="D24" s="9" t="s">
        <v>50</v>
      </c>
      <c r="E24" s="23">
        <f t="shared" si="0"/>
        <v>182</v>
      </c>
      <c r="F24" s="10">
        <f t="shared" si="1"/>
        <v>761</v>
      </c>
      <c r="G24" s="23">
        <f t="shared" si="2"/>
        <v>101</v>
      </c>
      <c r="H24" s="10">
        <f t="shared" si="3"/>
        <v>372</v>
      </c>
      <c r="I24" s="23">
        <f t="shared" si="4"/>
        <v>283</v>
      </c>
      <c r="J24" s="10">
        <f t="shared" si="5"/>
        <v>1133</v>
      </c>
      <c r="K24" s="10">
        <f t="shared" si="6"/>
        <v>50.733333333333334</v>
      </c>
      <c r="L24" s="10">
        <f t="shared" si="7"/>
        <v>24.8</v>
      </c>
      <c r="M24" s="10">
        <f t="shared" si="8"/>
        <v>75.53333333333333</v>
      </c>
      <c r="N24" s="8"/>
      <c r="O24" s="8"/>
      <c r="P24" s="27">
        <v>11</v>
      </c>
      <c r="Q24" s="27">
        <v>182</v>
      </c>
      <c r="R24" s="27">
        <v>761</v>
      </c>
      <c r="S24" s="27">
        <v>101</v>
      </c>
      <c r="T24" s="27">
        <v>372</v>
      </c>
      <c r="U24" s="27">
        <v>283</v>
      </c>
      <c r="V24" s="27">
        <v>1133</v>
      </c>
      <c r="W24" s="27"/>
      <c r="X24" s="15"/>
      <c r="Y24" s="15"/>
      <c r="Z24" s="2"/>
      <c r="AA24" s="2"/>
      <c r="AC24" s="5"/>
      <c r="AD24" s="5"/>
      <c r="AE24" s="5"/>
    </row>
    <row r="25" spans="1:33" ht="11.25">
      <c r="A25" s="9" t="s">
        <v>47</v>
      </c>
      <c r="B25" s="9" t="s">
        <v>38</v>
      </c>
      <c r="C25" s="9" t="s">
        <v>36</v>
      </c>
      <c r="D25" s="9" t="s">
        <v>51</v>
      </c>
      <c r="E25" s="23">
        <f t="shared" si="0"/>
        <v>24</v>
      </c>
      <c r="F25" s="10">
        <f t="shared" si="1"/>
        <v>116</v>
      </c>
      <c r="G25" s="23">
        <f t="shared" si="2"/>
        <v>67</v>
      </c>
      <c r="H25" s="10">
        <f t="shared" si="3"/>
        <v>231</v>
      </c>
      <c r="I25" s="23">
        <f t="shared" si="4"/>
        <v>91</v>
      </c>
      <c r="J25" s="10">
        <f t="shared" si="5"/>
        <v>347</v>
      </c>
      <c r="K25" s="10">
        <f t="shared" si="6"/>
        <v>7.733333333333333</v>
      </c>
      <c r="L25" s="10">
        <f t="shared" si="7"/>
        <v>15.4</v>
      </c>
      <c r="M25" s="10">
        <f t="shared" si="8"/>
        <v>23.133333333333333</v>
      </c>
      <c r="N25" s="8"/>
      <c r="O25" s="8"/>
      <c r="P25" s="27">
        <v>12</v>
      </c>
      <c r="Q25" s="27">
        <v>24</v>
      </c>
      <c r="R25" s="27">
        <v>116</v>
      </c>
      <c r="S25" s="27">
        <v>67</v>
      </c>
      <c r="T25" s="27">
        <v>231</v>
      </c>
      <c r="U25" s="27">
        <v>91</v>
      </c>
      <c r="V25" s="27">
        <v>347</v>
      </c>
      <c r="W25" s="27"/>
      <c r="X25" s="9"/>
      <c r="Y25" s="9"/>
      <c r="Z25" s="5"/>
      <c r="AA25" s="5"/>
      <c r="AB25" s="5"/>
      <c r="AC25" s="5"/>
      <c r="AD25" s="5"/>
      <c r="AE25" s="5"/>
      <c r="AF25" s="2"/>
      <c r="AG25" s="2"/>
    </row>
    <row r="26" spans="1:31" ht="11.25">
      <c r="A26" s="9" t="s">
        <v>52</v>
      </c>
      <c r="B26" s="9" t="s">
        <v>33</v>
      </c>
      <c r="C26" s="9" t="s">
        <v>34</v>
      </c>
      <c r="D26" s="9" t="s">
        <v>53</v>
      </c>
      <c r="E26" s="23">
        <f t="shared" si="0"/>
        <v>1041</v>
      </c>
      <c r="F26" s="10">
        <f t="shared" si="1"/>
        <v>17012.5</v>
      </c>
      <c r="G26" s="23">
        <f t="shared" si="2"/>
        <v>0</v>
      </c>
      <c r="H26" s="10">
        <f t="shared" si="3"/>
        <v>0</v>
      </c>
      <c r="I26" s="23">
        <f t="shared" si="4"/>
        <v>1041</v>
      </c>
      <c r="J26" s="10">
        <f t="shared" si="5"/>
        <v>17012.5</v>
      </c>
      <c r="K26" s="10">
        <f>W26</f>
        <v>1046</v>
      </c>
      <c r="L26" s="10">
        <v>0</v>
      </c>
      <c r="M26" s="10">
        <f t="shared" si="8"/>
        <v>1046</v>
      </c>
      <c r="N26" s="8"/>
      <c r="O26" s="8"/>
      <c r="P26" s="27">
        <v>13</v>
      </c>
      <c r="Q26" s="27">
        <v>1041</v>
      </c>
      <c r="R26" s="27">
        <v>17012.5</v>
      </c>
      <c r="S26" s="27">
        <v>0</v>
      </c>
      <c r="T26" s="27">
        <v>0</v>
      </c>
      <c r="U26" s="27">
        <v>1041</v>
      </c>
      <c r="V26" s="27">
        <v>17012.5</v>
      </c>
      <c r="W26" s="27">
        <v>1046</v>
      </c>
      <c r="X26" s="15"/>
      <c r="Y26" s="15"/>
      <c r="Z26" s="2"/>
      <c r="AA26" s="2"/>
      <c r="AC26" s="5"/>
      <c r="AD26" s="5"/>
      <c r="AE26" s="5"/>
    </row>
    <row r="27" spans="1:31" ht="11.25">
      <c r="A27" s="9" t="s">
        <v>52</v>
      </c>
      <c r="B27" s="9" t="s">
        <v>33</v>
      </c>
      <c r="C27" s="9" t="s">
        <v>36</v>
      </c>
      <c r="D27" s="9" t="s">
        <v>54</v>
      </c>
      <c r="E27" s="23">
        <f t="shared" si="0"/>
        <v>52</v>
      </c>
      <c r="F27" s="10">
        <f t="shared" si="1"/>
        <v>856.5</v>
      </c>
      <c r="G27" s="23">
        <f t="shared" si="2"/>
        <v>0</v>
      </c>
      <c r="H27" s="10">
        <f t="shared" si="3"/>
        <v>0</v>
      </c>
      <c r="I27" s="23">
        <f t="shared" si="4"/>
        <v>52</v>
      </c>
      <c r="J27" s="10">
        <f t="shared" si="5"/>
        <v>856.5</v>
      </c>
      <c r="K27" s="10">
        <f>W27</f>
        <v>54</v>
      </c>
      <c r="L27" s="10">
        <v>0</v>
      </c>
      <c r="M27" s="10">
        <f t="shared" si="8"/>
        <v>54</v>
      </c>
      <c r="N27" s="8"/>
      <c r="O27" s="8"/>
      <c r="P27" s="27">
        <v>14</v>
      </c>
      <c r="Q27" s="27">
        <v>52</v>
      </c>
      <c r="R27" s="27">
        <v>856.5</v>
      </c>
      <c r="S27" s="27">
        <v>0</v>
      </c>
      <c r="T27" s="27">
        <v>0</v>
      </c>
      <c r="U27" s="27">
        <v>52</v>
      </c>
      <c r="V27" s="27">
        <v>856.5</v>
      </c>
      <c r="W27" s="27">
        <v>54</v>
      </c>
      <c r="X27" s="15"/>
      <c r="Y27" s="15"/>
      <c r="Z27" s="2"/>
      <c r="AA27" s="2"/>
      <c r="AC27" s="5"/>
      <c r="AD27" s="5"/>
      <c r="AE27" s="5"/>
    </row>
    <row r="28" spans="1:33" ht="11.25">
      <c r="A28" s="9" t="s">
        <v>52</v>
      </c>
      <c r="B28" s="9" t="s">
        <v>38</v>
      </c>
      <c r="C28" s="9" t="s">
        <v>34</v>
      </c>
      <c r="D28" s="9" t="s">
        <v>55</v>
      </c>
      <c r="E28" s="23">
        <f t="shared" si="0"/>
        <v>16</v>
      </c>
      <c r="F28" s="10">
        <f t="shared" si="1"/>
        <v>134</v>
      </c>
      <c r="G28" s="23">
        <f t="shared" si="2"/>
        <v>0</v>
      </c>
      <c r="H28" s="10">
        <f t="shared" si="3"/>
        <v>0</v>
      </c>
      <c r="I28" s="23">
        <f t="shared" si="4"/>
        <v>16</v>
      </c>
      <c r="J28" s="10">
        <f t="shared" si="5"/>
        <v>134</v>
      </c>
      <c r="K28" s="10">
        <f>W28</f>
        <v>9</v>
      </c>
      <c r="L28" s="10">
        <v>0</v>
      </c>
      <c r="M28" s="10">
        <f t="shared" si="8"/>
        <v>9</v>
      </c>
      <c r="N28" s="8"/>
      <c r="O28" s="8"/>
      <c r="P28" s="27">
        <v>15</v>
      </c>
      <c r="Q28" s="27">
        <v>16</v>
      </c>
      <c r="R28" s="27">
        <v>134</v>
      </c>
      <c r="S28" s="27">
        <v>0</v>
      </c>
      <c r="T28" s="27">
        <v>0</v>
      </c>
      <c r="U28" s="27">
        <v>16</v>
      </c>
      <c r="V28" s="27">
        <v>134</v>
      </c>
      <c r="W28" s="27">
        <v>9</v>
      </c>
      <c r="X28" s="9"/>
      <c r="Y28" s="9"/>
      <c r="Z28" s="5"/>
      <c r="AA28" s="5"/>
      <c r="AB28" s="5"/>
      <c r="AC28" s="5"/>
      <c r="AD28" s="5"/>
      <c r="AE28" s="5"/>
      <c r="AF28" s="2"/>
      <c r="AG28" s="2"/>
    </row>
    <row r="29" spans="1:31" ht="11.25">
      <c r="A29" s="9" t="s">
        <v>52</v>
      </c>
      <c r="B29" s="9" t="s">
        <v>38</v>
      </c>
      <c r="C29" s="9" t="s">
        <v>36</v>
      </c>
      <c r="D29" s="9" t="s">
        <v>56</v>
      </c>
      <c r="E29" s="23">
        <f t="shared" si="0"/>
        <v>0</v>
      </c>
      <c r="F29" s="10">
        <f t="shared" si="1"/>
        <v>0</v>
      </c>
      <c r="G29" s="23">
        <f t="shared" si="2"/>
        <v>0</v>
      </c>
      <c r="H29" s="10">
        <f t="shared" si="3"/>
        <v>0</v>
      </c>
      <c r="I29" s="23">
        <f t="shared" si="4"/>
        <v>0</v>
      </c>
      <c r="J29" s="10">
        <f t="shared" si="5"/>
        <v>0</v>
      </c>
      <c r="K29" s="10">
        <f>W29</f>
        <v>0</v>
      </c>
      <c r="L29" s="10">
        <v>0</v>
      </c>
      <c r="M29" s="10">
        <f t="shared" si="8"/>
        <v>0</v>
      </c>
      <c r="N29" s="8"/>
      <c r="O29" s="8"/>
      <c r="P29" s="27">
        <v>16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15"/>
      <c r="Y29" s="15"/>
      <c r="Z29" s="2"/>
      <c r="AA29" s="2"/>
      <c r="AC29" s="5"/>
      <c r="AD29" s="5"/>
      <c r="AE29" s="5"/>
    </row>
    <row r="30" spans="1:31" ht="11.25">
      <c r="A30" s="9" t="s">
        <v>57</v>
      </c>
      <c r="B30" s="9" t="s">
        <v>33</v>
      </c>
      <c r="C30" s="9" t="s">
        <v>34</v>
      </c>
      <c r="D30" s="9" t="s">
        <v>58</v>
      </c>
      <c r="E30" s="23">
        <f t="shared" si="0"/>
        <v>39</v>
      </c>
      <c r="F30" s="10">
        <f t="shared" si="1"/>
        <v>417</v>
      </c>
      <c r="G30" s="23">
        <f t="shared" si="2"/>
        <v>8</v>
      </c>
      <c r="H30" s="10">
        <f t="shared" si="3"/>
        <v>75</v>
      </c>
      <c r="I30" s="23">
        <f t="shared" si="4"/>
        <v>47</v>
      </c>
      <c r="J30" s="10">
        <f t="shared" si="5"/>
        <v>492</v>
      </c>
      <c r="K30" s="10">
        <f>F30/12</f>
        <v>34.75</v>
      </c>
      <c r="L30" s="10">
        <f>H30/12</f>
        <v>6.25</v>
      </c>
      <c r="M30" s="10">
        <f t="shared" si="8"/>
        <v>41</v>
      </c>
      <c r="N30" s="8"/>
      <c r="O30" s="8"/>
      <c r="P30" s="27">
        <v>17</v>
      </c>
      <c r="Q30" s="27">
        <v>39</v>
      </c>
      <c r="R30" s="27">
        <v>417</v>
      </c>
      <c r="S30" s="27">
        <v>8</v>
      </c>
      <c r="T30" s="27">
        <v>75</v>
      </c>
      <c r="U30" s="27">
        <v>47</v>
      </c>
      <c r="V30" s="27">
        <v>492</v>
      </c>
      <c r="W30" s="27"/>
      <c r="X30" s="15"/>
      <c r="Y30" s="15"/>
      <c r="Z30" s="2"/>
      <c r="AA30" s="2"/>
      <c r="AC30" s="5"/>
      <c r="AD30" s="5"/>
      <c r="AE30" s="5"/>
    </row>
    <row r="31" spans="1:33" ht="11.25">
      <c r="A31" s="9" t="s">
        <v>57</v>
      </c>
      <c r="B31" s="9" t="s">
        <v>33</v>
      </c>
      <c r="C31" s="9" t="s">
        <v>36</v>
      </c>
      <c r="D31" s="9" t="s">
        <v>59</v>
      </c>
      <c r="E31" s="23">
        <f t="shared" si="0"/>
        <v>13</v>
      </c>
      <c r="F31" s="10">
        <f t="shared" si="1"/>
        <v>122</v>
      </c>
      <c r="G31" s="23">
        <f t="shared" si="2"/>
        <v>4</v>
      </c>
      <c r="H31" s="10">
        <f t="shared" si="3"/>
        <v>36</v>
      </c>
      <c r="I31" s="23">
        <f t="shared" si="4"/>
        <v>17</v>
      </c>
      <c r="J31" s="10">
        <f t="shared" si="5"/>
        <v>158</v>
      </c>
      <c r="K31" s="10">
        <f aca="true" t="shared" si="9" ref="K31:K45">F31/12</f>
        <v>10.166666666666666</v>
      </c>
      <c r="L31" s="10">
        <f aca="true" t="shared" si="10" ref="L31:L45">H31/12</f>
        <v>3</v>
      </c>
      <c r="M31" s="10">
        <f t="shared" si="8"/>
        <v>13.166666666666666</v>
      </c>
      <c r="N31" s="8"/>
      <c r="O31" s="8"/>
      <c r="P31" s="27">
        <v>18</v>
      </c>
      <c r="Q31" s="27">
        <v>13</v>
      </c>
      <c r="R31" s="27">
        <v>122</v>
      </c>
      <c r="S31" s="27">
        <v>4</v>
      </c>
      <c r="T31" s="27">
        <v>36</v>
      </c>
      <c r="U31" s="27">
        <v>17</v>
      </c>
      <c r="V31" s="27">
        <v>158</v>
      </c>
      <c r="W31" s="27"/>
      <c r="X31" s="9"/>
      <c r="Y31" s="9"/>
      <c r="Z31" s="5"/>
      <c r="AA31" s="5"/>
      <c r="AB31" s="5"/>
      <c r="AC31" s="5"/>
      <c r="AD31" s="5"/>
      <c r="AE31" s="5"/>
      <c r="AF31" s="2"/>
      <c r="AG31" s="2"/>
    </row>
    <row r="32" spans="1:31" ht="11.25">
      <c r="A32" s="9" t="s">
        <v>57</v>
      </c>
      <c r="B32" s="9" t="s">
        <v>38</v>
      </c>
      <c r="C32" s="9" t="s">
        <v>34</v>
      </c>
      <c r="D32" s="9" t="s">
        <v>60</v>
      </c>
      <c r="E32" s="23">
        <f t="shared" si="0"/>
        <v>166</v>
      </c>
      <c r="F32" s="10">
        <f t="shared" si="1"/>
        <v>658</v>
      </c>
      <c r="G32" s="23">
        <f t="shared" si="2"/>
        <v>209</v>
      </c>
      <c r="H32" s="10">
        <f t="shared" si="3"/>
        <v>719</v>
      </c>
      <c r="I32" s="23">
        <f t="shared" si="4"/>
        <v>375</v>
      </c>
      <c r="J32" s="10">
        <f t="shared" si="5"/>
        <v>1377</v>
      </c>
      <c r="K32" s="10">
        <f t="shared" si="9"/>
        <v>54.833333333333336</v>
      </c>
      <c r="L32" s="10">
        <f t="shared" si="10"/>
        <v>59.916666666666664</v>
      </c>
      <c r="M32" s="10">
        <f t="shared" si="8"/>
        <v>114.75</v>
      </c>
      <c r="N32" s="8"/>
      <c r="O32" s="17"/>
      <c r="P32" s="27">
        <v>19</v>
      </c>
      <c r="Q32" s="27">
        <v>166</v>
      </c>
      <c r="R32" s="27">
        <v>658</v>
      </c>
      <c r="S32" s="27">
        <v>209</v>
      </c>
      <c r="T32" s="27">
        <v>719</v>
      </c>
      <c r="U32" s="27">
        <v>375</v>
      </c>
      <c r="V32" s="27">
        <v>1377</v>
      </c>
      <c r="W32" s="27"/>
      <c r="X32" s="9"/>
      <c r="Y32" s="9"/>
      <c r="Z32" s="5"/>
      <c r="AA32" s="5"/>
      <c r="AC32" s="5"/>
      <c r="AD32" s="5"/>
      <c r="AE32" s="5"/>
    </row>
    <row r="33" spans="1:31" ht="11.25">
      <c r="A33" s="9" t="s">
        <v>57</v>
      </c>
      <c r="B33" s="9" t="s">
        <v>38</v>
      </c>
      <c r="C33" s="9" t="s">
        <v>36</v>
      </c>
      <c r="D33" s="9" t="s">
        <v>61</v>
      </c>
      <c r="E33" s="23">
        <f t="shared" si="0"/>
        <v>10</v>
      </c>
      <c r="F33" s="10">
        <f t="shared" si="1"/>
        <v>47</v>
      </c>
      <c r="G33" s="23">
        <f t="shared" si="2"/>
        <v>128</v>
      </c>
      <c r="H33" s="10">
        <f t="shared" si="3"/>
        <v>464</v>
      </c>
      <c r="I33" s="23">
        <f t="shared" si="4"/>
        <v>138</v>
      </c>
      <c r="J33" s="10">
        <f t="shared" si="5"/>
        <v>511</v>
      </c>
      <c r="K33" s="10">
        <f t="shared" si="9"/>
        <v>3.9166666666666665</v>
      </c>
      <c r="L33" s="10">
        <f t="shared" si="10"/>
        <v>38.666666666666664</v>
      </c>
      <c r="M33" s="10">
        <f t="shared" si="8"/>
        <v>42.58333333333333</v>
      </c>
      <c r="N33" s="8"/>
      <c r="O33" s="8"/>
      <c r="P33" s="27">
        <v>20</v>
      </c>
      <c r="Q33" s="27">
        <v>10</v>
      </c>
      <c r="R33" s="27">
        <v>47</v>
      </c>
      <c r="S33" s="27">
        <v>128</v>
      </c>
      <c r="T33" s="27">
        <v>464</v>
      </c>
      <c r="U33" s="27">
        <v>138</v>
      </c>
      <c r="V33" s="27">
        <v>511</v>
      </c>
      <c r="W33" s="27"/>
      <c r="X33" s="9"/>
      <c r="Y33" s="9"/>
      <c r="Z33" s="5"/>
      <c r="AA33" s="5"/>
      <c r="AC33" s="5"/>
      <c r="AD33" s="5"/>
      <c r="AE33" s="5"/>
    </row>
    <row r="34" spans="1:33" ht="11.25">
      <c r="A34" s="9" t="s">
        <v>62</v>
      </c>
      <c r="B34" s="9" t="s">
        <v>33</v>
      </c>
      <c r="C34" s="9" t="s">
        <v>34</v>
      </c>
      <c r="D34" s="9" t="s">
        <v>63</v>
      </c>
      <c r="E34" s="23">
        <f t="shared" si="0"/>
        <v>952</v>
      </c>
      <c r="F34" s="10">
        <f t="shared" si="1"/>
        <v>10526</v>
      </c>
      <c r="G34" s="23">
        <f t="shared" si="2"/>
        <v>54</v>
      </c>
      <c r="H34" s="10">
        <f t="shared" si="3"/>
        <v>516</v>
      </c>
      <c r="I34" s="23">
        <f t="shared" si="4"/>
        <v>1006</v>
      </c>
      <c r="J34" s="10">
        <f t="shared" si="5"/>
        <v>11042</v>
      </c>
      <c r="K34" s="10">
        <f t="shared" si="9"/>
        <v>877.1666666666666</v>
      </c>
      <c r="L34" s="10">
        <f t="shared" si="10"/>
        <v>43</v>
      </c>
      <c r="M34" s="10">
        <f t="shared" si="8"/>
        <v>920.1666666666666</v>
      </c>
      <c r="N34" s="8"/>
      <c r="O34" s="8"/>
      <c r="P34" s="27">
        <v>21</v>
      </c>
      <c r="Q34" s="27">
        <v>952</v>
      </c>
      <c r="R34" s="27">
        <v>10526</v>
      </c>
      <c r="S34" s="27">
        <v>54</v>
      </c>
      <c r="T34" s="27">
        <v>516</v>
      </c>
      <c r="U34" s="27">
        <v>1006</v>
      </c>
      <c r="V34" s="27">
        <v>11042</v>
      </c>
      <c r="W34" s="27"/>
      <c r="X34" s="9"/>
      <c r="Y34" s="9"/>
      <c r="Z34" s="5"/>
      <c r="AA34" s="5"/>
      <c r="AB34" s="5"/>
      <c r="AC34" s="5"/>
      <c r="AD34" s="5"/>
      <c r="AE34" s="5"/>
      <c r="AF34" s="2"/>
      <c r="AG34" s="2"/>
    </row>
    <row r="35" spans="1:31" ht="11.25">
      <c r="A35" s="9" t="s">
        <v>62</v>
      </c>
      <c r="B35" s="9" t="s">
        <v>33</v>
      </c>
      <c r="C35" s="9" t="s">
        <v>36</v>
      </c>
      <c r="D35" s="9" t="s">
        <v>64</v>
      </c>
      <c r="E35" s="23">
        <f t="shared" si="0"/>
        <v>576</v>
      </c>
      <c r="F35" s="10">
        <f t="shared" si="1"/>
        <v>5881</v>
      </c>
      <c r="G35" s="23">
        <f t="shared" si="2"/>
        <v>19</v>
      </c>
      <c r="H35" s="10">
        <f t="shared" si="3"/>
        <v>187</v>
      </c>
      <c r="I35" s="23">
        <f t="shared" si="4"/>
        <v>595</v>
      </c>
      <c r="J35" s="10">
        <f t="shared" si="5"/>
        <v>6068</v>
      </c>
      <c r="K35" s="10">
        <f t="shared" si="9"/>
        <v>490.0833333333333</v>
      </c>
      <c r="L35" s="10">
        <f t="shared" si="10"/>
        <v>15.583333333333334</v>
      </c>
      <c r="M35" s="10">
        <f t="shared" si="8"/>
        <v>505.66666666666663</v>
      </c>
      <c r="N35" s="8"/>
      <c r="O35" s="8"/>
      <c r="P35" s="27">
        <v>22</v>
      </c>
      <c r="Q35" s="27">
        <v>576</v>
      </c>
      <c r="R35" s="27">
        <v>5881</v>
      </c>
      <c r="S35" s="27">
        <v>19</v>
      </c>
      <c r="T35" s="27">
        <v>187</v>
      </c>
      <c r="U35" s="27">
        <v>595</v>
      </c>
      <c r="V35" s="27">
        <v>6068</v>
      </c>
      <c r="W35" s="27"/>
      <c r="X35" s="9"/>
      <c r="Y35" s="9"/>
      <c r="Z35" s="5"/>
      <c r="AA35" s="5"/>
      <c r="AC35" s="5"/>
      <c r="AD35" s="5"/>
      <c r="AE35" s="5"/>
    </row>
    <row r="36" spans="1:31" ht="11.25">
      <c r="A36" s="9" t="s">
        <v>62</v>
      </c>
      <c r="B36" s="9" t="s">
        <v>38</v>
      </c>
      <c r="C36" s="9" t="s">
        <v>34</v>
      </c>
      <c r="D36" s="9" t="s">
        <v>65</v>
      </c>
      <c r="E36" s="23">
        <f t="shared" si="0"/>
        <v>437</v>
      </c>
      <c r="F36" s="10">
        <f t="shared" si="1"/>
        <v>2015</v>
      </c>
      <c r="G36" s="23">
        <f t="shared" si="2"/>
        <v>340</v>
      </c>
      <c r="H36" s="10">
        <f t="shared" si="3"/>
        <v>1479</v>
      </c>
      <c r="I36" s="23">
        <f t="shared" si="4"/>
        <v>777</v>
      </c>
      <c r="J36" s="10">
        <f t="shared" si="5"/>
        <v>3494</v>
      </c>
      <c r="K36" s="10">
        <f t="shared" si="9"/>
        <v>167.91666666666666</v>
      </c>
      <c r="L36" s="10">
        <f t="shared" si="10"/>
        <v>123.25</v>
      </c>
      <c r="M36" s="10">
        <f t="shared" si="8"/>
        <v>291.16666666666663</v>
      </c>
      <c r="N36" s="8"/>
      <c r="O36" s="8"/>
      <c r="P36" s="27">
        <v>23</v>
      </c>
      <c r="Q36" s="27">
        <v>437</v>
      </c>
      <c r="R36" s="27">
        <v>2015</v>
      </c>
      <c r="S36" s="27">
        <v>340</v>
      </c>
      <c r="T36" s="27">
        <v>1479</v>
      </c>
      <c r="U36" s="27">
        <v>777</v>
      </c>
      <c r="V36" s="27">
        <v>3494</v>
      </c>
      <c r="W36" s="27"/>
      <c r="X36" s="9"/>
      <c r="Y36" s="9"/>
      <c r="Z36" s="5"/>
      <c r="AA36" s="5"/>
      <c r="AC36" s="5"/>
      <c r="AD36" s="5"/>
      <c r="AE36" s="5"/>
    </row>
    <row r="37" spans="1:33" ht="11.25">
      <c r="A37" s="9" t="s">
        <v>66</v>
      </c>
      <c r="B37" s="9" t="s">
        <v>38</v>
      </c>
      <c r="C37" s="9" t="s">
        <v>36</v>
      </c>
      <c r="D37" s="9" t="s">
        <v>67</v>
      </c>
      <c r="E37" s="23">
        <f t="shared" si="0"/>
        <v>175</v>
      </c>
      <c r="F37" s="10">
        <f t="shared" si="1"/>
        <v>654</v>
      </c>
      <c r="G37" s="23">
        <f t="shared" si="2"/>
        <v>147</v>
      </c>
      <c r="H37" s="10">
        <f t="shared" si="3"/>
        <v>648</v>
      </c>
      <c r="I37" s="23">
        <f t="shared" si="4"/>
        <v>322</v>
      </c>
      <c r="J37" s="10">
        <f t="shared" si="5"/>
        <v>1302</v>
      </c>
      <c r="K37" s="10">
        <f t="shared" si="9"/>
        <v>54.5</v>
      </c>
      <c r="L37" s="10">
        <f t="shared" si="10"/>
        <v>54</v>
      </c>
      <c r="M37" s="10">
        <f t="shared" si="8"/>
        <v>108.5</v>
      </c>
      <c r="N37" s="8"/>
      <c r="O37" s="17"/>
      <c r="P37" s="27">
        <v>24</v>
      </c>
      <c r="Q37" s="27">
        <v>175</v>
      </c>
      <c r="R37" s="27">
        <v>654</v>
      </c>
      <c r="S37" s="27">
        <v>147</v>
      </c>
      <c r="T37" s="27">
        <v>648</v>
      </c>
      <c r="U37" s="27">
        <v>322</v>
      </c>
      <c r="V37" s="27">
        <v>1302</v>
      </c>
      <c r="W37" s="27"/>
      <c r="X37" s="9"/>
      <c r="Y37" s="9"/>
      <c r="Z37" s="5"/>
      <c r="AA37" s="5"/>
      <c r="AB37" s="5"/>
      <c r="AC37" s="5"/>
      <c r="AD37" s="5"/>
      <c r="AE37" s="5"/>
      <c r="AF37" s="2"/>
      <c r="AG37" s="2"/>
    </row>
    <row r="38" spans="1:27" ht="11.25">
      <c r="A38" s="9" t="s">
        <v>68</v>
      </c>
      <c r="B38" s="9" t="s">
        <v>33</v>
      </c>
      <c r="C38" s="9" t="s">
        <v>34</v>
      </c>
      <c r="D38" s="9" t="s">
        <v>69</v>
      </c>
      <c r="E38" s="23">
        <f t="shared" si="0"/>
        <v>12</v>
      </c>
      <c r="F38" s="10">
        <f t="shared" si="1"/>
        <v>133</v>
      </c>
      <c r="G38" s="23">
        <f t="shared" si="2"/>
        <v>0</v>
      </c>
      <c r="H38" s="10">
        <f t="shared" si="3"/>
        <v>0</v>
      </c>
      <c r="I38" s="23">
        <f t="shared" si="4"/>
        <v>12</v>
      </c>
      <c r="J38" s="10">
        <f t="shared" si="5"/>
        <v>133</v>
      </c>
      <c r="K38" s="10">
        <f t="shared" si="9"/>
        <v>11.083333333333334</v>
      </c>
      <c r="L38" s="10">
        <f t="shared" si="10"/>
        <v>0</v>
      </c>
      <c r="M38" s="10">
        <f t="shared" si="8"/>
        <v>11.083333333333334</v>
      </c>
      <c r="N38" s="8"/>
      <c r="O38" s="8"/>
      <c r="P38" s="27">
        <v>25</v>
      </c>
      <c r="Q38" s="27">
        <v>12</v>
      </c>
      <c r="R38" s="27">
        <v>133</v>
      </c>
      <c r="S38" s="27">
        <v>0</v>
      </c>
      <c r="T38" s="27">
        <v>0</v>
      </c>
      <c r="U38" s="27">
        <v>12</v>
      </c>
      <c r="V38" s="27">
        <v>133</v>
      </c>
      <c r="W38" s="27"/>
      <c r="X38" s="15"/>
      <c r="Y38" s="15"/>
      <c r="Z38" s="2"/>
      <c r="AA38" s="2"/>
    </row>
    <row r="39" spans="1:27" ht="11.25">
      <c r="A39" s="9" t="s">
        <v>68</v>
      </c>
      <c r="B39" s="9" t="s">
        <v>33</v>
      </c>
      <c r="C39" s="9" t="s">
        <v>36</v>
      </c>
      <c r="D39" s="9" t="s">
        <v>70</v>
      </c>
      <c r="E39" s="23">
        <f t="shared" si="0"/>
        <v>2</v>
      </c>
      <c r="F39" s="10">
        <f t="shared" si="1"/>
        <v>24</v>
      </c>
      <c r="G39" s="23">
        <f t="shared" si="2"/>
        <v>0</v>
      </c>
      <c r="H39" s="10">
        <f t="shared" si="3"/>
        <v>0</v>
      </c>
      <c r="I39" s="23">
        <f t="shared" si="4"/>
        <v>2</v>
      </c>
      <c r="J39" s="10">
        <f t="shared" si="5"/>
        <v>24</v>
      </c>
      <c r="K39" s="10">
        <f t="shared" si="9"/>
        <v>2</v>
      </c>
      <c r="L39" s="10">
        <f t="shared" si="10"/>
        <v>0</v>
      </c>
      <c r="M39" s="10">
        <f t="shared" si="8"/>
        <v>2</v>
      </c>
      <c r="N39" s="8"/>
      <c r="O39" s="8"/>
      <c r="P39" s="27">
        <v>26</v>
      </c>
      <c r="Q39" s="27">
        <v>2</v>
      </c>
      <c r="R39" s="27">
        <v>24</v>
      </c>
      <c r="S39" s="27">
        <v>0</v>
      </c>
      <c r="T39" s="27">
        <v>0</v>
      </c>
      <c r="U39" s="27">
        <v>2</v>
      </c>
      <c r="V39" s="27">
        <v>24</v>
      </c>
      <c r="W39" s="27"/>
      <c r="X39" s="15"/>
      <c r="Y39" s="15"/>
      <c r="Z39" s="2"/>
      <c r="AA39" s="2"/>
    </row>
    <row r="40" spans="1:27" ht="11.25">
      <c r="A40" s="9" t="s">
        <v>68</v>
      </c>
      <c r="B40" s="9" t="s">
        <v>38</v>
      </c>
      <c r="C40" s="9" t="s">
        <v>34</v>
      </c>
      <c r="D40" s="9" t="s">
        <v>71</v>
      </c>
      <c r="E40" s="23">
        <f t="shared" si="0"/>
        <v>38</v>
      </c>
      <c r="F40" s="10">
        <f t="shared" si="1"/>
        <v>184</v>
      </c>
      <c r="G40" s="23">
        <f t="shared" si="2"/>
        <v>9</v>
      </c>
      <c r="H40" s="10">
        <f t="shared" si="3"/>
        <v>39</v>
      </c>
      <c r="I40" s="23">
        <f t="shared" si="4"/>
        <v>47</v>
      </c>
      <c r="J40" s="10">
        <f t="shared" si="5"/>
        <v>223</v>
      </c>
      <c r="K40" s="10">
        <f t="shared" si="9"/>
        <v>15.333333333333334</v>
      </c>
      <c r="L40" s="10">
        <f t="shared" si="10"/>
        <v>3.25</v>
      </c>
      <c r="M40" s="10">
        <f t="shared" si="8"/>
        <v>18.583333333333336</v>
      </c>
      <c r="N40" s="8"/>
      <c r="O40" s="8"/>
      <c r="P40" s="27">
        <v>27</v>
      </c>
      <c r="Q40" s="27">
        <v>38</v>
      </c>
      <c r="R40" s="27">
        <v>184</v>
      </c>
      <c r="S40" s="27">
        <v>9</v>
      </c>
      <c r="T40" s="27">
        <v>39</v>
      </c>
      <c r="U40" s="27">
        <v>47</v>
      </c>
      <c r="V40" s="27">
        <v>223</v>
      </c>
      <c r="W40" s="27"/>
      <c r="X40" s="15"/>
      <c r="Y40" s="15"/>
      <c r="Z40" s="2"/>
      <c r="AA40" s="2"/>
    </row>
    <row r="41" spans="1:27" ht="11.25">
      <c r="A41" s="9" t="s">
        <v>68</v>
      </c>
      <c r="B41" s="9" t="s">
        <v>38</v>
      </c>
      <c r="C41" s="9" t="s">
        <v>36</v>
      </c>
      <c r="D41" s="9" t="s">
        <v>72</v>
      </c>
      <c r="E41" s="23">
        <f t="shared" si="0"/>
        <v>0</v>
      </c>
      <c r="F41" s="10">
        <f t="shared" si="1"/>
        <v>0</v>
      </c>
      <c r="G41" s="23">
        <f t="shared" si="2"/>
        <v>7</v>
      </c>
      <c r="H41" s="10">
        <f t="shared" si="3"/>
        <v>34</v>
      </c>
      <c r="I41" s="23">
        <f t="shared" si="4"/>
        <v>7</v>
      </c>
      <c r="J41" s="10">
        <f t="shared" si="5"/>
        <v>34</v>
      </c>
      <c r="K41" s="10">
        <f t="shared" si="9"/>
        <v>0</v>
      </c>
      <c r="L41" s="10">
        <f t="shared" si="10"/>
        <v>2.8333333333333335</v>
      </c>
      <c r="M41" s="10">
        <f t="shared" si="8"/>
        <v>2.8333333333333335</v>
      </c>
      <c r="N41" s="8"/>
      <c r="O41" s="8"/>
      <c r="P41" s="27">
        <v>28</v>
      </c>
      <c r="Q41" s="27">
        <v>0</v>
      </c>
      <c r="R41" s="27">
        <v>0</v>
      </c>
      <c r="S41" s="27">
        <v>7</v>
      </c>
      <c r="T41" s="27">
        <v>34</v>
      </c>
      <c r="U41" s="27">
        <v>7</v>
      </c>
      <c r="V41" s="27">
        <v>34</v>
      </c>
      <c r="W41" s="27"/>
      <c r="X41" s="15"/>
      <c r="Y41" s="15"/>
      <c r="Z41" s="2"/>
      <c r="AA41" s="2"/>
    </row>
    <row r="42" spans="1:27" ht="11.25">
      <c r="A42" s="9" t="s">
        <v>73</v>
      </c>
      <c r="B42" s="9" t="s">
        <v>33</v>
      </c>
      <c r="C42" s="9" t="s">
        <v>34</v>
      </c>
      <c r="D42" s="9" t="s">
        <v>74</v>
      </c>
      <c r="E42" s="23">
        <f t="shared" si="0"/>
        <v>244</v>
      </c>
      <c r="F42" s="10">
        <f t="shared" si="1"/>
        <v>2382</v>
      </c>
      <c r="G42" s="23">
        <f t="shared" si="2"/>
        <v>1</v>
      </c>
      <c r="H42" s="10">
        <f t="shared" si="3"/>
        <v>10</v>
      </c>
      <c r="I42" s="23">
        <f t="shared" si="4"/>
        <v>245</v>
      </c>
      <c r="J42" s="10">
        <f t="shared" si="5"/>
        <v>2392</v>
      </c>
      <c r="K42" s="10">
        <f t="shared" si="9"/>
        <v>198.5</v>
      </c>
      <c r="L42" s="10">
        <f t="shared" si="10"/>
        <v>0.8333333333333334</v>
      </c>
      <c r="M42" s="10">
        <f t="shared" si="8"/>
        <v>199.33333333333334</v>
      </c>
      <c r="N42" s="8"/>
      <c r="O42" s="17"/>
      <c r="P42" s="27">
        <v>29</v>
      </c>
      <c r="Q42" s="27">
        <v>244</v>
      </c>
      <c r="R42" s="27">
        <v>2382</v>
      </c>
      <c r="S42" s="27">
        <v>1</v>
      </c>
      <c r="T42" s="27">
        <v>10</v>
      </c>
      <c r="U42" s="27">
        <v>245</v>
      </c>
      <c r="V42" s="27">
        <v>2392</v>
      </c>
      <c r="W42" s="27"/>
      <c r="X42" s="15"/>
      <c r="Y42" s="15"/>
      <c r="Z42" s="2"/>
      <c r="AA42" s="2"/>
    </row>
    <row r="43" spans="1:27" ht="11.25">
      <c r="A43" s="9" t="s">
        <v>73</v>
      </c>
      <c r="B43" s="9" t="s">
        <v>33</v>
      </c>
      <c r="C43" s="9" t="s">
        <v>36</v>
      </c>
      <c r="D43" s="9" t="s">
        <v>75</v>
      </c>
      <c r="E43" s="23">
        <f t="shared" si="0"/>
        <v>605</v>
      </c>
      <c r="F43" s="10">
        <f t="shared" si="1"/>
        <v>6059</v>
      </c>
      <c r="G43" s="23">
        <f t="shared" si="2"/>
        <v>0</v>
      </c>
      <c r="H43" s="10">
        <f t="shared" si="3"/>
        <v>0</v>
      </c>
      <c r="I43" s="23">
        <f t="shared" si="4"/>
        <v>605</v>
      </c>
      <c r="J43" s="10">
        <f t="shared" si="5"/>
        <v>6059</v>
      </c>
      <c r="K43" s="10">
        <f t="shared" si="9"/>
        <v>504.9166666666667</v>
      </c>
      <c r="L43" s="10">
        <f t="shared" si="10"/>
        <v>0</v>
      </c>
      <c r="M43" s="10">
        <f t="shared" si="8"/>
        <v>504.9166666666667</v>
      </c>
      <c r="N43" s="8"/>
      <c r="O43" s="8"/>
      <c r="P43" s="27">
        <v>30</v>
      </c>
      <c r="Q43" s="27">
        <v>605</v>
      </c>
      <c r="R43" s="27">
        <v>6059</v>
      </c>
      <c r="S43" s="27">
        <v>0</v>
      </c>
      <c r="T43" s="27">
        <v>0</v>
      </c>
      <c r="U43" s="27">
        <v>605</v>
      </c>
      <c r="V43" s="27">
        <v>6059</v>
      </c>
      <c r="W43" s="27"/>
      <c r="X43" s="15"/>
      <c r="Y43" s="15"/>
      <c r="Z43" s="2"/>
      <c r="AA43" s="2"/>
    </row>
    <row r="44" spans="1:27" ht="11.25">
      <c r="A44" s="9" t="s">
        <v>76</v>
      </c>
      <c r="B44" s="9" t="s">
        <v>38</v>
      </c>
      <c r="C44" s="9" t="s">
        <v>34</v>
      </c>
      <c r="D44" s="9" t="s">
        <v>77</v>
      </c>
      <c r="E44" s="23">
        <f t="shared" si="0"/>
        <v>616</v>
      </c>
      <c r="F44" s="10">
        <f t="shared" si="1"/>
        <v>1757</v>
      </c>
      <c r="G44" s="23">
        <f t="shared" si="2"/>
        <v>71</v>
      </c>
      <c r="H44" s="10">
        <f t="shared" si="3"/>
        <v>287</v>
      </c>
      <c r="I44" s="23">
        <f t="shared" si="4"/>
        <v>687</v>
      </c>
      <c r="J44" s="10">
        <f t="shared" si="5"/>
        <v>2044</v>
      </c>
      <c r="K44" s="10">
        <f t="shared" si="9"/>
        <v>146.41666666666666</v>
      </c>
      <c r="L44" s="10">
        <f t="shared" si="10"/>
        <v>23.916666666666668</v>
      </c>
      <c r="M44" s="10">
        <f t="shared" si="8"/>
        <v>170.33333333333331</v>
      </c>
      <c r="N44" s="8"/>
      <c r="O44" s="8"/>
      <c r="P44" s="27">
        <v>31</v>
      </c>
      <c r="Q44" s="27">
        <v>616</v>
      </c>
      <c r="R44" s="27">
        <v>1757</v>
      </c>
      <c r="S44" s="27">
        <v>71</v>
      </c>
      <c r="T44" s="27">
        <v>287</v>
      </c>
      <c r="U44" s="27">
        <v>687</v>
      </c>
      <c r="V44" s="27">
        <v>2044</v>
      </c>
      <c r="W44" s="27"/>
      <c r="X44" s="15"/>
      <c r="Y44" s="15"/>
      <c r="Z44" s="2"/>
      <c r="AA44" s="2"/>
    </row>
    <row r="45" spans="1:27" ht="11.25">
      <c r="A45" s="9" t="s">
        <v>73</v>
      </c>
      <c r="B45" s="9" t="s">
        <v>38</v>
      </c>
      <c r="C45" s="9" t="s">
        <v>36</v>
      </c>
      <c r="D45" s="9" t="s">
        <v>78</v>
      </c>
      <c r="E45" s="23">
        <f t="shared" si="0"/>
        <v>367</v>
      </c>
      <c r="F45" s="10">
        <f t="shared" si="1"/>
        <v>1113</v>
      </c>
      <c r="G45" s="23">
        <f t="shared" si="2"/>
        <v>6</v>
      </c>
      <c r="H45" s="10">
        <f t="shared" si="3"/>
        <v>21</v>
      </c>
      <c r="I45" s="23">
        <f t="shared" si="4"/>
        <v>373</v>
      </c>
      <c r="J45" s="10">
        <f t="shared" si="5"/>
        <v>1134</v>
      </c>
      <c r="K45" s="10">
        <f t="shared" si="9"/>
        <v>92.75</v>
      </c>
      <c r="L45" s="10">
        <f t="shared" si="10"/>
        <v>1.75</v>
      </c>
      <c r="M45" s="10">
        <f t="shared" si="8"/>
        <v>94.5</v>
      </c>
      <c r="N45" s="8"/>
      <c r="O45" s="8"/>
      <c r="P45" s="27">
        <v>32</v>
      </c>
      <c r="Q45" s="27">
        <v>367</v>
      </c>
      <c r="R45" s="27">
        <v>1113</v>
      </c>
      <c r="S45" s="27">
        <v>6</v>
      </c>
      <c r="T45" s="27">
        <v>21</v>
      </c>
      <c r="U45" s="27">
        <v>373</v>
      </c>
      <c r="V45" s="27">
        <v>1134</v>
      </c>
      <c r="W45" s="27"/>
      <c r="X45" s="15"/>
      <c r="Y45" s="15"/>
      <c r="Z45" s="2"/>
      <c r="AA45" s="2"/>
    </row>
    <row r="46" spans="1:27" ht="11.25">
      <c r="A46" s="9" t="s">
        <v>79</v>
      </c>
      <c r="B46" s="9"/>
      <c r="C46" s="9" t="s">
        <v>34</v>
      </c>
      <c r="D46" s="9" t="s">
        <v>80</v>
      </c>
      <c r="E46" s="23">
        <f t="shared" si="0"/>
        <v>21102</v>
      </c>
      <c r="F46" s="10">
        <f t="shared" si="1"/>
        <v>273579.5</v>
      </c>
      <c r="G46" s="23">
        <f t="shared" si="2"/>
        <v>890</v>
      </c>
      <c r="H46" s="10">
        <f t="shared" si="3"/>
        <v>4121</v>
      </c>
      <c r="I46" s="23">
        <f t="shared" si="4"/>
        <v>21992</v>
      </c>
      <c r="J46" s="10">
        <f t="shared" si="5"/>
        <v>277700.5</v>
      </c>
      <c r="K46" s="10">
        <f>K14+K16+K18+K20+K22+K24+K26+K28+K30+K32+K34+K36+K38+K40+K42+K44</f>
        <v>18451.733333333334</v>
      </c>
      <c r="L46" s="10">
        <f>L14+L16+L18+L20+L22+L24+L26+L28+L30+L32+L34+L36+L38+L40+L42+L44</f>
        <v>326.81666666666666</v>
      </c>
      <c r="M46" s="10">
        <f t="shared" si="8"/>
        <v>18778.55</v>
      </c>
      <c r="N46" s="8"/>
      <c r="O46" s="8"/>
      <c r="P46" s="27">
        <v>33</v>
      </c>
      <c r="Q46" s="27">
        <v>21102</v>
      </c>
      <c r="R46" s="27">
        <v>273579.5</v>
      </c>
      <c r="S46" s="27">
        <v>890</v>
      </c>
      <c r="T46" s="27">
        <v>4121</v>
      </c>
      <c r="U46" s="27">
        <v>21992</v>
      </c>
      <c r="V46" s="27">
        <v>277700.5</v>
      </c>
      <c r="W46" s="27"/>
      <c r="X46" s="15"/>
      <c r="Y46" s="15"/>
      <c r="Z46" s="2"/>
      <c r="AA46" s="2"/>
    </row>
    <row r="47" spans="1:27" ht="11.25">
      <c r="A47" s="9" t="s">
        <v>79</v>
      </c>
      <c r="B47" s="9"/>
      <c r="C47" s="9" t="s">
        <v>36</v>
      </c>
      <c r="D47" s="9" t="s">
        <v>81</v>
      </c>
      <c r="E47" s="23">
        <f t="shared" si="0"/>
        <v>4425</v>
      </c>
      <c r="F47" s="10">
        <f t="shared" si="1"/>
        <v>51201.5</v>
      </c>
      <c r="G47" s="23">
        <f t="shared" si="2"/>
        <v>388</v>
      </c>
      <c r="H47" s="10">
        <f t="shared" si="3"/>
        <v>1677</v>
      </c>
      <c r="I47" s="23">
        <f t="shared" si="4"/>
        <v>4813</v>
      </c>
      <c r="J47" s="10">
        <f t="shared" si="5"/>
        <v>52878.5</v>
      </c>
      <c r="K47" s="10">
        <f>K15+K17+K19+K21+K23+K25+K27+K29+K31+K33+K35+K37+K39+K41+K43+K45</f>
        <v>3641.9999999999995</v>
      </c>
      <c r="L47" s="10">
        <f>L15+L17+L19+L21+L23+L25+L27+L29+L31+L33+L35+L37+L39+L41+L43+L45</f>
        <v>134.96666666666667</v>
      </c>
      <c r="M47" s="10">
        <f t="shared" si="8"/>
        <v>3776.9666666666662</v>
      </c>
      <c r="N47" s="8"/>
      <c r="O47" s="8"/>
      <c r="P47" s="27">
        <v>34</v>
      </c>
      <c r="Q47" s="27">
        <v>4425</v>
      </c>
      <c r="R47" s="27">
        <v>51201.5</v>
      </c>
      <c r="S47" s="27">
        <v>388</v>
      </c>
      <c r="T47" s="27">
        <v>1677</v>
      </c>
      <c r="U47" s="27">
        <v>4813</v>
      </c>
      <c r="V47" s="27">
        <v>52878.5</v>
      </c>
      <c r="W47" s="27"/>
      <c r="X47" s="15"/>
      <c r="Y47" s="15"/>
      <c r="Z47" s="2"/>
      <c r="AA47" s="2"/>
    </row>
    <row r="48" spans="1:27" ht="11.25">
      <c r="A48" s="9" t="s">
        <v>82</v>
      </c>
      <c r="B48" s="9" t="s">
        <v>33</v>
      </c>
      <c r="C48" s="9"/>
      <c r="D48" s="9" t="s">
        <v>83</v>
      </c>
      <c r="E48" s="23">
        <f t="shared" si="0"/>
        <v>22561</v>
      </c>
      <c r="F48" s="10">
        <f t="shared" si="1"/>
        <v>310293</v>
      </c>
      <c r="G48" s="23">
        <f t="shared" si="2"/>
        <v>94</v>
      </c>
      <c r="H48" s="10">
        <f t="shared" si="3"/>
        <v>927</v>
      </c>
      <c r="I48" s="23">
        <f t="shared" si="4"/>
        <v>22655</v>
      </c>
      <c r="J48" s="10">
        <f t="shared" si="5"/>
        <v>311220</v>
      </c>
      <c r="K48" s="10">
        <f>K14+K15+K18+K19+K22+K23+K26+K27+K30+K31+K34+K35+K38+K39+K42+K43</f>
        <v>21020.666666666668</v>
      </c>
      <c r="L48" s="10">
        <f>L14+L15+L18+L19+L22+L23+L26+L27+L30+L31+L34+L35+L38+L39+L42+L43</f>
        <v>75.53333333333333</v>
      </c>
      <c r="M48" s="10">
        <f t="shared" si="8"/>
        <v>21096.2</v>
      </c>
      <c r="N48" s="8"/>
      <c r="O48" s="8"/>
      <c r="P48" s="27">
        <v>35</v>
      </c>
      <c r="Q48" s="27">
        <v>22561</v>
      </c>
      <c r="R48" s="27">
        <v>310293</v>
      </c>
      <c r="S48" s="27">
        <v>94</v>
      </c>
      <c r="T48" s="27">
        <v>927</v>
      </c>
      <c r="U48" s="27">
        <v>22655</v>
      </c>
      <c r="V48" s="27">
        <v>311220</v>
      </c>
      <c r="W48" s="27"/>
      <c r="X48" s="15"/>
      <c r="Y48" s="15"/>
      <c r="Z48" s="2"/>
      <c r="AA48" s="2"/>
    </row>
    <row r="49" spans="1:27" ht="11.25">
      <c r="A49" s="9" t="s">
        <v>82</v>
      </c>
      <c r="B49" s="9" t="s">
        <v>38</v>
      </c>
      <c r="C49" s="9"/>
      <c r="D49" s="9" t="s">
        <v>84</v>
      </c>
      <c r="E49" s="23">
        <f t="shared" si="0"/>
        <v>2966</v>
      </c>
      <c r="F49" s="10">
        <f t="shared" si="1"/>
        <v>14488</v>
      </c>
      <c r="G49" s="23">
        <f t="shared" si="2"/>
        <v>1184</v>
      </c>
      <c r="H49" s="10">
        <f t="shared" si="3"/>
        <v>4871</v>
      </c>
      <c r="I49" s="23">
        <f t="shared" si="4"/>
        <v>4150</v>
      </c>
      <c r="J49" s="10">
        <f t="shared" si="5"/>
        <v>19359</v>
      </c>
      <c r="K49" s="10">
        <f>K16+K17+K20+K21+K24+K25+K28+K29+K32+K33+K36+K37+K40+K41+K44+K45</f>
        <v>1073.0666666666666</v>
      </c>
      <c r="L49" s="10">
        <f>L16+L17+L20+L21+L24+L25+L28+L29+L32+L33+L36+L37+L40+L41+L44+L45</f>
        <v>386.25</v>
      </c>
      <c r="M49" s="10">
        <f t="shared" si="8"/>
        <v>1459.3166666666666</v>
      </c>
      <c r="N49" s="8"/>
      <c r="O49" s="8"/>
      <c r="P49" s="27">
        <v>36</v>
      </c>
      <c r="Q49" s="27">
        <v>2966</v>
      </c>
      <c r="R49" s="27">
        <v>14488</v>
      </c>
      <c r="S49" s="27">
        <v>1184</v>
      </c>
      <c r="T49" s="27">
        <v>4871</v>
      </c>
      <c r="U49" s="27">
        <v>4150</v>
      </c>
      <c r="V49" s="27">
        <v>19359</v>
      </c>
      <c r="W49" s="27"/>
      <c r="X49" s="15"/>
      <c r="Y49" s="15"/>
      <c r="AA49" s="2"/>
    </row>
    <row r="50" spans="1:27" ht="11.25">
      <c r="A50" s="32" t="s">
        <v>40</v>
      </c>
      <c r="B50" s="32"/>
      <c r="C50" s="32"/>
      <c r="D50" s="32" t="s">
        <v>85</v>
      </c>
      <c r="E50" s="33">
        <f t="shared" si="0"/>
        <v>25527</v>
      </c>
      <c r="F50" s="34">
        <f t="shared" si="1"/>
        <v>324781</v>
      </c>
      <c r="G50" s="33">
        <f t="shared" si="2"/>
        <v>1278</v>
      </c>
      <c r="H50" s="34">
        <f t="shared" si="3"/>
        <v>5798</v>
      </c>
      <c r="I50" s="33">
        <f t="shared" si="4"/>
        <v>26805</v>
      </c>
      <c r="J50" s="34">
        <f t="shared" si="5"/>
        <v>330579</v>
      </c>
      <c r="K50" s="34">
        <f>K48+K49</f>
        <v>22093.733333333334</v>
      </c>
      <c r="L50" s="34">
        <f>L48+L49</f>
        <v>461.7833333333333</v>
      </c>
      <c r="M50" s="34">
        <f t="shared" si="8"/>
        <v>22555.516666666666</v>
      </c>
      <c r="N50" s="8"/>
      <c r="O50" s="8"/>
      <c r="P50" s="27">
        <v>37</v>
      </c>
      <c r="Q50" s="27">
        <v>25527</v>
      </c>
      <c r="R50" s="27">
        <v>324781</v>
      </c>
      <c r="S50" s="27">
        <v>1278</v>
      </c>
      <c r="T50" s="27">
        <v>5798</v>
      </c>
      <c r="U50" s="27">
        <v>26805</v>
      </c>
      <c r="V50" s="27">
        <v>330579</v>
      </c>
      <c r="W50" s="27"/>
      <c r="X50" s="15"/>
      <c r="Y50" s="15"/>
      <c r="AA50" s="2"/>
    </row>
    <row r="51" spans="9:27" ht="11.25">
      <c r="I51" s="29" t="s">
        <v>11</v>
      </c>
      <c r="J51" s="30" t="s">
        <v>12</v>
      </c>
      <c r="N51" s="8"/>
      <c r="O51" s="8"/>
      <c r="P51" s="27">
        <v>0</v>
      </c>
      <c r="Q51" s="27" t="s">
        <v>98</v>
      </c>
      <c r="R51" s="27"/>
      <c r="S51" s="27"/>
      <c r="T51" s="27"/>
      <c r="U51" s="27"/>
      <c r="V51" s="27"/>
      <c r="W51" s="27"/>
      <c r="X51" s="15"/>
      <c r="Y51" s="22"/>
      <c r="AA51" s="4"/>
    </row>
    <row r="52" spans="1:27" ht="11.25">
      <c r="A52" s="20" t="s">
        <v>88</v>
      </c>
      <c r="I52" s="29" t="s">
        <v>17</v>
      </c>
      <c r="J52" s="30" t="s">
        <v>18</v>
      </c>
      <c r="N52" s="8"/>
      <c r="O52" s="8"/>
      <c r="P52" s="27">
        <v>0</v>
      </c>
      <c r="Q52" s="27" t="s">
        <v>99</v>
      </c>
      <c r="R52" s="27"/>
      <c r="S52" s="27"/>
      <c r="T52" s="27"/>
      <c r="U52" s="27"/>
      <c r="V52" s="27"/>
      <c r="W52" s="27"/>
      <c r="X52" s="15"/>
      <c r="Y52" s="22"/>
      <c r="AA52" s="4"/>
    </row>
    <row r="53" spans="1:25" ht="25.5" customHeight="1">
      <c r="A53" s="36" t="s">
        <v>108</v>
      </c>
      <c r="B53" s="36"/>
      <c r="C53" s="36"/>
      <c r="D53" s="36"/>
      <c r="E53" s="36"/>
      <c r="F53" s="36"/>
      <c r="G53" s="36"/>
      <c r="H53" s="36"/>
      <c r="I53" s="23">
        <v>12</v>
      </c>
      <c r="J53" s="10">
        <v>60</v>
      </c>
      <c r="N53" s="8"/>
      <c r="O53" s="8"/>
      <c r="P53" s="27">
        <v>0</v>
      </c>
      <c r="Q53" s="27" t="s">
        <v>89</v>
      </c>
      <c r="R53" s="27"/>
      <c r="S53" s="27"/>
      <c r="T53" s="27"/>
      <c r="U53" s="27"/>
      <c r="V53" s="27"/>
      <c r="W53" s="27"/>
      <c r="X53" s="9"/>
      <c r="Y53" s="9"/>
    </row>
    <row r="54" spans="1:25" ht="24.75" customHeight="1">
      <c r="A54" s="36" t="s">
        <v>109</v>
      </c>
      <c r="B54" s="36"/>
      <c r="C54" s="36"/>
      <c r="D54" s="36"/>
      <c r="E54" s="36"/>
      <c r="F54" s="36"/>
      <c r="G54" s="36"/>
      <c r="H54" s="36"/>
      <c r="I54" s="23">
        <v>22</v>
      </c>
      <c r="J54" s="35">
        <v>148</v>
      </c>
      <c r="N54" s="8"/>
      <c r="O54" s="8"/>
      <c r="P54" s="27">
        <v>0</v>
      </c>
      <c r="Q54" s="27" t="s">
        <v>89</v>
      </c>
      <c r="R54" s="27"/>
      <c r="S54" s="27"/>
      <c r="T54" s="27"/>
      <c r="U54" s="27"/>
      <c r="V54" s="27"/>
      <c r="W54" s="27"/>
      <c r="X54" s="9"/>
      <c r="Y54" s="9"/>
    </row>
    <row r="55" spans="1:25" ht="21.75" customHeight="1">
      <c r="A55" s="36" t="s">
        <v>110</v>
      </c>
      <c r="B55" s="36"/>
      <c r="C55" s="36"/>
      <c r="D55" s="36"/>
      <c r="E55" s="36"/>
      <c r="F55" s="36"/>
      <c r="G55" s="36"/>
      <c r="H55" s="36"/>
      <c r="I55" s="23"/>
      <c r="J55" s="10"/>
      <c r="N55" s="8"/>
      <c r="O55" s="8"/>
      <c r="P55" s="27">
        <v>0</v>
      </c>
      <c r="Q55" s="27" t="s">
        <v>89</v>
      </c>
      <c r="R55" s="27"/>
      <c r="S55" s="27"/>
      <c r="T55" s="27"/>
      <c r="U55" s="27"/>
      <c r="V55" s="27"/>
      <c r="W55" s="27"/>
      <c r="X55" s="9"/>
      <c r="Y55" s="9"/>
    </row>
    <row r="56" spans="1:27" ht="11.25">
      <c r="A56" s="8" t="s">
        <v>111</v>
      </c>
      <c r="I56" s="23"/>
      <c r="J56" s="10"/>
      <c r="N56" s="8"/>
      <c r="O56" s="8"/>
      <c r="P56" s="27">
        <v>0</v>
      </c>
      <c r="Q56" s="27" t="s">
        <v>89</v>
      </c>
      <c r="R56" s="27"/>
      <c r="S56" s="27"/>
      <c r="T56" s="27"/>
      <c r="U56" s="27"/>
      <c r="V56" s="27"/>
      <c r="W56" s="27"/>
      <c r="X56" s="9"/>
      <c r="Y56" s="9"/>
      <c r="Z56" s="5"/>
      <c r="AA56" s="5"/>
    </row>
    <row r="57" spans="1:27" ht="11.25">
      <c r="A57" s="31" t="s">
        <v>112</v>
      </c>
      <c r="I57" s="23"/>
      <c r="J57" s="10"/>
      <c r="N57" s="8"/>
      <c r="O57" s="8"/>
      <c r="P57" s="27">
        <v>1</v>
      </c>
      <c r="Q57" s="27" t="s">
        <v>100</v>
      </c>
      <c r="R57" s="27"/>
      <c r="S57" s="27"/>
      <c r="T57" s="27"/>
      <c r="U57" s="27"/>
      <c r="V57" s="27"/>
      <c r="W57" s="27"/>
      <c r="X57" s="9"/>
      <c r="Y57" s="9"/>
      <c r="Z57" s="5"/>
      <c r="AA57" s="5"/>
    </row>
    <row r="58" spans="1:27" ht="11.25">
      <c r="A58" s="8" t="s">
        <v>113</v>
      </c>
      <c r="I58" s="23"/>
      <c r="J58" s="10"/>
      <c r="N58" s="8"/>
      <c r="O58" s="8"/>
      <c r="P58" s="27">
        <v>0</v>
      </c>
      <c r="Q58" s="27" t="s">
        <v>101</v>
      </c>
      <c r="R58" s="27"/>
      <c r="S58" s="27"/>
      <c r="T58" s="27"/>
      <c r="U58" s="27"/>
      <c r="V58" s="27"/>
      <c r="W58" s="27"/>
      <c r="X58" s="9"/>
      <c r="Y58" s="9"/>
      <c r="Z58" s="5"/>
      <c r="AA58" s="5"/>
    </row>
    <row r="59" spans="1:25" ht="11.25">
      <c r="A59" s="31" t="s">
        <v>114</v>
      </c>
      <c r="I59" s="23">
        <v>175</v>
      </c>
      <c r="J59" s="10">
        <v>645</v>
      </c>
      <c r="N59" s="8"/>
      <c r="O59" s="8"/>
      <c r="P59" s="27"/>
      <c r="Q59" s="27"/>
      <c r="R59" s="27"/>
      <c r="S59" s="27"/>
      <c r="T59" s="27"/>
      <c r="U59" s="27"/>
      <c r="V59" s="27"/>
      <c r="W59" s="27"/>
      <c r="X59" s="8"/>
      <c r="Y59" s="8"/>
    </row>
    <row r="60" spans="1:26" ht="22.5" customHeight="1">
      <c r="A60" s="36" t="s">
        <v>115</v>
      </c>
      <c r="B60" s="36"/>
      <c r="C60" s="36"/>
      <c r="D60" s="36"/>
      <c r="E60" s="36"/>
      <c r="F60" s="36"/>
      <c r="G60" s="36"/>
      <c r="H60" s="36"/>
      <c r="I60" s="23">
        <v>55</v>
      </c>
      <c r="J60" s="10">
        <v>210</v>
      </c>
      <c r="N60" s="8"/>
      <c r="O60" s="20" t="s">
        <v>87</v>
      </c>
      <c r="P60" s="27">
        <v>92</v>
      </c>
      <c r="Q60" s="27" t="s">
        <v>102</v>
      </c>
      <c r="R60" s="27">
        <v>1010687</v>
      </c>
      <c r="S60" s="27" t="s">
        <v>103</v>
      </c>
      <c r="T60" s="27" t="s">
        <v>104</v>
      </c>
      <c r="U60" s="27" t="s">
        <v>105</v>
      </c>
      <c r="V60" s="27" t="s">
        <v>106</v>
      </c>
      <c r="W60" s="27" t="s">
        <v>107</v>
      </c>
      <c r="X60" s="27"/>
      <c r="Y60" s="27"/>
      <c r="Z60" s="27"/>
    </row>
    <row r="61" spans="1:26" ht="11.25">
      <c r="A61" s="8"/>
      <c r="I61" s="23"/>
      <c r="J61" s="10"/>
      <c r="N61" s="8"/>
      <c r="O61" s="8"/>
      <c r="P61" s="27">
        <v>61</v>
      </c>
      <c r="Q61" s="27">
        <v>8452</v>
      </c>
      <c r="R61" s="27">
        <v>118315</v>
      </c>
      <c r="S61" s="27">
        <v>0</v>
      </c>
      <c r="T61" s="27">
        <v>0</v>
      </c>
      <c r="U61" s="27">
        <v>8452</v>
      </c>
      <c r="V61" s="27">
        <v>118315</v>
      </c>
      <c r="W61" s="27">
        <v>7888</v>
      </c>
      <c r="X61" s="27">
        <v>0</v>
      </c>
      <c r="Y61" s="27">
        <v>7888</v>
      </c>
      <c r="Z61" s="27"/>
    </row>
    <row r="62" spans="1:13" ht="11.25">
      <c r="A62" s="1"/>
      <c r="D62" s="1"/>
      <c r="H62" s="3"/>
      <c r="J62" s="3"/>
      <c r="K62" s="3"/>
      <c r="L62" s="3"/>
      <c r="M62" s="3"/>
    </row>
    <row r="63" spans="1:13" ht="11.25">
      <c r="A63" s="1"/>
      <c r="D63" s="1"/>
      <c r="K63" s="3"/>
      <c r="L63" s="3"/>
      <c r="M63" s="3"/>
    </row>
    <row r="64" spans="1:13" ht="11.25">
      <c r="A64" s="1"/>
      <c r="D64" s="1"/>
      <c r="K64" s="3"/>
      <c r="L64" s="3"/>
      <c r="M64" s="3"/>
    </row>
    <row r="65" spans="1:13" ht="11.25">
      <c r="A65" s="1"/>
      <c r="D65" s="1"/>
      <c r="K65" s="3"/>
      <c r="L65" s="3"/>
      <c r="M65" s="3"/>
    </row>
    <row r="66" spans="1:13" ht="11.25">
      <c r="A66" s="1"/>
      <c r="D66" s="1"/>
      <c r="K66" s="3"/>
      <c r="L66" s="3"/>
      <c r="M66" s="3"/>
    </row>
    <row r="67" spans="1:13" ht="11.25">
      <c r="A67" s="1"/>
      <c r="D67" s="1"/>
      <c r="K67" s="3"/>
      <c r="L67" s="3"/>
      <c r="M67" s="3"/>
    </row>
    <row r="68" spans="1:13" ht="11.25">
      <c r="A68" s="1"/>
      <c r="D68" s="1"/>
      <c r="K68" s="3"/>
      <c r="L68" s="3"/>
      <c r="M68" s="3"/>
    </row>
    <row r="69" spans="1:13" ht="11.25">
      <c r="A69" s="1"/>
      <c r="D69" s="1"/>
      <c r="K69" s="3"/>
      <c r="L69" s="3"/>
      <c r="M69" s="3"/>
    </row>
    <row r="70" spans="1:13" ht="11.25">
      <c r="A70" s="1"/>
      <c r="D70" s="1"/>
      <c r="K70" s="3"/>
      <c r="L70" s="3"/>
      <c r="M70" s="3"/>
    </row>
    <row r="71" spans="11:13" ht="11.25">
      <c r="K71" s="3"/>
      <c r="L71" s="3"/>
      <c r="M71" s="3"/>
    </row>
    <row r="72" spans="11:13" ht="11.25">
      <c r="K72" s="3"/>
      <c r="L72" s="3"/>
      <c r="M72" s="3"/>
    </row>
    <row r="73" spans="11:13" ht="11.25">
      <c r="K73" s="3"/>
      <c r="L73" s="3"/>
      <c r="M73" s="3"/>
    </row>
    <row r="74" spans="11:13" ht="11.25">
      <c r="K74" s="3"/>
      <c r="L74" s="3"/>
      <c r="M74" s="3"/>
    </row>
    <row r="75" spans="11:13" ht="11.25">
      <c r="K75" s="3"/>
      <c r="L75" s="3"/>
      <c r="M75" s="3"/>
    </row>
    <row r="76" spans="11:13" ht="11.25">
      <c r="K76" s="3"/>
      <c r="L76" s="3"/>
      <c r="M76" s="3"/>
    </row>
    <row r="77" spans="11:13" ht="11.25">
      <c r="K77" s="3"/>
      <c r="L77" s="3"/>
      <c r="M77" s="3"/>
    </row>
    <row r="78" spans="11:13" ht="11.25">
      <c r="K78" s="3"/>
      <c r="L78" s="3"/>
      <c r="M78" s="3"/>
    </row>
    <row r="79" spans="11:13" ht="11.25">
      <c r="K79" s="3"/>
      <c r="L79" s="3"/>
      <c r="M79" s="3"/>
    </row>
    <row r="80" spans="11:13" ht="11.25">
      <c r="K80" s="3"/>
      <c r="L80" s="3"/>
      <c r="M80" s="3"/>
    </row>
    <row r="81" spans="11:13" ht="11.25">
      <c r="K81" s="3"/>
      <c r="L81" s="3"/>
      <c r="M81" s="3"/>
    </row>
    <row r="82" spans="11:13" ht="11.25">
      <c r="K82" s="3"/>
      <c r="L82" s="3"/>
      <c r="M82" s="3"/>
    </row>
    <row r="83" spans="11:13" ht="11.25">
      <c r="K83" s="3"/>
      <c r="L83" s="3"/>
      <c r="M83" s="3"/>
    </row>
    <row r="84" spans="11:13" ht="11.25">
      <c r="K84" s="3"/>
      <c r="L84" s="3"/>
      <c r="M84" s="3"/>
    </row>
    <row r="85" spans="11:13" ht="11.25">
      <c r="K85" s="3"/>
      <c r="L85" s="3"/>
      <c r="M85" s="3"/>
    </row>
    <row r="86" spans="11:13" ht="11.25">
      <c r="K86" s="3"/>
      <c r="L86" s="3"/>
      <c r="M86" s="3"/>
    </row>
    <row r="87" spans="11:13" ht="11.25">
      <c r="K87" s="3"/>
      <c r="L87" s="3"/>
      <c r="M87" s="3"/>
    </row>
    <row r="88" spans="11:13" ht="11.25">
      <c r="K88" s="3"/>
      <c r="L88" s="3"/>
      <c r="M88" s="3"/>
    </row>
    <row r="89" spans="11:13" ht="11.25">
      <c r="K89" s="3"/>
      <c r="L89" s="3"/>
      <c r="M89" s="3"/>
    </row>
    <row r="90" spans="11:13" ht="11.25">
      <c r="K90" s="3"/>
      <c r="L90" s="3"/>
      <c r="M90" s="3"/>
    </row>
    <row r="91" spans="11:13" ht="11.25">
      <c r="K91" s="3"/>
      <c r="L91" s="3"/>
      <c r="M91" s="3"/>
    </row>
    <row r="92" spans="11:13" ht="11.25">
      <c r="K92" s="3"/>
      <c r="L92" s="3"/>
      <c r="M92" s="3"/>
    </row>
    <row r="93" spans="11:13" ht="11.25">
      <c r="K93" s="3"/>
      <c r="L93" s="3"/>
      <c r="M93" s="3"/>
    </row>
    <row r="94" spans="11:13" ht="11.25">
      <c r="K94" s="3"/>
      <c r="L94" s="3"/>
      <c r="M94" s="3"/>
    </row>
    <row r="95" spans="11:13" ht="11.25">
      <c r="K95" s="3"/>
      <c r="L95" s="3"/>
      <c r="M95" s="3"/>
    </row>
    <row r="96" spans="11:13" ht="11.25">
      <c r="K96" s="3"/>
      <c r="L96" s="3"/>
      <c r="M96" s="3"/>
    </row>
    <row r="97" spans="11:13" ht="11.25">
      <c r="K97" s="3"/>
      <c r="L97" s="3"/>
      <c r="M97" s="3"/>
    </row>
    <row r="98" spans="11:13" ht="11.25">
      <c r="K98" s="3"/>
      <c r="L98" s="3"/>
      <c r="M98" s="3"/>
    </row>
    <row r="99" spans="11:13" ht="11.25">
      <c r="K99" s="3"/>
      <c r="L99" s="3"/>
      <c r="M99" s="3"/>
    </row>
    <row r="100" spans="11:13" ht="11.25">
      <c r="K100" s="3"/>
      <c r="L100" s="3"/>
      <c r="M100" s="3"/>
    </row>
    <row r="101" spans="11:13" ht="11.25">
      <c r="K101" s="3"/>
      <c r="L101" s="3"/>
      <c r="M101" s="3"/>
    </row>
    <row r="102" spans="11:13" ht="11.25">
      <c r="K102" s="3"/>
      <c r="L102" s="3"/>
      <c r="M102" s="3"/>
    </row>
    <row r="103" spans="11:13" ht="11.25">
      <c r="K103" s="3"/>
      <c r="L103" s="3"/>
      <c r="M103" s="3"/>
    </row>
    <row r="104" spans="11:13" ht="11.25">
      <c r="K104" s="3"/>
      <c r="L104" s="3"/>
      <c r="M104" s="3"/>
    </row>
    <row r="105" spans="11:13" ht="11.25">
      <c r="K105" s="3"/>
      <c r="L105" s="3"/>
      <c r="M105" s="3"/>
    </row>
    <row r="106" spans="11:13" ht="11.25">
      <c r="K106" s="3"/>
      <c r="L106" s="3"/>
      <c r="M106" s="3"/>
    </row>
    <row r="107" spans="11:13" ht="11.25">
      <c r="K107" s="3"/>
      <c r="L107" s="3"/>
      <c r="M107" s="3"/>
    </row>
    <row r="108" spans="11:13" ht="11.25">
      <c r="K108" s="3"/>
      <c r="L108" s="3"/>
      <c r="M108" s="3"/>
    </row>
    <row r="109" spans="11:13" ht="11.25">
      <c r="K109" s="3"/>
      <c r="L109" s="3"/>
      <c r="M109" s="3"/>
    </row>
    <row r="110" spans="11:13" ht="11.25">
      <c r="K110" s="3"/>
      <c r="L110" s="3"/>
      <c r="M110" s="3"/>
    </row>
    <row r="111" spans="11:13" ht="11.25">
      <c r="K111" s="3"/>
      <c r="L111" s="3"/>
      <c r="M111" s="3"/>
    </row>
    <row r="112" spans="11:13" ht="11.25">
      <c r="K112" s="3"/>
      <c r="L112" s="3"/>
      <c r="M112" s="3"/>
    </row>
    <row r="113" spans="11:13" ht="11.25">
      <c r="K113" s="3"/>
      <c r="L113" s="3"/>
      <c r="M113" s="3"/>
    </row>
    <row r="114" spans="11:13" ht="11.25">
      <c r="K114" s="3"/>
      <c r="L114" s="3"/>
      <c r="M114" s="3"/>
    </row>
    <row r="115" spans="11:13" ht="11.25">
      <c r="K115" s="3"/>
      <c r="L115" s="3"/>
      <c r="M115" s="3"/>
    </row>
    <row r="116" spans="11:13" ht="11.25">
      <c r="K116" s="3"/>
      <c r="L116" s="3"/>
      <c r="M116" s="3"/>
    </row>
    <row r="117" spans="11:13" ht="11.25">
      <c r="K117" s="3"/>
      <c r="L117" s="3"/>
      <c r="M117" s="3"/>
    </row>
    <row r="118" spans="11:13" ht="11.25">
      <c r="K118" s="3"/>
      <c r="L118" s="3"/>
      <c r="M118" s="3"/>
    </row>
    <row r="119" spans="11:13" ht="11.25">
      <c r="K119" s="3"/>
      <c r="L119" s="3"/>
      <c r="M119" s="3"/>
    </row>
    <row r="120" spans="11:13" ht="11.25">
      <c r="K120" s="3"/>
      <c r="L120" s="3"/>
      <c r="M120" s="3"/>
    </row>
    <row r="121" spans="11:13" ht="11.25">
      <c r="K121" s="3"/>
      <c r="L121" s="3"/>
      <c r="M121" s="3"/>
    </row>
    <row r="122" spans="11:13" ht="11.25">
      <c r="K122" s="3"/>
      <c r="L122" s="3"/>
      <c r="M122" s="3"/>
    </row>
    <row r="123" spans="11:13" ht="11.25">
      <c r="K123" s="3"/>
      <c r="L123" s="3"/>
      <c r="M123" s="3"/>
    </row>
    <row r="124" spans="11:13" ht="11.25">
      <c r="K124" s="3"/>
      <c r="L124" s="3"/>
      <c r="M124" s="3"/>
    </row>
    <row r="125" spans="11:13" ht="11.25">
      <c r="K125" s="3"/>
      <c r="L125" s="3"/>
      <c r="M125" s="3"/>
    </row>
    <row r="126" spans="11:13" ht="11.25">
      <c r="K126" s="3"/>
      <c r="L126" s="3"/>
      <c r="M126" s="3"/>
    </row>
    <row r="127" spans="11:13" ht="11.25">
      <c r="K127" s="3"/>
      <c r="L127" s="3"/>
      <c r="M127" s="3"/>
    </row>
    <row r="128" spans="11:13" ht="11.25">
      <c r="K128" s="3"/>
      <c r="L128" s="3"/>
      <c r="M128" s="3"/>
    </row>
    <row r="129" spans="11:13" ht="11.25">
      <c r="K129" s="3"/>
      <c r="L129" s="3"/>
      <c r="M129" s="3"/>
    </row>
    <row r="130" spans="11:13" ht="11.25">
      <c r="K130" s="3"/>
      <c r="L130" s="3"/>
      <c r="M130" s="3"/>
    </row>
    <row r="131" spans="11:13" ht="11.25">
      <c r="K131" s="3"/>
      <c r="L131" s="3"/>
      <c r="M131" s="3"/>
    </row>
    <row r="132" spans="11:13" ht="11.25">
      <c r="K132" s="3"/>
      <c r="L132" s="3"/>
      <c r="M132" s="3"/>
    </row>
    <row r="133" spans="11:13" ht="11.25">
      <c r="K133" s="3"/>
      <c r="L133" s="3"/>
      <c r="M133" s="3"/>
    </row>
    <row r="134" spans="11:13" ht="11.25">
      <c r="K134" s="3"/>
      <c r="L134" s="3"/>
      <c r="M134" s="3"/>
    </row>
    <row r="135" spans="11:13" ht="11.25">
      <c r="K135" s="3"/>
      <c r="L135" s="3"/>
      <c r="M135" s="3"/>
    </row>
    <row r="136" spans="11:13" ht="11.25">
      <c r="K136" s="3"/>
      <c r="L136" s="3"/>
      <c r="M136" s="3"/>
    </row>
    <row r="137" spans="11:13" ht="11.25">
      <c r="K137" s="3"/>
      <c r="L137" s="3"/>
      <c r="M137" s="3"/>
    </row>
    <row r="138" spans="11:13" ht="11.25">
      <c r="K138" s="3"/>
      <c r="L138" s="3"/>
      <c r="M138" s="3"/>
    </row>
    <row r="139" spans="11:13" ht="11.25">
      <c r="K139" s="3"/>
      <c r="L139" s="3"/>
      <c r="M139" s="3"/>
    </row>
    <row r="140" spans="11:13" ht="11.25">
      <c r="K140" s="3"/>
      <c r="L140" s="3"/>
      <c r="M140" s="3"/>
    </row>
    <row r="141" spans="11:13" ht="11.25">
      <c r="K141" s="3"/>
      <c r="L141" s="3"/>
      <c r="M141" s="3"/>
    </row>
    <row r="142" spans="11:13" ht="11.25">
      <c r="K142" s="3"/>
      <c r="L142" s="3"/>
      <c r="M142" s="3"/>
    </row>
    <row r="143" spans="11:13" ht="11.25">
      <c r="K143" s="3"/>
      <c r="L143" s="3"/>
      <c r="M143" s="3"/>
    </row>
    <row r="144" spans="11:13" ht="11.25">
      <c r="K144" s="3"/>
      <c r="L144" s="3"/>
      <c r="M144" s="3"/>
    </row>
    <row r="145" spans="11:13" ht="11.25">
      <c r="K145" s="3"/>
      <c r="L145" s="3"/>
      <c r="M145" s="3"/>
    </row>
    <row r="146" spans="11:13" ht="11.25">
      <c r="K146" s="3"/>
      <c r="L146" s="3"/>
      <c r="M146" s="3"/>
    </row>
    <row r="147" spans="11:13" ht="11.25">
      <c r="K147" s="3"/>
      <c r="L147" s="3"/>
      <c r="M147" s="3"/>
    </row>
    <row r="148" spans="11:13" ht="11.25">
      <c r="K148" s="3"/>
      <c r="L148" s="3"/>
      <c r="M148" s="3"/>
    </row>
    <row r="149" spans="11:13" ht="11.25">
      <c r="K149" s="3"/>
      <c r="L149" s="3"/>
      <c r="M149" s="3"/>
    </row>
    <row r="150" spans="11:13" ht="11.25">
      <c r="K150" s="3"/>
      <c r="L150" s="3"/>
      <c r="M150" s="3"/>
    </row>
    <row r="151" spans="11:13" ht="11.25">
      <c r="K151" s="3"/>
      <c r="L151" s="3"/>
      <c r="M151" s="3"/>
    </row>
    <row r="152" spans="11:13" ht="11.25">
      <c r="K152" s="3"/>
      <c r="L152" s="3"/>
      <c r="M152" s="3"/>
    </row>
  </sheetData>
  <mergeCells count="8">
    <mergeCell ref="E8:F8"/>
    <mergeCell ref="G8:H8"/>
    <mergeCell ref="I8:J8"/>
    <mergeCell ref="K8:M8"/>
    <mergeCell ref="A53:H53"/>
    <mergeCell ref="A54:H54"/>
    <mergeCell ref="A55:H55"/>
    <mergeCell ref="A60:H60"/>
  </mergeCells>
  <printOptions/>
  <pageMargins left="0.25" right="0" top="0.75" bottom="0.75" header="0.5" footer="0.5"/>
  <pageSetup fitToHeight="0" horizontalDpi="300" verticalDpi="300" orientation="portrait" r:id="rId1"/>
  <headerFooter alignWithMargins="0">
    <oddHeader>&amp;R&amp;"Times New Roman,Regular"&amp;D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sader</cp:lastModifiedBy>
  <cp:lastPrinted>2003-09-29T19:27:24Z</cp:lastPrinted>
  <dcterms:created xsi:type="dcterms:W3CDTF">2000-09-27T17:40:44Z</dcterms:created>
  <dcterms:modified xsi:type="dcterms:W3CDTF">2003-12-03T16:49:10Z</dcterms:modified>
  <cp:category/>
  <cp:version/>
  <cp:contentType/>
  <cp:contentStatus/>
</cp:coreProperties>
</file>