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480" yWindow="150" windowWidth="18195" windowHeight="11505"/>
  </bookViews>
  <sheets>
    <sheet name="UM System" sheetId="6" r:id="rId1"/>
    <sheet name="MU" sheetId="1" r:id="rId2"/>
    <sheet name="UMKC" sheetId="2" r:id="rId3"/>
    <sheet name="S&amp;T" sheetId="3" r:id="rId4"/>
    <sheet name="UMSL" sheetId="4" r:id="rId5"/>
  </sheets>
  <externalReferences>
    <externalReference r:id="rId6"/>
  </externalReferences>
  <definedNames>
    <definedName name="TAB" localSheetId="0">[1]System!#REF!</definedName>
    <definedName name="TAB">[1]System!#REF!</definedName>
  </definedNames>
  <calcPr calcId="152511"/>
</workbook>
</file>

<file path=xl/calcChain.xml><?xml version="1.0" encoding="utf-8"?>
<calcChain xmlns="http://schemas.openxmlformats.org/spreadsheetml/2006/main">
  <c r="P39" i="6" l="1"/>
  <c r="P38" i="6"/>
  <c r="P37" i="6"/>
  <c r="P33" i="6"/>
  <c r="P32" i="6"/>
  <c r="P31" i="6"/>
  <c r="P19" i="6"/>
  <c r="P18" i="6"/>
  <c r="P17" i="6"/>
  <c r="P13" i="6"/>
  <c r="P12" i="6"/>
  <c r="P11" i="6"/>
  <c r="P45" i="4"/>
  <c r="P44" i="4"/>
  <c r="P46" i="4" s="1"/>
  <c r="P43" i="4"/>
  <c r="P41" i="4"/>
  <c r="P40" i="4"/>
  <c r="P35" i="4"/>
  <c r="P34" i="4"/>
  <c r="P25" i="4"/>
  <c r="P24" i="4"/>
  <c r="P23" i="4"/>
  <c r="P21" i="4"/>
  <c r="P20" i="4"/>
  <c r="P15" i="4"/>
  <c r="P14" i="4"/>
  <c r="P45" i="3"/>
  <c r="P44" i="3"/>
  <c r="P43" i="3"/>
  <c r="P41" i="3"/>
  <c r="P40" i="3"/>
  <c r="P35" i="3"/>
  <c r="P34" i="3"/>
  <c r="P25" i="3"/>
  <c r="P24" i="3"/>
  <c r="P23" i="3"/>
  <c r="P21" i="3"/>
  <c r="P20" i="3"/>
  <c r="P15" i="3"/>
  <c r="P14" i="3"/>
  <c r="P45" i="2"/>
  <c r="P44" i="2"/>
  <c r="P46" i="2" s="1"/>
  <c r="P43" i="2"/>
  <c r="P41" i="2"/>
  <c r="P40" i="2"/>
  <c r="P35" i="2"/>
  <c r="P34" i="2"/>
  <c r="P25" i="2"/>
  <c r="P24" i="2"/>
  <c r="P23" i="2"/>
  <c r="P21" i="2"/>
  <c r="P20" i="2"/>
  <c r="P15" i="2"/>
  <c r="P14" i="2"/>
  <c r="P45" i="1"/>
  <c r="P44" i="1"/>
  <c r="P43" i="1"/>
  <c r="P41" i="1"/>
  <c r="P40" i="1"/>
  <c r="P35" i="1"/>
  <c r="P34" i="1"/>
  <c r="P25" i="1"/>
  <c r="P24" i="1"/>
  <c r="P23" i="1"/>
  <c r="P21" i="1"/>
  <c r="P20" i="1"/>
  <c r="P15" i="1"/>
  <c r="P14" i="1"/>
  <c r="P26" i="2" l="1"/>
  <c r="P26" i="4"/>
  <c r="P27" i="4"/>
  <c r="P41" i="6"/>
  <c r="P40" i="6"/>
  <c r="P46" i="1"/>
  <c r="P14" i="6"/>
  <c r="P43" i="6"/>
  <c r="P34" i="6"/>
  <c r="P23" i="6"/>
  <c r="P26" i="3"/>
  <c r="P44" i="6"/>
  <c r="P46" i="6" s="1"/>
  <c r="P21" i="6"/>
  <c r="P35" i="6"/>
  <c r="P46" i="3"/>
  <c r="P25" i="6"/>
  <c r="P20" i="6"/>
  <c r="P27" i="3"/>
  <c r="P24" i="6"/>
  <c r="P45" i="6"/>
  <c r="P47" i="6" s="1"/>
  <c r="P15" i="6"/>
  <c r="P47" i="4"/>
  <c r="P47" i="3"/>
  <c r="P47" i="2"/>
  <c r="P27" i="2"/>
  <c r="P47" i="1"/>
  <c r="P27" i="1"/>
  <c r="P26" i="1"/>
  <c r="O39" i="6"/>
  <c r="O38" i="6"/>
  <c r="O37" i="6"/>
  <c r="O33" i="6"/>
  <c r="O32" i="6"/>
  <c r="O31" i="6"/>
  <c r="O19" i="6"/>
  <c r="O18" i="6"/>
  <c r="O17" i="6"/>
  <c r="O13" i="6"/>
  <c r="O12" i="6"/>
  <c r="O11" i="6"/>
  <c r="O45" i="4"/>
  <c r="O44" i="4"/>
  <c r="O43" i="4"/>
  <c r="O41" i="4"/>
  <c r="O40" i="4"/>
  <c r="O35" i="4"/>
  <c r="O34" i="4"/>
  <c r="O25" i="4"/>
  <c r="O24" i="4"/>
  <c r="O23" i="4"/>
  <c r="O21" i="4"/>
  <c r="O20" i="4"/>
  <c r="O15" i="4"/>
  <c r="O14" i="4"/>
  <c r="O45" i="3"/>
  <c r="O44" i="3"/>
  <c r="O43" i="3"/>
  <c r="O41" i="3"/>
  <c r="O40" i="3"/>
  <c r="O35" i="3"/>
  <c r="O34" i="3"/>
  <c r="O25" i="3"/>
  <c r="O24" i="3"/>
  <c r="O23" i="3"/>
  <c r="O21" i="3"/>
  <c r="O20" i="3"/>
  <c r="O15" i="3"/>
  <c r="O14" i="3"/>
  <c r="O45" i="2"/>
  <c r="O44" i="2"/>
  <c r="O43" i="2"/>
  <c r="O41" i="2"/>
  <c r="O40" i="2"/>
  <c r="O35" i="2"/>
  <c r="O34" i="2"/>
  <c r="O25" i="2"/>
  <c r="O24" i="2"/>
  <c r="O23" i="2"/>
  <c r="O21" i="2"/>
  <c r="O20" i="2"/>
  <c r="O15" i="2"/>
  <c r="O14" i="2"/>
  <c r="O45" i="1"/>
  <c r="O44" i="1"/>
  <c r="O43" i="1"/>
  <c r="O41" i="1"/>
  <c r="O40" i="1"/>
  <c r="O35" i="1"/>
  <c r="O34" i="1"/>
  <c r="O25" i="1"/>
  <c r="O24" i="1"/>
  <c r="O23" i="1"/>
  <c r="O21" i="1"/>
  <c r="O20" i="1"/>
  <c r="O15" i="1"/>
  <c r="O14" i="1"/>
  <c r="P26" i="6" l="1"/>
  <c r="P27" i="6"/>
  <c r="O46" i="2"/>
  <c r="O27" i="2"/>
  <c r="O26" i="2"/>
  <c r="O46" i="4"/>
  <c r="O43" i="6"/>
  <c r="O40" i="6"/>
  <c r="O27" i="4"/>
  <c r="O46" i="1"/>
  <c r="O27" i="1"/>
  <c r="O45" i="6"/>
  <c r="O41" i="6"/>
  <c r="O44" i="6"/>
  <c r="O47" i="3"/>
  <c r="O34" i="6"/>
  <c r="O21" i="6"/>
  <c r="O25" i="6"/>
  <c r="O24" i="6"/>
  <c r="O27" i="3"/>
  <c r="O26" i="3"/>
  <c r="O23" i="6"/>
  <c r="O14" i="6"/>
  <c r="O35" i="6"/>
  <c r="O15" i="6"/>
  <c r="O20" i="6"/>
  <c r="O47" i="4"/>
  <c r="O26" i="4"/>
  <c r="O46" i="3"/>
  <c r="O47" i="2"/>
  <c r="O47" i="1"/>
  <c r="O26" i="1"/>
  <c r="N21" i="3"/>
  <c r="O26" i="6" l="1"/>
  <c r="O27" i="6"/>
  <c r="O47" i="6"/>
  <c r="O46" i="6"/>
  <c r="N39" i="6"/>
  <c r="N38" i="6"/>
  <c r="N37" i="6"/>
  <c r="N33" i="6"/>
  <c r="N32" i="6"/>
  <c r="N31" i="6"/>
  <c r="N19" i="6"/>
  <c r="N18" i="6"/>
  <c r="N17" i="6"/>
  <c r="N13" i="6"/>
  <c r="N12" i="6"/>
  <c r="N11" i="6"/>
  <c r="N45" i="4"/>
  <c r="N44" i="4"/>
  <c r="N43" i="4"/>
  <c r="N41" i="4"/>
  <c r="N40" i="4"/>
  <c r="N35" i="4"/>
  <c r="N34" i="4"/>
  <c r="N25" i="4"/>
  <c r="N24" i="4"/>
  <c r="N23" i="4"/>
  <c r="N21" i="4"/>
  <c r="N20" i="4"/>
  <c r="N15" i="4"/>
  <c r="N14" i="4"/>
  <c r="N45" i="3"/>
  <c r="N44" i="3"/>
  <c r="N43" i="3"/>
  <c r="N41" i="3"/>
  <c r="N40" i="3"/>
  <c r="N35" i="3"/>
  <c r="N34" i="3"/>
  <c r="N25" i="3"/>
  <c r="N24" i="3"/>
  <c r="N23" i="3"/>
  <c r="N20" i="3"/>
  <c r="N15" i="3"/>
  <c r="N14" i="3"/>
  <c r="N45" i="2"/>
  <c r="N44" i="2"/>
  <c r="N43" i="2"/>
  <c r="N41" i="2"/>
  <c r="N40" i="2"/>
  <c r="N35" i="2"/>
  <c r="N34" i="2"/>
  <c r="N25" i="2"/>
  <c r="N24" i="2"/>
  <c r="N23" i="2"/>
  <c r="N21" i="2"/>
  <c r="N20" i="2"/>
  <c r="N15" i="2"/>
  <c r="N14" i="2"/>
  <c r="N45" i="1"/>
  <c r="N44" i="1"/>
  <c r="N43" i="1"/>
  <c r="N41" i="1"/>
  <c r="N40" i="1"/>
  <c r="N35" i="1"/>
  <c r="N34" i="1"/>
  <c r="N25" i="1"/>
  <c r="N24" i="1"/>
  <c r="N23" i="1"/>
  <c r="N21" i="1"/>
  <c r="N20" i="1"/>
  <c r="N15" i="1"/>
  <c r="N14" i="1"/>
  <c r="N27" i="3" l="1"/>
  <c r="N41" i="6"/>
  <c r="N47" i="4"/>
  <c r="N27" i="4"/>
  <c r="N46" i="2"/>
  <c r="N20" i="6"/>
  <c r="N45" i="6"/>
  <c r="N44" i="6"/>
  <c r="N46" i="1"/>
  <c r="N47" i="1"/>
  <c r="N43" i="6"/>
  <c r="N25" i="6"/>
  <c r="N21" i="6"/>
  <c r="N24" i="6"/>
  <c r="N23" i="6"/>
  <c r="N27" i="1"/>
  <c r="N15" i="6"/>
  <c r="N34" i="6"/>
  <c r="N14" i="6"/>
  <c r="N35" i="6"/>
  <c r="N40" i="6"/>
  <c r="N46" i="4"/>
  <c r="N26" i="4"/>
  <c r="N46" i="3"/>
  <c r="N47" i="3"/>
  <c r="N26" i="3"/>
  <c r="N47" i="2"/>
  <c r="N26" i="2"/>
  <c r="N27" i="2"/>
  <c r="N26" i="1"/>
  <c r="M47" i="1"/>
  <c r="M46" i="1"/>
  <c r="N26" i="6" l="1"/>
  <c r="N27" i="6"/>
  <c r="N47" i="6"/>
  <c r="N46" i="6"/>
  <c r="M39" i="6"/>
  <c r="M38" i="6"/>
  <c r="M37" i="6"/>
  <c r="M33" i="6"/>
  <c r="M32" i="6"/>
  <c r="M31" i="6"/>
  <c r="M19" i="6"/>
  <c r="M18" i="6"/>
  <c r="M17" i="6"/>
  <c r="M13" i="6"/>
  <c r="M12" i="6"/>
  <c r="M11" i="6"/>
  <c r="M45" i="4"/>
  <c r="M44" i="4"/>
  <c r="M43" i="4"/>
  <c r="M41" i="4"/>
  <c r="M40" i="4"/>
  <c r="M35" i="4"/>
  <c r="M34" i="4"/>
  <c r="M25" i="4"/>
  <c r="M24" i="4"/>
  <c r="M23" i="4"/>
  <c r="M21" i="4"/>
  <c r="M20" i="4"/>
  <c r="M15" i="4"/>
  <c r="M14" i="4"/>
  <c r="M45" i="3"/>
  <c r="M44" i="3"/>
  <c r="M43" i="3"/>
  <c r="M41" i="3"/>
  <c r="M40" i="3"/>
  <c r="M35" i="3"/>
  <c r="M34" i="3"/>
  <c r="M25" i="3"/>
  <c r="M24" i="3"/>
  <c r="M23" i="3"/>
  <c r="M21" i="3"/>
  <c r="M20" i="3"/>
  <c r="M15" i="3"/>
  <c r="M14" i="3"/>
  <c r="M45" i="2"/>
  <c r="M44" i="2"/>
  <c r="M43" i="2"/>
  <c r="M41" i="2"/>
  <c r="M40" i="2"/>
  <c r="M35" i="2"/>
  <c r="M34" i="2"/>
  <c r="M25" i="2"/>
  <c r="M24" i="2"/>
  <c r="M23" i="2"/>
  <c r="M21" i="2"/>
  <c r="M20" i="2"/>
  <c r="M15" i="2"/>
  <c r="M14" i="2"/>
  <c r="M45" i="1"/>
  <c r="M44" i="1"/>
  <c r="M43" i="1"/>
  <c r="M41" i="1"/>
  <c r="M40" i="1"/>
  <c r="M35" i="1"/>
  <c r="M34" i="1"/>
  <c r="M25" i="1"/>
  <c r="M24" i="1"/>
  <c r="M23" i="1"/>
  <c r="M21" i="1"/>
  <c r="M20" i="1"/>
  <c r="M15" i="1"/>
  <c r="M14" i="1"/>
  <c r="M26" i="4" l="1"/>
  <c r="M47" i="2"/>
  <c r="M44" i="6"/>
  <c r="M43" i="6"/>
  <c r="M26" i="3"/>
  <c r="M26" i="1"/>
  <c r="M27" i="1"/>
  <c r="M46" i="2"/>
  <c r="M20" i="6"/>
  <c r="M26" i="2"/>
  <c r="M15" i="6"/>
  <c r="M27" i="2"/>
  <c r="M47" i="3"/>
  <c r="M46" i="3"/>
  <c r="M24" i="6"/>
  <c r="M21" i="6"/>
  <c r="M27" i="3"/>
  <c r="M45" i="6"/>
  <c r="M41" i="6"/>
  <c r="M46" i="4"/>
  <c r="M47" i="4"/>
  <c r="M23" i="6"/>
  <c r="M25" i="6"/>
  <c r="M27" i="4"/>
  <c r="M34" i="6"/>
  <c r="M14" i="6"/>
  <c r="M35" i="6"/>
  <c r="M40" i="6"/>
  <c r="M47" i="6" l="1"/>
  <c r="M46" i="6"/>
  <c r="M26" i="6"/>
  <c r="M27" i="6"/>
  <c r="L39" i="6"/>
  <c r="L38" i="6"/>
  <c r="L37" i="6"/>
  <c r="L33" i="6"/>
  <c r="L32" i="6"/>
  <c r="L31" i="6"/>
  <c r="L19" i="6"/>
  <c r="L18" i="6"/>
  <c r="L17" i="6"/>
  <c r="L13" i="6"/>
  <c r="L12" i="6"/>
  <c r="L11" i="6"/>
  <c r="L45" i="4"/>
  <c r="L47" i="4" s="1"/>
  <c r="L44" i="4"/>
  <c r="L43" i="4"/>
  <c r="L41" i="4"/>
  <c r="L40" i="4"/>
  <c r="L35" i="4"/>
  <c r="L34" i="4"/>
  <c r="L25" i="4"/>
  <c r="L24" i="4"/>
  <c r="L23" i="4"/>
  <c r="L21" i="4"/>
  <c r="L20" i="4"/>
  <c r="L15" i="4"/>
  <c r="L14" i="4"/>
  <c r="L45" i="3"/>
  <c r="L47" i="3" s="1"/>
  <c r="L44" i="3"/>
  <c r="L43" i="3"/>
  <c r="L41" i="3"/>
  <c r="L40" i="3"/>
  <c r="L35" i="3"/>
  <c r="L34" i="3"/>
  <c r="L25" i="3"/>
  <c r="L24" i="3"/>
  <c r="L23" i="3"/>
  <c r="L21" i="3"/>
  <c r="L20" i="3"/>
  <c r="L15" i="3"/>
  <c r="L14" i="3"/>
  <c r="L45" i="2"/>
  <c r="L44" i="2"/>
  <c r="L43" i="2"/>
  <c r="L41" i="2"/>
  <c r="L40" i="2"/>
  <c r="L35" i="2"/>
  <c r="L34" i="2"/>
  <c r="L25" i="2"/>
  <c r="L24" i="2"/>
  <c r="L23" i="2"/>
  <c r="L21" i="2"/>
  <c r="L20" i="2"/>
  <c r="L15" i="2"/>
  <c r="L14" i="2"/>
  <c r="L45" i="1"/>
  <c r="L44" i="1"/>
  <c r="L43" i="1"/>
  <c r="L41" i="1"/>
  <c r="L40" i="1"/>
  <c r="L35" i="1"/>
  <c r="L34" i="1"/>
  <c r="L25" i="1"/>
  <c r="L24" i="1"/>
  <c r="L23" i="1"/>
  <c r="L21" i="1"/>
  <c r="L20" i="1"/>
  <c r="L15" i="1"/>
  <c r="L14" i="1"/>
  <c r="L46" i="3" l="1"/>
  <c r="L46" i="4"/>
  <c r="L27" i="4"/>
  <c r="L47" i="1"/>
  <c r="L27" i="1"/>
  <c r="L43" i="6"/>
  <c r="L27" i="2"/>
  <c r="L45" i="6"/>
  <c r="L44" i="6"/>
  <c r="L41" i="6"/>
  <c r="L40" i="6"/>
  <c r="L25" i="6"/>
  <c r="L24" i="6"/>
  <c r="L21" i="6"/>
  <c r="L23" i="6"/>
  <c r="L20" i="6"/>
  <c r="L27" i="3"/>
  <c r="L15" i="6"/>
  <c r="L34" i="6"/>
  <c r="L14" i="6"/>
  <c r="L35" i="6"/>
  <c r="L26" i="4"/>
  <c r="L26" i="3"/>
  <c r="L46" i="2"/>
  <c r="L47" i="2"/>
  <c r="L26" i="2"/>
  <c r="L46" i="1"/>
  <c r="L26" i="1"/>
  <c r="K39" i="6"/>
  <c r="J39" i="6"/>
  <c r="I39" i="6"/>
  <c r="H39" i="6"/>
  <c r="G39" i="6"/>
  <c r="F39" i="6"/>
  <c r="E39" i="6"/>
  <c r="K38" i="6"/>
  <c r="J38" i="6"/>
  <c r="I38" i="6"/>
  <c r="H38" i="6"/>
  <c r="G38" i="6"/>
  <c r="F38" i="6"/>
  <c r="E38" i="6"/>
  <c r="K37" i="6"/>
  <c r="J37" i="6"/>
  <c r="I37" i="6"/>
  <c r="H37" i="6"/>
  <c r="G37" i="6"/>
  <c r="F37" i="6"/>
  <c r="E37" i="6"/>
  <c r="K33" i="6"/>
  <c r="J33" i="6"/>
  <c r="I33" i="6"/>
  <c r="H33" i="6"/>
  <c r="G33" i="6"/>
  <c r="F33" i="6"/>
  <c r="E33" i="6"/>
  <c r="K32" i="6"/>
  <c r="J32" i="6"/>
  <c r="I32" i="6"/>
  <c r="H32" i="6"/>
  <c r="G32" i="6"/>
  <c r="F32" i="6"/>
  <c r="E32" i="6"/>
  <c r="K31" i="6"/>
  <c r="J31" i="6"/>
  <c r="I31" i="6"/>
  <c r="H31" i="6"/>
  <c r="G31" i="6"/>
  <c r="F31" i="6"/>
  <c r="E31" i="6"/>
  <c r="K19" i="6"/>
  <c r="J19" i="6"/>
  <c r="I19" i="6"/>
  <c r="H19" i="6"/>
  <c r="G19" i="6"/>
  <c r="F19" i="6"/>
  <c r="E19" i="6"/>
  <c r="K18" i="6"/>
  <c r="J18" i="6"/>
  <c r="I18" i="6"/>
  <c r="H18" i="6"/>
  <c r="G18" i="6"/>
  <c r="F18" i="6"/>
  <c r="E18" i="6"/>
  <c r="K17" i="6"/>
  <c r="J17" i="6"/>
  <c r="I17" i="6"/>
  <c r="H17" i="6"/>
  <c r="G17" i="6"/>
  <c r="F17" i="6"/>
  <c r="E17" i="6"/>
  <c r="K13" i="6"/>
  <c r="J13" i="6"/>
  <c r="I13" i="6"/>
  <c r="H13" i="6"/>
  <c r="G13" i="6"/>
  <c r="F13" i="6"/>
  <c r="E13" i="6"/>
  <c r="K12" i="6"/>
  <c r="J12" i="6"/>
  <c r="I12" i="6"/>
  <c r="H12" i="6"/>
  <c r="G12" i="6"/>
  <c r="F12" i="6"/>
  <c r="E12" i="6"/>
  <c r="K11" i="6"/>
  <c r="J11" i="6"/>
  <c r="I11" i="6"/>
  <c r="H11" i="6"/>
  <c r="G11" i="6"/>
  <c r="F11" i="6"/>
  <c r="E11" i="6"/>
  <c r="K43" i="4"/>
  <c r="K23" i="4"/>
  <c r="K45" i="4"/>
  <c r="J45" i="4"/>
  <c r="I45" i="4"/>
  <c r="H45" i="4"/>
  <c r="G45" i="4"/>
  <c r="F45" i="4"/>
  <c r="E45" i="4"/>
  <c r="K44" i="4"/>
  <c r="J44" i="4"/>
  <c r="I44" i="4"/>
  <c r="H44" i="4"/>
  <c r="G44" i="4"/>
  <c r="F44" i="4"/>
  <c r="E44" i="4"/>
  <c r="J43" i="4"/>
  <c r="I43" i="4"/>
  <c r="H43" i="4"/>
  <c r="G43" i="4"/>
  <c r="F43" i="4"/>
  <c r="E43" i="4"/>
  <c r="K25" i="4"/>
  <c r="J25" i="4"/>
  <c r="I25" i="4"/>
  <c r="H25" i="4"/>
  <c r="G25" i="4"/>
  <c r="F25" i="4"/>
  <c r="E25" i="4"/>
  <c r="K24" i="4"/>
  <c r="J24" i="4"/>
  <c r="I24" i="4"/>
  <c r="H24" i="4"/>
  <c r="G24" i="4"/>
  <c r="G27" i="4" s="1"/>
  <c r="F24" i="4"/>
  <c r="E24" i="4"/>
  <c r="J23" i="4"/>
  <c r="I23" i="4"/>
  <c r="H23" i="4"/>
  <c r="G23" i="4"/>
  <c r="F23" i="4"/>
  <c r="E23" i="4"/>
  <c r="K41" i="4"/>
  <c r="J41" i="4"/>
  <c r="I41" i="4"/>
  <c r="H41" i="4"/>
  <c r="G41" i="4"/>
  <c r="F41" i="4"/>
  <c r="E41" i="4"/>
  <c r="K40" i="4"/>
  <c r="J40" i="4"/>
  <c r="I40" i="4"/>
  <c r="H40" i="4"/>
  <c r="G40" i="4"/>
  <c r="F40" i="4"/>
  <c r="E40" i="4"/>
  <c r="K21" i="4"/>
  <c r="J21" i="4"/>
  <c r="I21" i="4"/>
  <c r="H21" i="4"/>
  <c r="G21" i="4"/>
  <c r="F21" i="4"/>
  <c r="E21" i="4"/>
  <c r="K20" i="4"/>
  <c r="J20" i="4"/>
  <c r="I20" i="4"/>
  <c r="H20" i="4"/>
  <c r="G20" i="4"/>
  <c r="F20" i="4"/>
  <c r="E20" i="4"/>
  <c r="K35" i="4"/>
  <c r="J35" i="4"/>
  <c r="I35" i="4"/>
  <c r="H35" i="4"/>
  <c r="G35" i="4"/>
  <c r="F35" i="4"/>
  <c r="E35" i="4"/>
  <c r="K34" i="4"/>
  <c r="J34" i="4"/>
  <c r="I34" i="4"/>
  <c r="H34" i="4"/>
  <c r="G34" i="4"/>
  <c r="F34" i="4"/>
  <c r="E34" i="4"/>
  <c r="K15" i="4"/>
  <c r="J15" i="4"/>
  <c r="I15" i="4"/>
  <c r="H15" i="4"/>
  <c r="G15" i="4"/>
  <c r="F15" i="4"/>
  <c r="E15" i="4"/>
  <c r="K14" i="4"/>
  <c r="J14" i="4"/>
  <c r="I14" i="4"/>
  <c r="H14" i="4"/>
  <c r="G14" i="4"/>
  <c r="F14" i="4"/>
  <c r="E14" i="4"/>
  <c r="F26" i="4"/>
  <c r="H26" i="4"/>
  <c r="J26" i="4"/>
  <c r="E27" i="4"/>
  <c r="I27" i="4"/>
  <c r="K27" i="4"/>
  <c r="E46" i="4"/>
  <c r="G46" i="4"/>
  <c r="I46" i="4"/>
  <c r="K46" i="4"/>
  <c r="F47" i="4"/>
  <c r="H47" i="4"/>
  <c r="J47" i="4"/>
  <c r="E26" i="4"/>
  <c r="G26" i="4"/>
  <c r="I26" i="4"/>
  <c r="K26" i="4"/>
  <c r="F27" i="4"/>
  <c r="H27" i="4"/>
  <c r="J27" i="4"/>
  <c r="F46" i="4"/>
  <c r="H46" i="4"/>
  <c r="J46" i="4"/>
  <c r="E47" i="4"/>
  <c r="G47" i="4"/>
  <c r="I47" i="4"/>
  <c r="K47" i="4"/>
  <c r="K43" i="3"/>
  <c r="K23" i="3"/>
  <c r="K45" i="3"/>
  <c r="J45" i="3"/>
  <c r="I45" i="3"/>
  <c r="H45" i="3"/>
  <c r="H47" i="3" s="1"/>
  <c r="G45" i="3"/>
  <c r="F45" i="3"/>
  <c r="E45" i="3"/>
  <c r="K44" i="3"/>
  <c r="K46" i="3" s="1"/>
  <c r="J44" i="3"/>
  <c r="I44" i="3"/>
  <c r="H44" i="3"/>
  <c r="G44" i="3"/>
  <c r="G46" i="3" s="1"/>
  <c r="F44" i="3"/>
  <c r="E44" i="3"/>
  <c r="J43" i="3"/>
  <c r="I43" i="3"/>
  <c r="I46" i="3" s="1"/>
  <c r="H43" i="3"/>
  <c r="G43" i="3"/>
  <c r="F43" i="3"/>
  <c r="E43" i="3"/>
  <c r="K25" i="3"/>
  <c r="J25" i="3"/>
  <c r="I25" i="3"/>
  <c r="H25" i="3"/>
  <c r="H27" i="3" s="1"/>
  <c r="G25" i="3"/>
  <c r="F25" i="3"/>
  <c r="E25" i="3"/>
  <c r="K24" i="3"/>
  <c r="K26" i="3" s="1"/>
  <c r="J24" i="3"/>
  <c r="I24" i="3"/>
  <c r="H24" i="3"/>
  <c r="G24" i="3"/>
  <c r="G27" i="3" s="1"/>
  <c r="F24" i="3"/>
  <c r="E24" i="3"/>
  <c r="E26" i="3" s="1"/>
  <c r="J23" i="3"/>
  <c r="I23" i="3"/>
  <c r="I26" i="3" s="1"/>
  <c r="H23" i="3"/>
  <c r="G23" i="3"/>
  <c r="F23" i="3"/>
  <c r="E23" i="3"/>
  <c r="K41" i="3"/>
  <c r="J41" i="3"/>
  <c r="I41" i="3"/>
  <c r="H41" i="3"/>
  <c r="G41" i="3"/>
  <c r="F41" i="3"/>
  <c r="E41" i="3"/>
  <c r="K40" i="3"/>
  <c r="J40" i="3"/>
  <c r="I40" i="3"/>
  <c r="H40" i="3"/>
  <c r="G40" i="3"/>
  <c r="F40" i="3"/>
  <c r="E40" i="3"/>
  <c r="K21" i="3"/>
  <c r="J21" i="3"/>
  <c r="I21" i="3"/>
  <c r="H21" i="3"/>
  <c r="G21" i="3"/>
  <c r="F21" i="3"/>
  <c r="E21" i="3"/>
  <c r="K20" i="3"/>
  <c r="J20" i="3"/>
  <c r="I20" i="3"/>
  <c r="H20" i="3"/>
  <c r="G20" i="3"/>
  <c r="F20" i="3"/>
  <c r="E20" i="3"/>
  <c r="K35" i="3"/>
  <c r="J35" i="3"/>
  <c r="I35" i="3"/>
  <c r="H35" i="3"/>
  <c r="G35" i="3"/>
  <c r="F35" i="3"/>
  <c r="E35" i="3"/>
  <c r="K34" i="3"/>
  <c r="J34" i="3"/>
  <c r="I34" i="3"/>
  <c r="H34" i="3"/>
  <c r="G34" i="3"/>
  <c r="F34" i="3"/>
  <c r="E34" i="3"/>
  <c r="K15" i="3"/>
  <c r="J15" i="3"/>
  <c r="I15" i="3"/>
  <c r="H15" i="3"/>
  <c r="G15" i="3"/>
  <c r="F15" i="3"/>
  <c r="E15" i="3"/>
  <c r="K14" i="3"/>
  <c r="J14" i="3"/>
  <c r="I14" i="3"/>
  <c r="H14" i="3"/>
  <c r="G14" i="3"/>
  <c r="F14" i="3"/>
  <c r="E14" i="3"/>
  <c r="F26" i="3"/>
  <c r="H26" i="3"/>
  <c r="J26" i="3"/>
  <c r="E27" i="3"/>
  <c r="I27" i="3"/>
  <c r="E46" i="3"/>
  <c r="F47" i="3"/>
  <c r="J47" i="3"/>
  <c r="G26" i="3"/>
  <c r="F27" i="3"/>
  <c r="J27" i="3"/>
  <c r="F46" i="3"/>
  <c r="H46" i="3"/>
  <c r="J46" i="3"/>
  <c r="E47" i="3"/>
  <c r="I47" i="3"/>
  <c r="K45" i="1"/>
  <c r="K44" i="2"/>
  <c r="K23" i="2"/>
  <c r="K45" i="2"/>
  <c r="J45" i="2"/>
  <c r="I45" i="2"/>
  <c r="H45" i="2"/>
  <c r="G45" i="2"/>
  <c r="F45" i="2"/>
  <c r="E45" i="2"/>
  <c r="J44" i="2"/>
  <c r="I44" i="2"/>
  <c r="H44" i="2"/>
  <c r="G44" i="2"/>
  <c r="F44" i="2"/>
  <c r="E44" i="2"/>
  <c r="K43" i="2"/>
  <c r="J43" i="2"/>
  <c r="I43" i="2"/>
  <c r="H43" i="2"/>
  <c r="G43" i="2"/>
  <c r="F43" i="2"/>
  <c r="E43" i="2"/>
  <c r="K25" i="2"/>
  <c r="J25" i="2"/>
  <c r="I25" i="2"/>
  <c r="H25" i="2"/>
  <c r="H27" i="2" s="1"/>
  <c r="G25" i="2"/>
  <c r="F25" i="2"/>
  <c r="E25" i="2"/>
  <c r="K24" i="2"/>
  <c r="J24" i="2"/>
  <c r="J27" i="2"/>
  <c r="I24" i="2"/>
  <c r="H24" i="2"/>
  <c r="G24" i="2"/>
  <c r="F24" i="2"/>
  <c r="F27" i="2"/>
  <c r="E24" i="2"/>
  <c r="K26" i="2"/>
  <c r="J23" i="2"/>
  <c r="I23" i="2"/>
  <c r="I26" i="2" s="1"/>
  <c r="H23" i="2"/>
  <c r="G23" i="2"/>
  <c r="G26" i="2"/>
  <c r="F23" i="2"/>
  <c r="E23" i="2"/>
  <c r="E26" i="2" s="1"/>
  <c r="K41" i="2"/>
  <c r="J41" i="2"/>
  <c r="I41" i="2"/>
  <c r="H41" i="2"/>
  <c r="G41" i="2"/>
  <c r="F41" i="2"/>
  <c r="E41" i="2"/>
  <c r="K40" i="2"/>
  <c r="J40" i="2"/>
  <c r="I40" i="2"/>
  <c r="H40" i="2"/>
  <c r="G40" i="2"/>
  <c r="F40" i="2"/>
  <c r="E40" i="2"/>
  <c r="K21" i="2"/>
  <c r="J21" i="2"/>
  <c r="I21" i="2"/>
  <c r="H21" i="2"/>
  <c r="G21" i="2"/>
  <c r="F21" i="2"/>
  <c r="E21" i="2"/>
  <c r="K20" i="2"/>
  <c r="J20" i="2"/>
  <c r="I20" i="2"/>
  <c r="H20" i="2"/>
  <c r="G20" i="2"/>
  <c r="F20" i="2"/>
  <c r="E20" i="2"/>
  <c r="K35" i="2"/>
  <c r="J35" i="2"/>
  <c r="I35" i="2"/>
  <c r="H35" i="2"/>
  <c r="G35" i="2"/>
  <c r="F35" i="2"/>
  <c r="E35" i="2"/>
  <c r="K34" i="2"/>
  <c r="J34" i="2"/>
  <c r="I34" i="2"/>
  <c r="H34" i="2"/>
  <c r="G34" i="2"/>
  <c r="F34" i="2"/>
  <c r="E34" i="2"/>
  <c r="K15" i="2"/>
  <c r="J15" i="2"/>
  <c r="I15" i="2"/>
  <c r="H15" i="2"/>
  <c r="G15" i="2"/>
  <c r="F15" i="2"/>
  <c r="E15" i="2"/>
  <c r="K14" i="2"/>
  <c r="J14" i="2"/>
  <c r="I14" i="2"/>
  <c r="H14" i="2"/>
  <c r="G14" i="2"/>
  <c r="F14" i="2"/>
  <c r="E14" i="2"/>
  <c r="E46" i="2"/>
  <c r="G46" i="2"/>
  <c r="I46" i="2"/>
  <c r="K46" i="2"/>
  <c r="F47" i="2"/>
  <c r="H47" i="2"/>
  <c r="J47" i="2"/>
  <c r="F46" i="2"/>
  <c r="H46" i="2"/>
  <c r="J46" i="2"/>
  <c r="E47" i="2"/>
  <c r="G47" i="2"/>
  <c r="I47" i="2"/>
  <c r="K47" i="2"/>
  <c r="E27" i="2"/>
  <c r="G27" i="2"/>
  <c r="I27" i="2"/>
  <c r="K27" i="2"/>
  <c r="F26" i="2"/>
  <c r="H26" i="2"/>
  <c r="J26" i="2"/>
  <c r="K34" i="1"/>
  <c r="K43" i="1"/>
  <c r="I24" i="1"/>
  <c r="J45" i="1"/>
  <c r="I45" i="1"/>
  <c r="H45" i="1"/>
  <c r="G45" i="1"/>
  <c r="F45" i="1"/>
  <c r="E45" i="1"/>
  <c r="K44" i="1"/>
  <c r="J44" i="1"/>
  <c r="I44" i="1"/>
  <c r="H44" i="1"/>
  <c r="G44" i="1"/>
  <c r="F44" i="1"/>
  <c r="E44" i="1"/>
  <c r="J43" i="1"/>
  <c r="I43" i="1"/>
  <c r="H43" i="1"/>
  <c r="G43" i="1"/>
  <c r="F43" i="1"/>
  <c r="E43" i="1"/>
  <c r="K25" i="1"/>
  <c r="J25" i="1"/>
  <c r="I25" i="1"/>
  <c r="H25" i="1"/>
  <c r="G25" i="1"/>
  <c r="F25" i="1"/>
  <c r="E25" i="1"/>
  <c r="K24" i="1"/>
  <c r="J24" i="1"/>
  <c r="H24" i="1"/>
  <c r="G24" i="1"/>
  <c r="F24" i="1"/>
  <c r="E24" i="1"/>
  <c r="K23" i="1"/>
  <c r="J23" i="1"/>
  <c r="I23" i="1"/>
  <c r="H23" i="1"/>
  <c r="G23" i="1"/>
  <c r="F23" i="1"/>
  <c r="E23" i="1"/>
  <c r="K41" i="1"/>
  <c r="J41" i="1"/>
  <c r="I41" i="1"/>
  <c r="H41" i="1"/>
  <c r="G41" i="1"/>
  <c r="F41" i="1"/>
  <c r="E41" i="1"/>
  <c r="K40" i="1"/>
  <c r="J40" i="1"/>
  <c r="I40" i="1"/>
  <c r="H40" i="1"/>
  <c r="G40" i="1"/>
  <c r="F40" i="1"/>
  <c r="E40" i="1"/>
  <c r="K21" i="1"/>
  <c r="J21" i="1"/>
  <c r="I21" i="1"/>
  <c r="H21" i="1"/>
  <c r="G21" i="1"/>
  <c r="F21" i="1"/>
  <c r="E21" i="1"/>
  <c r="K20" i="1"/>
  <c r="J20" i="1"/>
  <c r="I20" i="1"/>
  <c r="H20" i="1"/>
  <c r="G20" i="1"/>
  <c r="F20" i="1"/>
  <c r="E20" i="1"/>
  <c r="K35" i="1"/>
  <c r="J35" i="1"/>
  <c r="I35" i="1"/>
  <c r="H35" i="1"/>
  <c r="G35" i="1"/>
  <c r="F35" i="1"/>
  <c r="E35" i="1"/>
  <c r="J34" i="1"/>
  <c r="I34" i="1"/>
  <c r="H34" i="1"/>
  <c r="G34" i="1"/>
  <c r="F34" i="1"/>
  <c r="E34" i="1"/>
  <c r="K15" i="1"/>
  <c r="J15" i="1"/>
  <c r="I15" i="1"/>
  <c r="H15" i="1"/>
  <c r="G15" i="1"/>
  <c r="F15" i="1"/>
  <c r="E15" i="1"/>
  <c r="K14" i="1"/>
  <c r="J14" i="1"/>
  <c r="I14" i="1"/>
  <c r="H14" i="1"/>
  <c r="G14" i="1"/>
  <c r="F14" i="1"/>
  <c r="E14" i="1"/>
  <c r="E27" i="1"/>
  <c r="G27" i="1"/>
  <c r="I27" i="1"/>
  <c r="K27" i="1"/>
  <c r="F47" i="1"/>
  <c r="H47" i="1"/>
  <c r="J47" i="1"/>
  <c r="F26" i="1"/>
  <c r="H26" i="1"/>
  <c r="J26" i="1"/>
  <c r="E46" i="1"/>
  <c r="G46" i="1"/>
  <c r="I46" i="1"/>
  <c r="K46" i="1"/>
  <c r="E26" i="1"/>
  <c r="G26" i="1"/>
  <c r="I26" i="1"/>
  <c r="K26" i="1"/>
  <c r="F27" i="1"/>
  <c r="H27" i="1"/>
  <c r="J27" i="1"/>
  <c r="F46" i="1"/>
  <c r="H46" i="1"/>
  <c r="J46" i="1"/>
  <c r="E47" i="1"/>
  <c r="G47" i="1"/>
  <c r="I47" i="1"/>
  <c r="K47" i="1"/>
  <c r="G47" i="3" l="1"/>
  <c r="K47" i="3"/>
  <c r="K27" i="3"/>
  <c r="F20" i="6"/>
  <c r="J20" i="6"/>
  <c r="G21" i="6"/>
  <c r="K21" i="6"/>
  <c r="E34" i="6"/>
  <c r="I34" i="6"/>
  <c r="K45" i="6"/>
  <c r="F35" i="6"/>
  <c r="E40" i="6"/>
  <c r="H23" i="6"/>
  <c r="I43" i="6"/>
  <c r="F44" i="6"/>
  <c r="J44" i="6"/>
  <c r="G45" i="6"/>
  <c r="G40" i="6"/>
  <c r="K40" i="6"/>
  <c r="J35" i="6"/>
  <c r="L27" i="6"/>
  <c r="H41" i="6"/>
  <c r="L26" i="6"/>
  <c r="F23" i="6"/>
  <c r="G14" i="6"/>
  <c r="K14" i="6"/>
  <c r="H43" i="6"/>
  <c r="E44" i="6"/>
  <c r="I44" i="6"/>
  <c r="F45" i="6"/>
  <c r="J45" i="6"/>
  <c r="E43" i="6"/>
  <c r="J14" i="6"/>
  <c r="H15" i="6"/>
  <c r="E14" i="6"/>
  <c r="I14" i="6"/>
  <c r="F15" i="6"/>
  <c r="J15" i="6"/>
  <c r="F43" i="6"/>
  <c r="F46" i="6" s="1"/>
  <c r="J43" i="6"/>
  <c r="J46" i="6" s="1"/>
  <c r="G44" i="6"/>
  <c r="G47" i="6" s="1"/>
  <c r="K44" i="6"/>
  <c r="K47" i="6" s="1"/>
  <c r="H45" i="6"/>
  <c r="L46" i="6"/>
  <c r="L47" i="6"/>
  <c r="F14" i="6"/>
  <c r="J23" i="6"/>
  <c r="E23" i="6"/>
  <c r="G23" i="6"/>
  <c r="I23" i="6"/>
  <c r="K23" i="6"/>
  <c r="I40" i="6"/>
  <c r="G15" i="6"/>
  <c r="K24" i="6"/>
  <c r="F24" i="6"/>
  <c r="H24" i="6"/>
  <c r="J24" i="6"/>
  <c r="E25" i="6"/>
  <c r="G25" i="6"/>
  <c r="I25" i="6"/>
  <c r="K25" i="6"/>
  <c r="G43" i="6"/>
  <c r="K43" i="6"/>
  <c r="F40" i="6"/>
  <c r="H40" i="6"/>
  <c r="J40" i="6"/>
  <c r="E41" i="6"/>
  <c r="G41" i="6"/>
  <c r="I41" i="6"/>
  <c r="K15" i="6"/>
  <c r="H20" i="6"/>
  <c r="E21" i="6"/>
  <c r="I21" i="6"/>
  <c r="G24" i="6"/>
  <c r="H25" i="6"/>
  <c r="G34" i="6"/>
  <c r="K34" i="6"/>
  <c r="H35" i="6"/>
  <c r="F41" i="6"/>
  <c r="J41" i="6"/>
  <c r="H44" i="6"/>
  <c r="E45" i="6"/>
  <c r="I45" i="6"/>
  <c r="H14" i="6"/>
  <c r="E15" i="6"/>
  <c r="I15" i="6"/>
  <c r="E24" i="6"/>
  <c r="I24" i="6"/>
  <c r="I27" i="6" s="1"/>
  <c r="F25" i="6"/>
  <c r="J25" i="6"/>
  <c r="K41" i="6"/>
  <c r="E20" i="6"/>
  <c r="G20" i="6"/>
  <c r="I20" i="6"/>
  <c r="K20" i="6"/>
  <c r="F21" i="6"/>
  <c r="H21" i="6"/>
  <c r="J21" i="6"/>
  <c r="F34" i="6"/>
  <c r="H34" i="6"/>
  <c r="J34" i="6"/>
  <c r="E35" i="6"/>
  <c r="G35" i="6"/>
  <c r="I35" i="6"/>
  <c r="K35" i="6"/>
  <c r="E26" i="6" l="1"/>
  <c r="J47" i="6"/>
  <c r="J27" i="6"/>
  <c r="G46" i="6"/>
  <c r="F47" i="6"/>
  <c r="H26" i="6"/>
  <c r="I46" i="6"/>
  <c r="H46" i="6"/>
  <c r="H47" i="6"/>
  <c r="I47" i="6"/>
  <c r="E46" i="6"/>
  <c r="K46" i="6"/>
  <c r="F27" i="6"/>
  <c r="E47" i="6"/>
  <c r="K27" i="6"/>
  <c r="J26" i="6"/>
  <c r="I26" i="6"/>
  <c r="E27" i="6"/>
  <c r="H27" i="6"/>
  <c r="G27" i="6"/>
  <c r="F26" i="6"/>
  <c r="G26" i="6"/>
  <c r="K26" i="6"/>
</calcChain>
</file>

<file path=xl/sharedStrings.xml><?xml version="1.0" encoding="utf-8"?>
<sst xmlns="http://schemas.openxmlformats.org/spreadsheetml/2006/main" count="286" uniqueCount="38">
  <si>
    <t>TABLE 1.11</t>
  </si>
  <si>
    <t>UNDERGRADUATE ADMISSIONS SUMMARY</t>
  </si>
  <si>
    <t>UNIVERSITY OF MISSOURI-COLUMBIA</t>
  </si>
  <si>
    <t>Fall 2007</t>
  </si>
  <si>
    <t>Fall 2008</t>
  </si>
  <si>
    <t>Fall 2009</t>
  </si>
  <si>
    <t>Fall 2010</t>
  </si>
  <si>
    <t>Fall 2011</t>
  </si>
  <si>
    <t>Fall 2012</t>
  </si>
  <si>
    <t>Fall 2013</t>
  </si>
  <si>
    <t>Missouri Residents</t>
  </si>
  <si>
    <t>Applied</t>
  </si>
  <si>
    <t>Admitted</t>
  </si>
  <si>
    <t>Enrolled</t>
  </si>
  <si>
    <t>Acceptance Rate</t>
  </si>
  <si>
    <t>Yield</t>
  </si>
  <si>
    <t>FIRST-TIME COLLEGE</t>
  </si>
  <si>
    <t>Non-Residents</t>
  </si>
  <si>
    <t>Total Transfers</t>
  </si>
  <si>
    <t>Total First-Time</t>
  </si>
  <si>
    <t>TRANSFERS</t>
  </si>
  <si>
    <t>UNIVERSITY OF MISSOURI-KANSAS CITY</t>
  </si>
  <si>
    <t>MISSOURI UNIVERSITY OF SCIENCE AND TECHNOLOGY</t>
  </si>
  <si>
    <t>UNIVERSITY OF MISSOURI SYSTEM</t>
  </si>
  <si>
    <t>Note: Acceptance Rate is the percentage of applicants who were admitted.  Yield is the</t>
  </si>
  <si>
    <t xml:space="preserve">          percentage of admitted students who enrolled.</t>
  </si>
  <si>
    <t>Notes: Acceptance Rate is the percentage of applicants who were admitted.  Yield is the</t>
  </si>
  <si>
    <t xml:space="preserve">            percentage of admitted students who enrolled.</t>
  </si>
  <si>
    <t>Source: DHE 08, Admissions Summary</t>
  </si>
  <si>
    <t>Fall 2014</t>
  </si>
  <si>
    <t>UNIVERSITY OF MISSOURI-ST. LOUIS</t>
  </si>
  <si>
    <t>Fall 2015</t>
  </si>
  <si>
    <t xml:space="preserve"> </t>
  </si>
  <si>
    <t>Fall 2016</t>
  </si>
  <si>
    <t>Fall 2017</t>
  </si>
  <si>
    <t>Fall 2018</t>
  </si>
  <si>
    <t>UM-IR 9/18</t>
  </si>
  <si>
    <t>UM-IR 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</si>
</sst>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1" fillId="0" borderId="0"/>
    <xf numFmtId="37" fontId="2" fillId="0" borderId="0"/>
  </cellStyleXfs>
  <cellXfs count="89">
    <xf numFmtId="0" fontId="0" fillId="0" borderId="0" xfId="0"/>
    <xf numFmtId="37" fontId="3" fillId="0" borderId="0" xfId="1" applyFont="1" applyProtection="1"/>
    <xf numFmtId="37" fontId="3" fillId="0" borderId="1" xfId="1" applyFont="1" applyBorder="1" applyProtection="1"/>
    <xf numFmtId="37" fontId="3" fillId="0" borderId="0" xfId="1" applyFont="1" applyBorder="1" applyProtection="1"/>
    <xf numFmtId="37" fontId="4" fillId="0" borderId="2" xfId="1" applyFont="1" applyBorder="1" applyAlignment="1" applyProtection="1"/>
    <xf numFmtId="37" fontId="4" fillId="0" borderId="0" xfId="1" applyFont="1" applyBorder="1" applyAlignment="1" applyProtection="1"/>
    <xf numFmtId="37" fontId="3" fillId="0" borderId="3" xfId="1" applyFont="1" applyBorder="1" applyProtection="1"/>
    <xf numFmtId="37" fontId="3" fillId="0" borderId="0" xfId="1" applyFont="1"/>
    <xf numFmtId="0" fontId="5" fillId="0" borderId="0" xfId="0" applyFont="1"/>
    <xf numFmtId="37" fontId="3" fillId="0" borderId="4" xfId="1" applyFont="1" applyBorder="1" applyAlignment="1" applyProtection="1">
      <alignment horizontal="right"/>
    </xf>
    <xf numFmtId="37" fontId="3" fillId="0" borderId="1" xfId="1" applyNumberFormat="1" applyFont="1" applyBorder="1" applyProtection="1"/>
    <xf numFmtId="37" fontId="3" fillId="0" borderId="0" xfId="1" applyFont="1" applyBorder="1" applyAlignment="1" applyProtection="1">
      <alignment horizontal="right"/>
    </xf>
    <xf numFmtId="37" fontId="3" fillId="0" borderId="0" xfId="1" applyFont="1" applyBorder="1" applyAlignment="1" applyProtection="1"/>
    <xf numFmtId="37" fontId="3" fillId="0" borderId="2" xfId="1" applyFont="1" applyBorder="1" applyProtection="1"/>
    <xf numFmtId="37" fontId="3" fillId="0" borderId="5" xfId="1" applyFont="1" applyBorder="1" applyAlignment="1" applyProtection="1"/>
    <xf numFmtId="37" fontId="3" fillId="0" borderId="5" xfId="1" applyFont="1" applyBorder="1" applyProtection="1"/>
    <xf numFmtId="3" fontId="3" fillId="0" borderId="1" xfId="1" applyNumberFormat="1" applyFont="1" applyBorder="1" applyProtection="1"/>
    <xf numFmtId="37" fontId="6" fillId="0" borderId="2" xfId="1" applyFont="1" applyBorder="1" applyAlignment="1" applyProtection="1"/>
    <xf numFmtId="37" fontId="3" fillId="0" borderId="0" xfId="2" applyFont="1" applyProtection="1"/>
    <xf numFmtId="37" fontId="3" fillId="0" borderId="1" xfId="2" applyFont="1" applyBorder="1" applyProtection="1"/>
    <xf numFmtId="37" fontId="3" fillId="0" borderId="0" xfId="2" applyFont="1" applyBorder="1" applyProtection="1"/>
    <xf numFmtId="37" fontId="4" fillId="0" borderId="2" xfId="2" applyFont="1" applyBorder="1" applyAlignment="1" applyProtection="1"/>
    <xf numFmtId="37" fontId="4" fillId="0" borderId="0" xfId="2" applyFont="1" applyBorder="1" applyAlignment="1" applyProtection="1"/>
    <xf numFmtId="37" fontId="3" fillId="0" borderId="3" xfId="2" applyFont="1" applyBorder="1" applyProtection="1"/>
    <xf numFmtId="37" fontId="3" fillId="0" borderId="0" xfId="2" applyFont="1" applyFill="1" applyBorder="1" applyProtection="1"/>
    <xf numFmtId="37" fontId="3" fillId="0" borderId="0" xfId="2" applyFont="1"/>
    <xf numFmtId="37" fontId="3" fillId="0" borderId="1" xfId="2" applyNumberFormat="1" applyFont="1" applyBorder="1" applyProtection="1"/>
    <xf numFmtId="37" fontId="3" fillId="0" borderId="4" xfId="2" applyFont="1" applyBorder="1" applyAlignment="1" applyProtection="1">
      <alignment horizontal="right"/>
    </xf>
    <xf numFmtId="37" fontId="3" fillId="0" borderId="4" xfId="2" applyFont="1" applyFill="1" applyBorder="1" applyAlignment="1" applyProtection="1">
      <alignment horizontal="right"/>
    </xf>
    <xf numFmtId="37" fontId="6" fillId="0" borderId="2" xfId="2" applyFont="1" applyBorder="1" applyAlignment="1" applyProtection="1"/>
    <xf numFmtId="37" fontId="3" fillId="0" borderId="0" xfId="2" applyFont="1" applyBorder="1" applyAlignment="1" applyProtection="1">
      <alignment horizontal="right"/>
    </xf>
    <xf numFmtId="37" fontId="3" fillId="0" borderId="0" xfId="2" applyFont="1" applyFill="1" applyBorder="1" applyAlignment="1" applyProtection="1">
      <alignment horizontal="right"/>
    </xf>
    <xf numFmtId="37" fontId="3" fillId="0" borderId="5" xfId="2" applyFont="1" applyBorder="1" applyAlignment="1" applyProtection="1"/>
    <xf numFmtId="37" fontId="3" fillId="0" borderId="5" xfId="2" applyFont="1" applyBorder="1" applyProtection="1"/>
    <xf numFmtId="3" fontId="3" fillId="0" borderId="1" xfId="2" applyNumberFormat="1" applyFont="1" applyBorder="1" applyProtection="1"/>
    <xf numFmtId="3" fontId="3" fillId="0" borderId="1" xfId="2" applyNumberFormat="1" applyFont="1" applyFill="1" applyBorder="1" applyProtection="1"/>
    <xf numFmtId="3" fontId="3" fillId="0" borderId="5" xfId="1" applyNumberFormat="1" applyFont="1" applyBorder="1" applyProtection="1"/>
    <xf numFmtId="3" fontId="3" fillId="0" borderId="1" xfId="1" applyNumberFormat="1" applyFont="1" applyFill="1" applyBorder="1" applyProtection="1"/>
    <xf numFmtId="3" fontId="3" fillId="0" borderId="0" xfId="1" applyNumberFormat="1" applyFont="1" applyBorder="1" applyProtection="1"/>
    <xf numFmtId="37" fontId="3" fillId="0" borderId="9" xfId="1" applyFont="1" applyBorder="1" applyProtection="1"/>
    <xf numFmtId="37" fontId="3" fillId="0" borderId="10" xfId="1" applyFont="1" applyBorder="1" applyProtection="1"/>
    <xf numFmtId="37" fontId="6" fillId="0" borderId="0" xfId="1" applyFont="1" applyBorder="1" applyAlignment="1" applyProtection="1"/>
    <xf numFmtId="37" fontId="4" fillId="5" borderId="0" xfId="1" applyFont="1" applyFill="1" applyBorder="1" applyAlignment="1" applyProtection="1">
      <alignment vertical="center"/>
    </xf>
    <xf numFmtId="0" fontId="5" fillId="5" borderId="0" xfId="0" applyFont="1" applyFill="1" applyBorder="1"/>
    <xf numFmtId="37" fontId="3" fillId="5" borderId="0" xfId="1" applyFont="1" applyFill="1" applyBorder="1" applyAlignment="1" applyProtection="1"/>
    <xf numFmtId="37" fontId="3" fillId="5" borderId="0" xfId="1" applyFont="1" applyFill="1" applyBorder="1" applyProtection="1"/>
    <xf numFmtId="0" fontId="3" fillId="5" borderId="0" xfId="0" applyFont="1" applyFill="1" applyBorder="1"/>
    <xf numFmtId="37" fontId="4" fillId="0" borderId="0" xfId="1" applyFont="1" applyBorder="1" applyAlignment="1" applyProtection="1">
      <alignment vertical="center"/>
    </xf>
    <xf numFmtId="9" fontId="3" fillId="0" borderId="0" xfId="1" applyNumberFormat="1" applyFont="1" applyBorder="1" applyProtection="1"/>
    <xf numFmtId="3" fontId="3" fillId="0" borderId="0" xfId="1" applyNumberFormat="1" applyFont="1" applyFill="1" applyBorder="1" applyProtection="1"/>
    <xf numFmtId="0" fontId="5" fillId="0" borderId="0" xfId="0" applyFont="1" applyBorder="1"/>
    <xf numFmtId="37" fontId="3" fillId="0" borderId="0" xfId="2" applyFont="1" applyBorder="1" applyAlignment="1" applyProtection="1"/>
    <xf numFmtId="37" fontId="3" fillId="0" borderId="11" xfId="1" applyFont="1" applyBorder="1" applyProtection="1"/>
    <xf numFmtId="37" fontId="3" fillId="0" borderId="12" xfId="1" applyFont="1" applyBorder="1" applyProtection="1"/>
    <xf numFmtId="37" fontId="4" fillId="6" borderId="0" xfId="1" applyFont="1" applyFill="1" applyBorder="1" applyAlignment="1" applyProtection="1">
      <alignment vertical="center"/>
    </xf>
    <xf numFmtId="0" fontId="5" fillId="6" borderId="0" xfId="0" applyFont="1" applyFill="1" applyBorder="1"/>
    <xf numFmtId="37" fontId="3" fillId="6" borderId="0" xfId="1" applyFont="1" applyFill="1" applyBorder="1" applyAlignment="1" applyProtection="1"/>
    <xf numFmtId="37" fontId="3" fillId="6" borderId="0" xfId="1" applyFont="1" applyFill="1" applyBorder="1" applyProtection="1"/>
    <xf numFmtId="0" fontId="3" fillId="6" borderId="0" xfId="0" applyFont="1" applyFill="1" applyBorder="1"/>
    <xf numFmtId="37" fontId="4" fillId="2" borderId="0" xfId="1" applyFont="1" applyFill="1" applyBorder="1" applyAlignment="1" applyProtection="1">
      <alignment vertical="center"/>
    </xf>
    <xf numFmtId="0" fontId="5" fillId="2" borderId="0" xfId="0" applyFont="1" applyFill="1" applyBorder="1"/>
    <xf numFmtId="37" fontId="3" fillId="2" borderId="0" xfId="1" applyFont="1" applyFill="1" applyBorder="1" applyAlignment="1" applyProtection="1"/>
    <xf numFmtId="37" fontId="3" fillId="2" borderId="0" xfId="1" applyFont="1" applyFill="1" applyBorder="1" applyProtection="1"/>
    <xf numFmtId="0" fontId="3" fillId="2" borderId="0" xfId="0" applyFont="1" applyFill="1" applyBorder="1"/>
    <xf numFmtId="37" fontId="3" fillId="0" borderId="9" xfId="2" applyFont="1" applyBorder="1" applyProtection="1"/>
    <xf numFmtId="37" fontId="3" fillId="0" borderId="10" xfId="2" applyFont="1" applyBorder="1" applyProtection="1"/>
    <xf numFmtId="37" fontId="6" fillId="0" borderId="0" xfId="2" applyFont="1" applyBorder="1" applyAlignment="1" applyProtection="1"/>
    <xf numFmtId="37" fontId="4" fillId="3" borderId="0" xfId="1" applyFont="1" applyFill="1" applyBorder="1" applyAlignment="1" applyProtection="1">
      <alignment vertical="center"/>
    </xf>
    <xf numFmtId="0" fontId="5" fillId="3" borderId="0" xfId="0" applyFont="1" applyFill="1" applyBorder="1"/>
    <xf numFmtId="37" fontId="3" fillId="3" borderId="0" xfId="1" applyFont="1" applyFill="1" applyBorder="1" applyAlignment="1" applyProtection="1"/>
    <xf numFmtId="37" fontId="3" fillId="3" borderId="0" xfId="1" applyFont="1" applyFill="1" applyBorder="1" applyProtection="1"/>
    <xf numFmtId="0" fontId="3" fillId="3" borderId="0" xfId="0" applyFont="1" applyFill="1" applyBorder="1"/>
    <xf numFmtId="3" fontId="3" fillId="0" borderId="0" xfId="2" applyNumberFormat="1" applyFont="1" applyBorder="1" applyProtection="1"/>
    <xf numFmtId="9" fontId="3" fillId="0" borderId="0" xfId="2" applyNumberFormat="1" applyFont="1" applyBorder="1" applyProtection="1"/>
    <xf numFmtId="3" fontId="3" fillId="0" borderId="0" xfId="2" applyNumberFormat="1" applyFont="1" applyFill="1" applyBorder="1" applyProtection="1"/>
    <xf numFmtId="37" fontId="3" fillId="0" borderId="10" xfId="2" applyFont="1" applyBorder="1"/>
    <xf numFmtId="37" fontId="3" fillId="0" borderId="11" xfId="2" applyFont="1" applyBorder="1" applyProtection="1"/>
    <xf numFmtId="37" fontId="3" fillId="0" borderId="12" xfId="2" applyFont="1" applyBorder="1" applyProtection="1"/>
    <xf numFmtId="37" fontId="4" fillId="4" borderId="0" xfId="1" applyFont="1" applyFill="1" applyBorder="1" applyAlignment="1" applyProtection="1">
      <alignment vertical="center"/>
    </xf>
    <xf numFmtId="0" fontId="5" fillId="4" borderId="0" xfId="0" applyFont="1" applyFill="1" applyBorder="1"/>
    <xf numFmtId="37" fontId="3" fillId="4" borderId="0" xfId="1" applyFont="1" applyFill="1" applyBorder="1" applyAlignment="1" applyProtection="1"/>
    <xf numFmtId="37" fontId="3" fillId="4" borderId="0" xfId="1" applyFont="1" applyFill="1" applyBorder="1" applyProtection="1"/>
    <xf numFmtId="0" fontId="3" fillId="4" borderId="0" xfId="0" applyFont="1" applyFill="1" applyBorder="1"/>
    <xf numFmtId="37" fontId="3" fillId="0" borderId="5" xfId="2" applyFont="1" applyBorder="1" applyAlignment="1" applyProtection="1">
      <alignment horizontal="right"/>
    </xf>
    <xf numFmtId="3" fontId="5" fillId="0" borderId="0" xfId="0" applyNumberFormat="1" applyFont="1"/>
    <xf numFmtId="37" fontId="6" fillId="0" borderId="6" xfId="1" applyFont="1" applyBorder="1" applyAlignment="1" applyProtection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37" fontId="6" fillId="0" borderId="6" xfId="2" applyFont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P/Web_Site/Web%20Backup/exec_ref/1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umbia"/>
      <sheetName val="Kansas City"/>
      <sheetName val="Rolla"/>
      <sheetName val="St. Louis"/>
      <sheetName val="System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/>
  </sheetViews>
  <sheetFormatPr defaultRowHeight="13.5" customHeight="1" x14ac:dyDescent="0.2"/>
  <cols>
    <col min="1" max="3" width="2.7109375" style="8" customWidth="1"/>
    <col min="4" max="4" width="14.7109375" style="8" customWidth="1"/>
    <col min="5" max="10" width="8.7109375" style="8" hidden="1" customWidth="1"/>
    <col min="11" max="16" width="8.7109375" style="8" customWidth="1"/>
    <col min="17" max="17" width="2.7109375" style="8" customWidth="1"/>
    <col min="18" max="16384" width="9.140625" style="8"/>
  </cols>
  <sheetData>
    <row r="1" spans="1:19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"/>
    </row>
    <row r="2" spans="1:19" ht="15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9" ht="13.5" customHeight="1" x14ac:dyDescent="0.2">
      <c r="A3" s="39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0"/>
    </row>
    <row r="4" spans="1:19" ht="15" customHeight="1" x14ac:dyDescent="0.25">
      <c r="A4" s="39"/>
      <c r="B4" s="17" t="s">
        <v>1</v>
      </c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0"/>
    </row>
    <row r="5" spans="1:19" ht="15" customHeight="1" x14ac:dyDescent="0.25">
      <c r="A5" s="39"/>
      <c r="B5" s="41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0"/>
    </row>
    <row r="6" spans="1:19" ht="13.5" customHeight="1" thickBot="1" x14ac:dyDescent="0.25">
      <c r="A6" s="39"/>
      <c r="B6" s="6"/>
      <c r="C6" s="6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0"/>
    </row>
    <row r="7" spans="1:19" ht="13.5" customHeight="1" thickTop="1" x14ac:dyDescent="0.2">
      <c r="A7" s="39"/>
      <c r="B7" s="2"/>
      <c r="C7" s="2"/>
      <c r="D7" s="2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29</v>
      </c>
      <c r="M7" s="9" t="s">
        <v>31</v>
      </c>
      <c r="N7" s="9" t="s">
        <v>33</v>
      </c>
      <c r="O7" s="9" t="s">
        <v>34</v>
      </c>
      <c r="P7" s="9" t="s">
        <v>35</v>
      </c>
      <c r="Q7" s="40"/>
    </row>
    <row r="8" spans="1:19" ht="13.5" customHeight="1" x14ac:dyDescent="0.2">
      <c r="A8" s="39"/>
      <c r="B8" s="13"/>
      <c r="C8" s="13"/>
      <c r="D8" s="1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40"/>
    </row>
    <row r="9" spans="1:19" ht="13.5" customHeight="1" x14ac:dyDescent="0.2">
      <c r="A9" s="39"/>
      <c r="B9" s="42" t="s">
        <v>16</v>
      </c>
      <c r="C9" s="43"/>
      <c r="D9" s="44"/>
      <c r="E9" s="45"/>
      <c r="F9" s="45"/>
      <c r="G9" s="45"/>
      <c r="H9" s="45"/>
      <c r="I9" s="46"/>
      <c r="J9" s="45"/>
      <c r="K9" s="45"/>
      <c r="L9" s="45"/>
      <c r="M9" s="45"/>
      <c r="N9" s="45"/>
      <c r="O9" s="45"/>
      <c r="P9" s="45"/>
      <c r="Q9" s="40"/>
    </row>
    <row r="10" spans="1:19" ht="13.5" customHeight="1" x14ac:dyDescent="0.2">
      <c r="A10" s="39"/>
      <c r="B10" s="47"/>
      <c r="C10" s="5" t="s">
        <v>10</v>
      </c>
      <c r="D10" s="1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0"/>
    </row>
    <row r="11" spans="1:19" ht="13.5" customHeight="1" x14ac:dyDescent="0.2">
      <c r="A11" s="39"/>
      <c r="B11" s="3"/>
      <c r="C11" s="3"/>
      <c r="D11" s="38" t="s">
        <v>11</v>
      </c>
      <c r="E11" s="38">
        <f>MU!E11+UMKC!E11+'S&amp;T'!E11+UMSL!E11</f>
        <v>13933</v>
      </c>
      <c r="F11" s="38">
        <f>MU!F11+UMKC!F11+'S&amp;T'!F11+UMSL!F11</f>
        <v>14879</v>
      </c>
      <c r="G11" s="38">
        <f>MU!G11+UMKC!G11+'S&amp;T'!G11+UMSL!G11</f>
        <v>15485</v>
      </c>
      <c r="H11" s="38">
        <f>MU!H11+UMKC!H11+'S&amp;T'!H11+UMSL!H11</f>
        <v>16280</v>
      </c>
      <c r="I11" s="38">
        <f>MU!I11+UMKC!I11+'S&amp;T'!I11+UMSL!I11</f>
        <v>16127</v>
      </c>
      <c r="J11" s="38">
        <f>MU!J11+UMKC!J11+'S&amp;T'!J11+UMSL!J11</f>
        <v>16384</v>
      </c>
      <c r="K11" s="38">
        <f>MU!K11+UMKC!K11+'S&amp;T'!K11+UMSL!K11</f>
        <v>15572</v>
      </c>
      <c r="L11" s="38">
        <f>MU!L11+UMKC!L11+'S&amp;T'!L11+UMSL!L11</f>
        <v>15652</v>
      </c>
      <c r="M11" s="38">
        <f>MU!M11+UMKC!M11+'S&amp;T'!M11+UMSL!M11</f>
        <v>15755</v>
      </c>
      <c r="N11" s="38">
        <f>MU!N11+UMKC!N11+'S&amp;T'!N11+UMSL!N11</f>
        <v>17007</v>
      </c>
      <c r="O11" s="38">
        <f>MU!O11+UMKC!O11+'S&amp;T'!O11+UMSL!O11</f>
        <v>15603</v>
      </c>
      <c r="P11" s="38">
        <f>MU!P11+UMKC!P11+'S&amp;T'!P11+UMSL!P11</f>
        <v>17403</v>
      </c>
      <c r="Q11" s="40"/>
      <c r="S11" s="84"/>
    </row>
    <row r="12" spans="1:19" ht="13.5" customHeight="1" x14ac:dyDescent="0.2">
      <c r="A12" s="39"/>
      <c r="B12" s="3"/>
      <c r="C12" s="3"/>
      <c r="D12" s="38" t="s">
        <v>12</v>
      </c>
      <c r="E12" s="38">
        <f>MU!E12+UMKC!E12+'S&amp;T'!E12+UMSL!E12</f>
        <v>11562</v>
      </c>
      <c r="F12" s="38">
        <f>MU!F12+UMKC!F12+'S&amp;T'!F12+UMSL!F12</f>
        <v>12335</v>
      </c>
      <c r="G12" s="38">
        <f>MU!G12+UMKC!G12+'S&amp;T'!G12+UMSL!G12</f>
        <v>12691</v>
      </c>
      <c r="H12" s="38">
        <f>MU!H12+UMKC!H12+'S&amp;T'!H12+UMSL!H12</f>
        <v>13412</v>
      </c>
      <c r="I12" s="38">
        <f>MU!I12+UMKC!I12+'S&amp;T'!I12+UMSL!I12</f>
        <v>13038</v>
      </c>
      <c r="J12" s="38">
        <f>MU!J12+UMKC!J12+'S&amp;T'!J12+UMSL!J12</f>
        <v>13248</v>
      </c>
      <c r="K12" s="38">
        <f>MU!K12+UMKC!K12+'S&amp;T'!K12+UMSL!K12</f>
        <v>12398</v>
      </c>
      <c r="L12" s="38">
        <f>MU!L12+UMKC!L12+'S&amp;T'!L12+UMSL!L12</f>
        <v>12501</v>
      </c>
      <c r="M12" s="38">
        <f>MU!M12+UMKC!M12+'S&amp;T'!M12+UMSL!M12</f>
        <v>12534</v>
      </c>
      <c r="N12" s="38">
        <f>MU!N12+UMKC!N12+'S&amp;T'!N12+UMSL!N12</f>
        <v>12925</v>
      </c>
      <c r="O12" s="38">
        <f>MU!O12+UMKC!O12+'S&amp;T'!O12+UMSL!O12</f>
        <v>12135</v>
      </c>
      <c r="P12" s="38">
        <f>MU!P12+UMKC!P12+'S&amp;T'!P12+UMSL!P12</f>
        <v>13186</v>
      </c>
      <c r="Q12" s="40"/>
    </row>
    <row r="13" spans="1:19" ht="13.5" customHeight="1" x14ac:dyDescent="0.2">
      <c r="A13" s="39"/>
      <c r="B13" s="3"/>
      <c r="C13" s="3"/>
      <c r="D13" s="16" t="s">
        <v>13</v>
      </c>
      <c r="E13" s="36">
        <f>MU!E13+UMKC!E13+'S&amp;T'!E13+UMSL!E13</f>
        <v>6048</v>
      </c>
      <c r="F13" s="36">
        <f>MU!F13+UMKC!F13+'S&amp;T'!F13+UMSL!F13</f>
        <v>6483</v>
      </c>
      <c r="G13" s="36">
        <f>MU!G13+UMKC!G13+'S&amp;T'!G13+UMSL!G13</f>
        <v>6178</v>
      </c>
      <c r="H13" s="36">
        <f>MU!H13+UMKC!H13+'S&amp;T'!H13+UMSL!H13</f>
        <v>6660</v>
      </c>
      <c r="I13" s="36">
        <f>MU!I13+UMKC!I13+'S&amp;T'!I13+UMSL!I13</f>
        <v>6402</v>
      </c>
      <c r="J13" s="36">
        <f>MU!J13+UMKC!J13+'S&amp;T'!J13+UMSL!J13</f>
        <v>6286</v>
      </c>
      <c r="K13" s="36">
        <f>MU!K13+UMKC!K13+'S&amp;T'!K13+UMSL!K13</f>
        <v>5997</v>
      </c>
      <c r="L13" s="36">
        <f>MU!L13+UMKC!L13+'S&amp;T'!L13+UMSL!L13</f>
        <v>6213</v>
      </c>
      <c r="M13" s="36">
        <f>MU!M13+UMKC!M13+'S&amp;T'!M13+UMSL!M13</f>
        <v>6115</v>
      </c>
      <c r="N13" s="36">
        <f>MU!N13+UMKC!N13+'S&amp;T'!N13+UMSL!N13</f>
        <v>5644</v>
      </c>
      <c r="O13" s="36">
        <f>MU!O13+UMKC!O13+'S&amp;T'!O13+UMSL!O13</f>
        <v>5258</v>
      </c>
      <c r="P13" s="36">
        <f>MU!P13+UMKC!P13+'S&amp;T'!P13+UMSL!P13</f>
        <v>5477</v>
      </c>
      <c r="Q13" s="40"/>
    </row>
    <row r="14" spans="1:19" ht="13.5" customHeight="1" x14ac:dyDescent="0.2">
      <c r="A14" s="39"/>
      <c r="B14" s="3"/>
      <c r="C14" s="3"/>
      <c r="D14" s="11" t="s">
        <v>14</v>
      </c>
      <c r="E14" s="48">
        <f t="shared" ref="E14:K15" si="0">E12/E11</f>
        <v>0.82982846479580852</v>
      </c>
      <c r="F14" s="48">
        <f t="shared" si="0"/>
        <v>0.82902076752469922</v>
      </c>
      <c r="G14" s="48">
        <f t="shared" si="0"/>
        <v>0.81956732321601555</v>
      </c>
      <c r="H14" s="48">
        <f t="shared" si="0"/>
        <v>0.82383292383292384</v>
      </c>
      <c r="I14" s="48">
        <f t="shared" si="0"/>
        <v>0.80845786569107703</v>
      </c>
      <c r="J14" s="48">
        <f t="shared" si="0"/>
        <v>0.80859375</v>
      </c>
      <c r="K14" s="48">
        <f t="shared" si="0"/>
        <v>0.79617261751862312</v>
      </c>
      <c r="L14" s="48">
        <f t="shared" ref="L14" si="1">L12/L11</f>
        <v>0.79868387426526966</v>
      </c>
      <c r="M14" s="48">
        <f t="shared" ref="M14:N14" si="2">M12/M11</f>
        <v>0.79555696604252624</v>
      </c>
      <c r="N14" s="48">
        <f t="shared" si="2"/>
        <v>0.75998118421826311</v>
      </c>
      <c r="O14" s="48">
        <f t="shared" ref="O14:P14" si="3">O12/O11</f>
        <v>0.77773505095174</v>
      </c>
      <c r="P14" s="48">
        <f t="shared" si="3"/>
        <v>0.75768545653048325</v>
      </c>
      <c r="Q14" s="40"/>
    </row>
    <row r="15" spans="1:19" ht="13.5" customHeight="1" x14ac:dyDescent="0.2">
      <c r="A15" s="39"/>
      <c r="B15" s="3"/>
      <c r="C15" s="3"/>
      <c r="D15" s="11" t="s">
        <v>15</v>
      </c>
      <c r="E15" s="48">
        <f t="shared" si="0"/>
        <v>0.52309289050337315</v>
      </c>
      <c r="F15" s="48">
        <f t="shared" si="0"/>
        <v>0.52557762464531821</v>
      </c>
      <c r="G15" s="48">
        <f t="shared" si="0"/>
        <v>0.48680167047513984</v>
      </c>
      <c r="H15" s="48">
        <f t="shared" si="0"/>
        <v>0.4965702356099016</v>
      </c>
      <c r="I15" s="48">
        <f t="shared" si="0"/>
        <v>0.49102623101702714</v>
      </c>
      <c r="J15" s="48">
        <f t="shared" si="0"/>
        <v>0.47448671497584544</v>
      </c>
      <c r="K15" s="48">
        <f t="shared" si="0"/>
        <v>0.48370704952411681</v>
      </c>
      <c r="L15" s="48">
        <f t="shared" ref="L15" si="4">L13/L12</f>
        <v>0.49700023998080156</v>
      </c>
      <c r="M15" s="48">
        <f t="shared" ref="M15:N15" si="5">M13/M12</f>
        <v>0.48787298547949576</v>
      </c>
      <c r="N15" s="48">
        <f t="shared" si="5"/>
        <v>0.43667311411992266</v>
      </c>
      <c r="O15" s="48">
        <f t="shared" ref="O15:P15" si="6">O13/O12</f>
        <v>0.43329213020189533</v>
      </c>
      <c r="P15" s="48">
        <f t="shared" si="6"/>
        <v>0.41536478082815109</v>
      </c>
      <c r="Q15" s="40"/>
    </row>
    <row r="16" spans="1:19" ht="13.5" customHeight="1" x14ac:dyDescent="0.2">
      <c r="A16" s="39"/>
      <c r="B16" s="3"/>
      <c r="C16" s="5" t="s">
        <v>17</v>
      </c>
      <c r="D16" s="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40"/>
    </row>
    <row r="17" spans="1:17" ht="13.5" customHeight="1" x14ac:dyDescent="0.2">
      <c r="A17" s="39"/>
      <c r="B17" s="3"/>
      <c r="C17" s="3"/>
      <c r="D17" s="38" t="s">
        <v>11</v>
      </c>
      <c r="E17" s="38">
        <f>MU!E17+UMKC!E17+'S&amp;T'!E17+UMSL!E17</f>
        <v>6264</v>
      </c>
      <c r="F17" s="38">
        <f>MU!F17+UMKC!F17+'S&amp;T'!F17+UMSL!F17</f>
        <v>7518</v>
      </c>
      <c r="G17" s="38">
        <f>MU!G17+UMKC!G17+'S&amp;T'!G17+UMSL!G17</f>
        <v>9454</v>
      </c>
      <c r="H17" s="38">
        <f>MU!H17+UMKC!H17+'S&amp;T'!H17+UMSL!H17</f>
        <v>10584</v>
      </c>
      <c r="I17" s="38">
        <f>MU!I17+UMKC!I17+'S&amp;T'!I17+UMSL!I17</f>
        <v>11426</v>
      </c>
      <c r="J17" s="38">
        <f>MU!J17+UMKC!J17+'S&amp;T'!J17+UMSL!J17</f>
        <v>14031</v>
      </c>
      <c r="K17" s="38">
        <f>MU!K17+UMKC!K17+'S&amp;T'!K17+UMSL!K17</f>
        <v>15338</v>
      </c>
      <c r="L17" s="38">
        <f>MU!L17+UMKC!L17+'S&amp;T'!L17+UMSL!L17</f>
        <v>15885</v>
      </c>
      <c r="M17" s="38">
        <f>MU!M17+UMKC!M17+'S&amp;T'!M17+UMSL!M17</f>
        <v>16655</v>
      </c>
      <c r="N17" s="38">
        <f>MU!N17+UMKC!N17+'S&amp;T'!N17+UMSL!N17</f>
        <v>16185</v>
      </c>
      <c r="O17" s="38">
        <f>MU!O17+UMKC!O17+'S&amp;T'!O17+UMSL!O17</f>
        <v>12450</v>
      </c>
      <c r="P17" s="38">
        <f>MU!P17+UMKC!P17+'S&amp;T'!P17+UMSL!P17</f>
        <v>16001</v>
      </c>
      <c r="Q17" s="40"/>
    </row>
    <row r="18" spans="1:17" ht="13.5" customHeight="1" x14ac:dyDescent="0.2">
      <c r="A18" s="39"/>
      <c r="B18" s="3"/>
      <c r="C18" s="3"/>
      <c r="D18" s="38" t="s">
        <v>12</v>
      </c>
      <c r="E18" s="38">
        <f>MU!E18+UMKC!E18+'S&amp;T'!E18+UMSL!E18</f>
        <v>4621</v>
      </c>
      <c r="F18" s="38">
        <f>MU!F18+UMKC!F18+'S&amp;T'!F18+UMSL!F18</f>
        <v>5829</v>
      </c>
      <c r="G18" s="38">
        <f>MU!G18+UMKC!G18+'S&amp;T'!G18+UMSL!G18</f>
        <v>7274</v>
      </c>
      <c r="H18" s="38">
        <f>MU!H18+UMKC!H18+'S&amp;T'!H18+UMSL!H18</f>
        <v>7984</v>
      </c>
      <c r="I18" s="38">
        <f>MU!I18+UMKC!I18+'S&amp;T'!I18+UMSL!I18</f>
        <v>8667</v>
      </c>
      <c r="J18" s="38">
        <f>MU!J18+UMKC!J18+'S&amp;T'!J18+UMSL!J18</f>
        <v>10423</v>
      </c>
      <c r="K18" s="38">
        <f>MU!K18+UMKC!K18+'S&amp;T'!K18+UMSL!K18</f>
        <v>11006</v>
      </c>
      <c r="L18" s="38">
        <f>MU!L18+UMKC!L18+'S&amp;T'!L18+UMSL!L18</f>
        <v>11152</v>
      </c>
      <c r="M18" s="38">
        <f>MU!M18+UMKC!M18+'S&amp;T'!M18+UMSL!M18</f>
        <v>11963</v>
      </c>
      <c r="N18" s="38">
        <f>MU!N18+UMKC!N18+'S&amp;T'!N18+UMSL!N18</f>
        <v>10773</v>
      </c>
      <c r="O18" s="38">
        <f>MU!O18+UMKC!O18+'S&amp;T'!O18+UMSL!O18</f>
        <v>8726</v>
      </c>
      <c r="P18" s="38">
        <f>MU!P18+UMKC!P18+'S&amp;T'!P18+UMSL!P18</f>
        <v>10764</v>
      </c>
      <c r="Q18" s="40"/>
    </row>
    <row r="19" spans="1:17" ht="13.5" customHeight="1" x14ac:dyDescent="0.2">
      <c r="A19" s="39"/>
      <c r="B19" s="3"/>
      <c r="C19" s="3"/>
      <c r="D19" s="16" t="s">
        <v>13</v>
      </c>
      <c r="E19" s="36">
        <f>MU!E19+UMKC!E19+'S&amp;T'!E19+UMSL!E19</f>
        <v>1519</v>
      </c>
      <c r="F19" s="36">
        <f>MU!F19+UMKC!F19+'S&amp;T'!F19+UMSL!F19</f>
        <v>1869</v>
      </c>
      <c r="G19" s="36">
        <f>MU!G19+UMKC!G19+'S&amp;T'!G19+UMSL!G19</f>
        <v>2121</v>
      </c>
      <c r="H19" s="36">
        <f>MU!H19+UMKC!H19+'S&amp;T'!H19+UMSL!H19</f>
        <v>2288</v>
      </c>
      <c r="I19" s="36">
        <f>MU!I19+UMKC!I19+'S&amp;T'!I19+UMSL!I19</f>
        <v>2535</v>
      </c>
      <c r="J19" s="36">
        <f>MU!J19+UMKC!J19+'S&amp;T'!J19+UMSL!J19</f>
        <v>3018</v>
      </c>
      <c r="K19" s="36">
        <f>MU!K19+UMKC!K19+'S&amp;T'!K19+UMSL!K19</f>
        <v>3047</v>
      </c>
      <c r="L19" s="36">
        <f>MU!L19+UMKC!L19+'S&amp;T'!L19+UMSL!L19</f>
        <v>3191</v>
      </c>
      <c r="M19" s="36">
        <f>MU!M19+UMKC!M19+'S&amp;T'!M19+UMSL!M19</f>
        <v>3119</v>
      </c>
      <c r="N19" s="36">
        <f>MU!N19+UMKC!N19+'S&amp;T'!N19+UMSL!N19</f>
        <v>2264</v>
      </c>
      <c r="O19" s="36">
        <f>MU!O19+UMKC!O19+'S&amp;T'!O19+UMSL!O19</f>
        <v>2023</v>
      </c>
      <c r="P19" s="36">
        <f>MU!P19+UMKC!P19+'S&amp;T'!P19+UMSL!P19</f>
        <v>2197</v>
      </c>
      <c r="Q19" s="40"/>
    </row>
    <row r="20" spans="1:17" ht="13.5" customHeight="1" x14ac:dyDescent="0.2">
      <c r="A20" s="39"/>
      <c r="B20" s="3"/>
      <c r="C20" s="3"/>
      <c r="D20" s="11" t="s">
        <v>14</v>
      </c>
      <c r="E20" s="48">
        <f t="shared" ref="E20:K21" si="7">E18/E17</f>
        <v>0.73770753512132825</v>
      </c>
      <c r="F20" s="48">
        <f t="shared" si="7"/>
        <v>0.7753391859537111</v>
      </c>
      <c r="G20" s="48">
        <f t="shared" si="7"/>
        <v>0.769409773640787</v>
      </c>
      <c r="H20" s="48">
        <f t="shared" si="7"/>
        <v>0.75434618291761146</v>
      </c>
      <c r="I20" s="48">
        <f t="shared" si="7"/>
        <v>0.75853316996324172</v>
      </c>
      <c r="J20" s="48">
        <f t="shared" si="7"/>
        <v>0.7428551065497826</v>
      </c>
      <c r="K20" s="48">
        <f t="shared" si="7"/>
        <v>0.71756421958534355</v>
      </c>
      <c r="L20" s="48">
        <f t="shared" ref="L20" si="8">L18/L17</f>
        <v>0.70204595530374569</v>
      </c>
      <c r="M20" s="48">
        <f t="shared" ref="M20:N20" si="9">M18/M17</f>
        <v>0.71828279795857097</v>
      </c>
      <c r="N20" s="48">
        <f t="shared" si="9"/>
        <v>0.66561631139944388</v>
      </c>
      <c r="O20" s="48">
        <f t="shared" ref="O20:P20" si="10">O18/O17</f>
        <v>0.70088353413654614</v>
      </c>
      <c r="P20" s="48">
        <f t="shared" si="10"/>
        <v>0.67270795575276543</v>
      </c>
      <c r="Q20" s="40"/>
    </row>
    <row r="21" spans="1:17" ht="13.5" customHeight="1" x14ac:dyDescent="0.2">
      <c r="A21" s="39"/>
      <c r="B21" s="3"/>
      <c r="C21" s="3"/>
      <c r="D21" s="11" t="s">
        <v>15</v>
      </c>
      <c r="E21" s="48">
        <f t="shared" si="7"/>
        <v>0.32871672798095652</v>
      </c>
      <c r="F21" s="48">
        <f t="shared" si="7"/>
        <v>0.32063818836850233</v>
      </c>
      <c r="G21" s="48">
        <f t="shared" si="7"/>
        <v>0.2915864723673357</v>
      </c>
      <c r="H21" s="48">
        <f t="shared" si="7"/>
        <v>0.28657314629258518</v>
      </c>
      <c r="I21" s="48">
        <f t="shared" si="7"/>
        <v>0.29248875043267569</v>
      </c>
      <c r="J21" s="48">
        <f t="shared" si="7"/>
        <v>0.28955195241293291</v>
      </c>
      <c r="K21" s="48">
        <f t="shared" si="7"/>
        <v>0.27684899145920405</v>
      </c>
      <c r="L21" s="48">
        <f t="shared" ref="L21" si="11">L19/L18</f>
        <v>0.28613701578192252</v>
      </c>
      <c r="M21" s="48">
        <f t="shared" ref="M21:N21" si="12">M19/M18</f>
        <v>0.26072055504472125</v>
      </c>
      <c r="N21" s="48">
        <f t="shared" si="12"/>
        <v>0.21015501717256102</v>
      </c>
      <c r="O21" s="48">
        <f t="shared" ref="O21:P21" si="13">O19/O18</f>
        <v>0.23183589273435709</v>
      </c>
      <c r="P21" s="48">
        <f t="shared" si="13"/>
        <v>0.20410628019323671</v>
      </c>
      <c r="Q21" s="40"/>
    </row>
    <row r="22" spans="1:17" ht="13.5" customHeight="1" x14ac:dyDescent="0.2">
      <c r="A22" s="39"/>
      <c r="B22" s="3"/>
      <c r="C22" s="5" t="s">
        <v>19</v>
      </c>
      <c r="D22" s="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40"/>
    </row>
    <row r="23" spans="1:17" ht="13.5" customHeight="1" x14ac:dyDescent="0.2">
      <c r="A23" s="39"/>
      <c r="B23" s="3"/>
      <c r="C23" s="3"/>
      <c r="D23" s="38" t="s">
        <v>11</v>
      </c>
      <c r="E23" s="38">
        <f t="shared" ref="E23:K25" si="14">E11+E17</f>
        <v>20197</v>
      </c>
      <c r="F23" s="38">
        <f t="shared" si="14"/>
        <v>22397</v>
      </c>
      <c r="G23" s="49">
        <f t="shared" si="14"/>
        <v>24939</v>
      </c>
      <c r="H23" s="38">
        <f t="shared" si="14"/>
        <v>26864</v>
      </c>
      <c r="I23" s="38">
        <f t="shared" si="14"/>
        <v>27553</v>
      </c>
      <c r="J23" s="38">
        <f t="shared" si="14"/>
        <v>30415</v>
      </c>
      <c r="K23" s="38">
        <f t="shared" si="14"/>
        <v>30910</v>
      </c>
      <c r="L23" s="38">
        <f t="shared" ref="L23" si="15">L11+L17</f>
        <v>31537</v>
      </c>
      <c r="M23" s="38">
        <f t="shared" ref="M23:N23" si="16">M11+M17</f>
        <v>32410</v>
      </c>
      <c r="N23" s="38">
        <f t="shared" si="16"/>
        <v>33192</v>
      </c>
      <c r="O23" s="38">
        <f t="shared" ref="O23:P23" si="17">O11+O17</f>
        <v>28053</v>
      </c>
      <c r="P23" s="38">
        <f t="shared" si="17"/>
        <v>33404</v>
      </c>
      <c r="Q23" s="40"/>
    </row>
    <row r="24" spans="1:17" ht="13.5" customHeight="1" x14ac:dyDescent="0.2">
      <c r="A24" s="39"/>
      <c r="B24" s="3"/>
      <c r="C24" s="3"/>
      <c r="D24" s="38" t="s">
        <v>12</v>
      </c>
      <c r="E24" s="38">
        <f t="shared" si="14"/>
        <v>16183</v>
      </c>
      <c r="F24" s="49">
        <f t="shared" si="14"/>
        <v>18164</v>
      </c>
      <c r="G24" s="49">
        <f t="shared" si="14"/>
        <v>19965</v>
      </c>
      <c r="H24" s="38">
        <f t="shared" si="14"/>
        <v>21396</v>
      </c>
      <c r="I24" s="38">
        <f t="shared" si="14"/>
        <v>21705</v>
      </c>
      <c r="J24" s="38">
        <f t="shared" si="14"/>
        <v>23671</v>
      </c>
      <c r="K24" s="38">
        <f t="shared" si="14"/>
        <v>23404</v>
      </c>
      <c r="L24" s="38">
        <f t="shared" ref="L24" si="18">L12+L18</f>
        <v>23653</v>
      </c>
      <c r="M24" s="38">
        <f t="shared" ref="M24:N24" si="19">M12+M18</f>
        <v>24497</v>
      </c>
      <c r="N24" s="38">
        <f t="shared" si="19"/>
        <v>23698</v>
      </c>
      <c r="O24" s="38">
        <f t="shared" ref="O24:P24" si="20">O12+O18</f>
        <v>20861</v>
      </c>
      <c r="P24" s="38">
        <f t="shared" si="20"/>
        <v>23950</v>
      </c>
      <c r="Q24" s="40"/>
    </row>
    <row r="25" spans="1:17" ht="13.5" customHeight="1" x14ac:dyDescent="0.2">
      <c r="A25" s="39"/>
      <c r="B25" s="3"/>
      <c r="C25" s="3"/>
      <c r="D25" s="16" t="s">
        <v>13</v>
      </c>
      <c r="E25" s="16">
        <f t="shared" si="14"/>
        <v>7567</v>
      </c>
      <c r="F25" s="16">
        <f t="shared" si="14"/>
        <v>8352</v>
      </c>
      <c r="G25" s="37">
        <f t="shared" si="14"/>
        <v>8299</v>
      </c>
      <c r="H25" s="16">
        <f t="shared" si="14"/>
        <v>8948</v>
      </c>
      <c r="I25" s="16">
        <f t="shared" si="14"/>
        <v>8937</v>
      </c>
      <c r="J25" s="16">
        <f t="shared" si="14"/>
        <v>9304</v>
      </c>
      <c r="K25" s="16">
        <f t="shared" si="14"/>
        <v>9044</v>
      </c>
      <c r="L25" s="16">
        <f t="shared" ref="L25" si="21">L13+L19</f>
        <v>9404</v>
      </c>
      <c r="M25" s="16">
        <f t="shared" ref="M25:N25" si="22">M13+M19</f>
        <v>9234</v>
      </c>
      <c r="N25" s="16">
        <f t="shared" si="22"/>
        <v>7908</v>
      </c>
      <c r="O25" s="16">
        <f t="shared" ref="O25:P25" si="23">O13+O19</f>
        <v>7281</v>
      </c>
      <c r="P25" s="16">
        <f t="shared" si="23"/>
        <v>7674</v>
      </c>
      <c r="Q25" s="40"/>
    </row>
    <row r="26" spans="1:17" ht="13.5" customHeight="1" x14ac:dyDescent="0.2">
      <c r="A26" s="39"/>
      <c r="B26" s="3"/>
      <c r="C26" s="3"/>
      <c r="D26" s="11" t="s">
        <v>14</v>
      </c>
      <c r="E26" s="48">
        <f t="shared" ref="E26:K27" si="24">E24/E23</f>
        <v>0.80125761251671035</v>
      </c>
      <c r="F26" s="48">
        <f t="shared" si="24"/>
        <v>0.81100147341161766</v>
      </c>
      <c r="G26" s="48">
        <f t="shared" si="24"/>
        <v>0.80055335017442564</v>
      </c>
      <c r="H26" s="48">
        <f t="shared" si="24"/>
        <v>0.79645622394282312</v>
      </c>
      <c r="I26" s="48">
        <f t="shared" si="24"/>
        <v>0.7877545094907995</v>
      </c>
      <c r="J26" s="48">
        <f t="shared" si="24"/>
        <v>0.77826730231793528</v>
      </c>
      <c r="K26" s="48">
        <f t="shared" si="24"/>
        <v>0.75716596570689099</v>
      </c>
      <c r="L26" s="48">
        <f t="shared" ref="L26" si="25">L24/L23</f>
        <v>0.75000792719662623</v>
      </c>
      <c r="M26" s="48">
        <f t="shared" ref="M26:N26" si="26">M24/M23</f>
        <v>0.75584696081456337</v>
      </c>
      <c r="N26" s="48">
        <f t="shared" si="26"/>
        <v>0.71396722101711252</v>
      </c>
      <c r="O26" s="48">
        <f t="shared" ref="O26:P26" si="27">O24/O23</f>
        <v>0.74362813246355108</v>
      </c>
      <c r="P26" s="48">
        <f t="shared" si="27"/>
        <v>0.71698000239492277</v>
      </c>
      <c r="Q26" s="40"/>
    </row>
    <row r="27" spans="1:17" ht="13.5" customHeight="1" x14ac:dyDescent="0.2">
      <c r="A27" s="39"/>
      <c r="B27" s="3"/>
      <c r="C27" s="3"/>
      <c r="D27" s="11" t="s">
        <v>15</v>
      </c>
      <c r="E27" s="48">
        <f t="shared" si="24"/>
        <v>0.46758944571463884</v>
      </c>
      <c r="F27" s="48">
        <f t="shared" si="24"/>
        <v>0.45981061440211407</v>
      </c>
      <c r="G27" s="48">
        <f t="shared" si="24"/>
        <v>0.41567743551214625</v>
      </c>
      <c r="H27" s="48">
        <f t="shared" si="24"/>
        <v>0.41820901103009911</v>
      </c>
      <c r="I27" s="48">
        <f t="shared" si="24"/>
        <v>0.41174844505874225</v>
      </c>
      <c r="J27" s="48">
        <f t="shared" si="24"/>
        <v>0.39305479278441974</v>
      </c>
      <c r="K27" s="48">
        <f t="shared" si="24"/>
        <v>0.38642967014185609</v>
      </c>
      <c r="L27" s="48">
        <f t="shared" ref="L27" si="28">L25/L24</f>
        <v>0.39758170210966898</v>
      </c>
      <c r="M27" s="48">
        <f t="shared" ref="M27:N27" si="29">M25/M24</f>
        <v>0.37694411560599256</v>
      </c>
      <c r="N27" s="48">
        <f t="shared" si="29"/>
        <v>0.33369904633302389</v>
      </c>
      <c r="O27" s="48">
        <f t="shared" ref="O27:P27" si="30">O25/O24</f>
        <v>0.34902449547001579</v>
      </c>
      <c r="P27" s="48">
        <f t="shared" si="30"/>
        <v>0.32041753653444677</v>
      </c>
      <c r="Q27" s="40"/>
    </row>
    <row r="28" spans="1:17" ht="13.5" customHeight="1" x14ac:dyDescent="0.2">
      <c r="A28" s="39"/>
      <c r="B28" s="3"/>
      <c r="C28" s="3"/>
      <c r="D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40"/>
    </row>
    <row r="29" spans="1:17" ht="13.5" customHeight="1" x14ac:dyDescent="0.2">
      <c r="A29" s="39"/>
      <c r="B29" s="42" t="s">
        <v>20</v>
      </c>
      <c r="C29" s="43"/>
      <c r="D29" s="44"/>
      <c r="E29" s="45"/>
      <c r="F29" s="45"/>
      <c r="G29" s="45"/>
      <c r="H29" s="45"/>
      <c r="I29" s="46"/>
      <c r="J29" s="45"/>
      <c r="K29" s="45"/>
      <c r="L29" s="45"/>
      <c r="M29" s="45"/>
      <c r="N29" s="45"/>
      <c r="O29" s="45"/>
      <c r="P29" s="45"/>
      <c r="Q29" s="40"/>
    </row>
    <row r="30" spans="1:17" ht="13.5" customHeight="1" x14ac:dyDescent="0.2">
      <c r="A30" s="39"/>
      <c r="B30" s="50"/>
      <c r="C30" s="5" t="s">
        <v>10</v>
      </c>
      <c r="D30" s="1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0"/>
    </row>
    <row r="31" spans="1:17" ht="13.5" customHeight="1" x14ac:dyDescent="0.2">
      <c r="A31" s="39"/>
      <c r="B31" s="3"/>
      <c r="C31" s="3"/>
      <c r="D31" s="38" t="s">
        <v>11</v>
      </c>
      <c r="E31" s="38">
        <f>MU!E31+UMKC!E31+'S&amp;T'!E31+UMSL!E31</f>
        <v>6902</v>
      </c>
      <c r="F31" s="38">
        <f>MU!F31+UMKC!F31+'S&amp;T'!F31+UMSL!F31</f>
        <v>7189</v>
      </c>
      <c r="G31" s="38">
        <f>MU!G31+UMKC!G31+'S&amp;T'!G31+UMSL!G31</f>
        <v>7362</v>
      </c>
      <c r="H31" s="38">
        <f>MU!H31+UMKC!H31+'S&amp;T'!H31+UMSL!H31</f>
        <v>8518</v>
      </c>
      <c r="I31" s="38">
        <f>MU!I31+UMKC!I31+'S&amp;T'!I31+UMSL!I31</f>
        <v>7626</v>
      </c>
      <c r="J31" s="38">
        <f>MU!J31+UMKC!J31+'S&amp;T'!J31+UMSL!J31</f>
        <v>7734</v>
      </c>
      <c r="K31" s="38">
        <f>MU!K31+UMKC!K31+'S&amp;T'!K31+UMSL!K31</f>
        <v>7273</v>
      </c>
      <c r="L31" s="38">
        <f>MU!L31+UMKC!L31+'S&amp;T'!L31+UMSL!L31</f>
        <v>6833</v>
      </c>
      <c r="M31" s="38">
        <f>MU!M31+UMKC!M31+'S&amp;T'!M31+UMSL!M31</f>
        <v>6709</v>
      </c>
      <c r="N31" s="38">
        <f>MU!N31+UMKC!N31+'S&amp;T'!N31+UMSL!N31</f>
        <v>6477</v>
      </c>
      <c r="O31" s="38">
        <f>MU!O31+UMKC!O31+'S&amp;T'!O31+UMSL!O31</f>
        <v>6283</v>
      </c>
      <c r="P31" s="38">
        <f>MU!P31+UMKC!P31+'S&amp;T'!P31+UMSL!P31</f>
        <v>6850</v>
      </c>
      <c r="Q31" s="40"/>
    </row>
    <row r="32" spans="1:17" ht="13.5" customHeight="1" x14ac:dyDescent="0.2">
      <c r="A32" s="39"/>
      <c r="B32" s="3"/>
      <c r="C32" s="3"/>
      <c r="D32" s="38" t="s">
        <v>12</v>
      </c>
      <c r="E32" s="38">
        <f>MU!E32+UMKC!E32+'S&amp;T'!E32+UMSL!E32</f>
        <v>5110</v>
      </c>
      <c r="F32" s="38">
        <f>MU!F32+UMKC!F32+'S&amp;T'!F32+UMSL!F32</f>
        <v>5375</v>
      </c>
      <c r="G32" s="38">
        <f>MU!G32+UMKC!G32+'S&amp;T'!G32+UMSL!G32</f>
        <v>5568</v>
      </c>
      <c r="H32" s="38">
        <f>MU!H32+UMKC!H32+'S&amp;T'!H32+UMSL!H32</f>
        <v>6442</v>
      </c>
      <c r="I32" s="38">
        <f>MU!I32+UMKC!I32+'S&amp;T'!I32+UMSL!I32</f>
        <v>5719</v>
      </c>
      <c r="J32" s="38">
        <f>MU!J32+UMKC!J32+'S&amp;T'!J32+UMSL!J32</f>
        <v>5676</v>
      </c>
      <c r="K32" s="38">
        <f>MU!K32+UMKC!K32+'S&amp;T'!K32+UMSL!K32</f>
        <v>5123</v>
      </c>
      <c r="L32" s="38">
        <f>MU!L32+UMKC!L32+'S&amp;T'!L32+UMSL!L32</f>
        <v>4834</v>
      </c>
      <c r="M32" s="38">
        <f>MU!M32+UMKC!M32+'S&amp;T'!M32+UMSL!M32</f>
        <v>4824</v>
      </c>
      <c r="N32" s="38">
        <f>MU!N32+UMKC!N32+'S&amp;T'!N32+UMSL!N32</f>
        <v>4490</v>
      </c>
      <c r="O32" s="38">
        <f>MU!O32+UMKC!O32+'S&amp;T'!O32+UMSL!O32</f>
        <v>4330</v>
      </c>
      <c r="P32" s="38">
        <f>MU!P32+UMKC!P32+'S&amp;T'!P32+UMSL!P32</f>
        <v>4536</v>
      </c>
      <c r="Q32" s="40"/>
    </row>
    <row r="33" spans="1:19" ht="13.5" customHeight="1" x14ac:dyDescent="0.2">
      <c r="A33" s="39"/>
      <c r="B33" s="3"/>
      <c r="C33" s="3"/>
      <c r="D33" s="16" t="s">
        <v>13</v>
      </c>
      <c r="E33" s="36">
        <f>MU!E33+UMKC!E33+'S&amp;T'!E33+UMSL!E33</f>
        <v>3462</v>
      </c>
      <c r="F33" s="36">
        <f>MU!F33+UMKC!F33+'S&amp;T'!F33+UMSL!F33</f>
        <v>3977</v>
      </c>
      <c r="G33" s="36">
        <f>MU!G33+UMKC!G33+'S&amp;T'!G33+UMSL!G33</f>
        <v>4080</v>
      </c>
      <c r="H33" s="36">
        <f>MU!H33+UMKC!H33+'S&amp;T'!H33+UMSL!H33</f>
        <v>4621</v>
      </c>
      <c r="I33" s="36">
        <f>MU!I33+UMKC!I33+'S&amp;T'!I33+UMSL!I33</f>
        <v>4127</v>
      </c>
      <c r="J33" s="36">
        <f>MU!J33+UMKC!J33+'S&amp;T'!J33+UMSL!J33</f>
        <v>4108</v>
      </c>
      <c r="K33" s="36">
        <f>MU!K33+UMKC!K33+'S&amp;T'!K33+UMSL!K33</f>
        <v>3750</v>
      </c>
      <c r="L33" s="36">
        <f>MU!L33+UMKC!L33+'S&amp;T'!L33+UMSL!L33</f>
        <v>3627</v>
      </c>
      <c r="M33" s="36">
        <f>MU!M33+UMKC!M33+'S&amp;T'!M33+UMSL!M33</f>
        <v>3450</v>
      </c>
      <c r="N33" s="36">
        <f>MU!N33+UMKC!N33+'S&amp;T'!N33+UMSL!N33</f>
        <v>3206</v>
      </c>
      <c r="O33" s="36">
        <f>MU!O33+UMKC!O33+'S&amp;T'!O33+UMSL!O33</f>
        <v>3085</v>
      </c>
      <c r="P33" s="36">
        <f>MU!P33+UMKC!P33+'S&amp;T'!P33+UMSL!P33</f>
        <v>3222</v>
      </c>
      <c r="Q33" s="40"/>
    </row>
    <row r="34" spans="1:19" ht="13.5" customHeight="1" x14ac:dyDescent="0.2">
      <c r="A34" s="39"/>
      <c r="B34" s="3"/>
      <c r="C34" s="3"/>
      <c r="D34" s="11" t="s">
        <v>14</v>
      </c>
      <c r="E34" s="48">
        <f t="shared" ref="E34:J35" si="31">E32/E31</f>
        <v>0.74036511156186613</v>
      </c>
      <c r="F34" s="48">
        <f t="shared" si="31"/>
        <v>0.74767005146751986</v>
      </c>
      <c r="G34" s="48">
        <f t="shared" si="31"/>
        <v>0.75631621841890795</v>
      </c>
      <c r="H34" s="48">
        <f t="shared" si="31"/>
        <v>0.75628081709321437</v>
      </c>
      <c r="I34" s="48">
        <f t="shared" si="31"/>
        <v>0.7499344348282192</v>
      </c>
      <c r="J34" s="48">
        <f t="shared" si="31"/>
        <v>0.73390224980605123</v>
      </c>
      <c r="K34" s="48">
        <f t="shared" ref="K34:M35" si="32">K32/K31</f>
        <v>0.70438608552179294</v>
      </c>
      <c r="L34" s="48">
        <f t="shared" si="32"/>
        <v>0.70744914386067614</v>
      </c>
      <c r="M34" s="48">
        <f t="shared" si="32"/>
        <v>0.71903413325383814</v>
      </c>
      <c r="N34" s="48">
        <f t="shared" ref="N34:O34" si="33">N32/N31</f>
        <v>0.69322217075806702</v>
      </c>
      <c r="O34" s="48">
        <f t="shared" si="33"/>
        <v>0.68916122871239849</v>
      </c>
      <c r="P34" s="48">
        <f t="shared" ref="P34" si="34">P32/P31</f>
        <v>0.66218978102189785</v>
      </c>
      <c r="Q34" s="40"/>
    </row>
    <row r="35" spans="1:19" ht="13.5" customHeight="1" x14ac:dyDescent="0.2">
      <c r="A35" s="39"/>
      <c r="B35" s="3"/>
      <c r="C35" s="3"/>
      <c r="D35" s="11" t="s">
        <v>15</v>
      </c>
      <c r="E35" s="48">
        <f t="shared" si="31"/>
        <v>0.67749510763209397</v>
      </c>
      <c r="F35" s="48">
        <f t="shared" si="31"/>
        <v>0.73990697674418604</v>
      </c>
      <c r="G35" s="48">
        <f t="shared" si="31"/>
        <v>0.73275862068965514</v>
      </c>
      <c r="H35" s="48">
        <f t="shared" si="31"/>
        <v>0.71732381248059607</v>
      </c>
      <c r="I35" s="48">
        <f t="shared" si="31"/>
        <v>0.72162965553418434</v>
      </c>
      <c r="J35" s="48">
        <f t="shared" si="31"/>
        <v>0.72374911909795636</v>
      </c>
      <c r="K35" s="48">
        <f t="shared" si="32"/>
        <v>0.73199297286746046</v>
      </c>
      <c r="L35" s="48">
        <f t="shared" si="32"/>
        <v>0.75031030202730653</v>
      </c>
      <c r="M35" s="48">
        <f t="shared" si="32"/>
        <v>0.71517412935323388</v>
      </c>
      <c r="N35" s="48">
        <f t="shared" ref="N35:O35" si="35">N33/N32</f>
        <v>0.71403118040089086</v>
      </c>
      <c r="O35" s="48">
        <f t="shared" si="35"/>
        <v>0.71247113163972287</v>
      </c>
      <c r="P35" s="48">
        <f t="shared" ref="P35" si="36">P33/P32</f>
        <v>0.71031746031746035</v>
      </c>
      <c r="Q35" s="40"/>
    </row>
    <row r="36" spans="1:19" ht="13.5" customHeight="1" x14ac:dyDescent="0.2">
      <c r="A36" s="39"/>
      <c r="B36" s="50"/>
      <c r="C36" s="5" t="s">
        <v>17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40"/>
    </row>
    <row r="37" spans="1:19" ht="13.5" customHeight="1" x14ac:dyDescent="0.2">
      <c r="A37" s="39"/>
      <c r="B37" s="3"/>
      <c r="C37" s="3"/>
      <c r="D37" s="38" t="s">
        <v>11</v>
      </c>
      <c r="E37" s="38">
        <f>MU!E37+UMKC!E37+'S&amp;T'!E37+UMSL!E37</f>
        <v>2884</v>
      </c>
      <c r="F37" s="38">
        <f>MU!F37+UMKC!F37+'S&amp;T'!F37+UMSL!F37</f>
        <v>2936</v>
      </c>
      <c r="G37" s="38">
        <f>MU!G37+UMKC!G37+'S&amp;T'!G37+UMSL!G37</f>
        <v>2958</v>
      </c>
      <c r="H37" s="38">
        <f>MU!H37+UMKC!H37+'S&amp;T'!H37+UMSL!H37</f>
        <v>3353</v>
      </c>
      <c r="I37" s="38">
        <f>MU!I37+UMKC!I37+'S&amp;T'!I37+UMSL!I37</f>
        <v>3130</v>
      </c>
      <c r="J37" s="38">
        <f>MU!J37+UMKC!J37+'S&amp;T'!J37+UMSL!J37</f>
        <v>3606</v>
      </c>
      <c r="K37" s="38">
        <f>MU!K37+UMKC!K37+'S&amp;T'!K37+UMSL!K37</f>
        <v>3506</v>
      </c>
      <c r="L37" s="38">
        <f>MU!L37+UMKC!L37+'S&amp;T'!L37+UMSL!L37</f>
        <v>3577</v>
      </c>
      <c r="M37" s="38">
        <f>MU!M37+UMKC!M37+'S&amp;T'!M37+UMSL!M37</f>
        <v>3549</v>
      </c>
      <c r="N37" s="38">
        <f>MU!N37+UMKC!N37+'S&amp;T'!N37+UMSL!N37</f>
        <v>3265</v>
      </c>
      <c r="O37" s="38">
        <f>MU!O37+UMKC!O37+'S&amp;T'!O37+UMSL!O37</f>
        <v>3073</v>
      </c>
      <c r="P37" s="38">
        <f>MU!P37+UMKC!P37+'S&amp;T'!P37+UMSL!P37</f>
        <v>2860</v>
      </c>
      <c r="Q37" s="40"/>
    </row>
    <row r="38" spans="1:19" ht="13.5" customHeight="1" x14ac:dyDescent="0.2">
      <c r="A38" s="39"/>
      <c r="B38" s="3"/>
      <c r="C38" s="3"/>
      <c r="D38" s="38" t="s">
        <v>12</v>
      </c>
      <c r="E38" s="38">
        <f>MU!E38+UMKC!E38+'S&amp;T'!E38+UMSL!E38</f>
        <v>1758</v>
      </c>
      <c r="F38" s="38">
        <f>MU!F38+UMKC!F38+'S&amp;T'!F38+UMSL!F38</f>
        <v>1931</v>
      </c>
      <c r="G38" s="38">
        <f>MU!G38+UMKC!G38+'S&amp;T'!G38+UMSL!G38</f>
        <v>1906</v>
      </c>
      <c r="H38" s="38">
        <f>MU!H38+UMKC!H38+'S&amp;T'!H38+UMSL!H38</f>
        <v>2199</v>
      </c>
      <c r="I38" s="38">
        <f>MU!I38+UMKC!I38+'S&amp;T'!I38+UMSL!I38</f>
        <v>2133</v>
      </c>
      <c r="J38" s="38">
        <f>MU!J38+UMKC!J38+'S&amp;T'!J38+UMSL!J38</f>
        <v>2334</v>
      </c>
      <c r="K38" s="38">
        <f>MU!K38+UMKC!K38+'S&amp;T'!K38+UMSL!K38</f>
        <v>2132</v>
      </c>
      <c r="L38" s="38">
        <f>MU!L38+UMKC!L38+'S&amp;T'!L38+UMSL!L38</f>
        <v>2222</v>
      </c>
      <c r="M38" s="38">
        <f>MU!M38+UMKC!M38+'S&amp;T'!M38+UMSL!M38</f>
        <v>2228</v>
      </c>
      <c r="N38" s="38">
        <f>MU!N38+UMKC!N38+'S&amp;T'!N38+UMSL!N38</f>
        <v>1945</v>
      </c>
      <c r="O38" s="38">
        <f>MU!O38+UMKC!O38+'S&amp;T'!O38+UMSL!O38</f>
        <v>1866</v>
      </c>
      <c r="P38" s="38">
        <f>MU!P38+UMKC!P38+'S&amp;T'!P38+UMSL!P38</f>
        <v>1614</v>
      </c>
      <c r="Q38" s="40"/>
      <c r="S38" s="84"/>
    </row>
    <row r="39" spans="1:19" ht="13.5" customHeight="1" x14ac:dyDescent="0.2">
      <c r="A39" s="39"/>
      <c r="B39" s="3"/>
      <c r="C39" s="3"/>
      <c r="D39" s="16" t="s">
        <v>13</v>
      </c>
      <c r="E39" s="36">
        <f>MU!E39+UMKC!E39+'S&amp;T'!E39+UMSL!E39</f>
        <v>948</v>
      </c>
      <c r="F39" s="36">
        <f>MU!F39+UMKC!F39+'S&amp;T'!F39+UMSL!F39</f>
        <v>1065</v>
      </c>
      <c r="G39" s="36">
        <f>MU!G39+UMKC!G39+'S&amp;T'!G39+UMSL!G39</f>
        <v>1052</v>
      </c>
      <c r="H39" s="36">
        <f>MU!H39+UMKC!H39+'S&amp;T'!H39+UMSL!H39</f>
        <v>1260</v>
      </c>
      <c r="I39" s="36">
        <f>MU!I39+UMKC!I39+'S&amp;T'!I39+UMSL!I39</f>
        <v>1116</v>
      </c>
      <c r="J39" s="36">
        <f>MU!J39+UMKC!J39+'S&amp;T'!J39+UMSL!J39</f>
        <v>1172</v>
      </c>
      <c r="K39" s="36">
        <f>MU!K39+UMKC!K39+'S&amp;T'!K39+UMSL!K39</f>
        <v>1092</v>
      </c>
      <c r="L39" s="36">
        <f>MU!L39+UMKC!L39+'S&amp;T'!L39+UMSL!L39</f>
        <v>1141</v>
      </c>
      <c r="M39" s="36">
        <f>MU!M39+UMKC!M39+'S&amp;T'!M39+UMSL!M39</f>
        <v>1057</v>
      </c>
      <c r="N39" s="36">
        <f>MU!N39+UMKC!N39+'S&amp;T'!N39+UMSL!N39</f>
        <v>1015</v>
      </c>
      <c r="O39" s="36">
        <f>MU!O39+UMKC!O39+'S&amp;T'!O39+UMSL!O39</f>
        <v>987</v>
      </c>
      <c r="P39" s="36">
        <f>MU!P39+UMKC!P39+'S&amp;T'!P39+UMSL!P39</f>
        <v>828</v>
      </c>
      <c r="Q39" s="40"/>
    </row>
    <row r="40" spans="1:19" ht="13.5" customHeight="1" x14ac:dyDescent="0.2">
      <c r="A40" s="39"/>
      <c r="B40" s="3"/>
      <c r="C40" s="3"/>
      <c r="D40" s="11" t="s">
        <v>14</v>
      </c>
      <c r="E40" s="48">
        <f t="shared" ref="E40:K41" si="37">E38/E37</f>
        <v>0.60957004160887651</v>
      </c>
      <c r="F40" s="48">
        <f t="shared" si="37"/>
        <v>0.65769754768392374</v>
      </c>
      <c r="G40" s="48">
        <f t="shared" si="37"/>
        <v>0.64435429344151451</v>
      </c>
      <c r="H40" s="48">
        <f t="shared" si="37"/>
        <v>0.65583059946316735</v>
      </c>
      <c r="I40" s="48">
        <f t="shared" si="37"/>
        <v>0.6814696485623003</v>
      </c>
      <c r="J40" s="48">
        <f t="shared" si="37"/>
        <v>0.64725457570715472</v>
      </c>
      <c r="K40" s="48">
        <f t="shared" si="37"/>
        <v>0.60810039931545923</v>
      </c>
      <c r="L40" s="48">
        <f t="shared" ref="L40" si="38">L38/L37</f>
        <v>0.62119094213027681</v>
      </c>
      <c r="M40" s="48">
        <f t="shared" ref="M40:N40" si="39">M38/M37</f>
        <v>0.62778247393632014</v>
      </c>
      <c r="N40" s="48">
        <f t="shared" si="39"/>
        <v>0.59571209800918834</v>
      </c>
      <c r="O40" s="48">
        <f t="shared" ref="O40:P40" si="40">O38/O37</f>
        <v>0.60722421086885781</v>
      </c>
      <c r="P40" s="48">
        <f t="shared" si="40"/>
        <v>0.56433566433566429</v>
      </c>
      <c r="Q40" s="40"/>
    </row>
    <row r="41" spans="1:19" ht="13.5" customHeight="1" x14ac:dyDescent="0.2">
      <c r="A41" s="39"/>
      <c r="B41" s="3"/>
      <c r="C41" s="3"/>
      <c r="D41" s="11" t="s">
        <v>15</v>
      </c>
      <c r="E41" s="48">
        <f t="shared" si="37"/>
        <v>0.53924914675767921</v>
      </c>
      <c r="F41" s="48">
        <f t="shared" si="37"/>
        <v>0.55152770585189026</v>
      </c>
      <c r="G41" s="48">
        <f t="shared" si="37"/>
        <v>0.55194123819517316</v>
      </c>
      <c r="H41" s="48">
        <f t="shared" si="37"/>
        <v>0.572987721691678</v>
      </c>
      <c r="I41" s="48">
        <f t="shared" si="37"/>
        <v>0.52320675105485237</v>
      </c>
      <c r="J41" s="48">
        <f t="shared" si="37"/>
        <v>0.50214224507283634</v>
      </c>
      <c r="K41" s="48">
        <f t="shared" si="37"/>
        <v>0.51219512195121952</v>
      </c>
      <c r="L41" s="48">
        <f t="shared" ref="L41" si="41">L39/L38</f>
        <v>0.51350135013501352</v>
      </c>
      <c r="M41" s="48">
        <f t="shared" ref="M41:N41" si="42">M39/M38</f>
        <v>0.4744165170556553</v>
      </c>
      <c r="N41" s="48">
        <f t="shared" si="42"/>
        <v>0.52185089974293064</v>
      </c>
      <c r="O41" s="48">
        <f t="shared" ref="O41:P41" si="43">O39/O38</f>
        <v>0.52893890675241162</v>
      </c>
      <c r="P41" s="48">
        <f t="shared" si="43"/>
        <v>0.51301115241635686</v>
      </c>
      <c r="Q41" s="40"/>
    </row>
    <row r="42" spans="1:19" ht="13.5" customHeight="1" x14ac:dyDescent="0.2">
      <c r="A42" s="39"/>
      <c r="B42" s="3"/>
      <c r="C42" s="5" t="s">
        <v>18</v>
      </c>
      <c r="D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40"/>
    </row>
    <row r="43" spans="1:19" ht="13.5" customHeight="1" x14ac:dyDescent="0.2">
      <c r="A43" s="39"/>
      <c r="B43" s="3"/>
      <c r="C43" s="3"/>
      <c r="D43" s="38" t="s">
        <v>11</v>
      </c>
      <c r="E43" s="38">
        <f t="shared" ref="E43:K45" si="44">E31+E37</f>
        <v>9786</v>
      </c>
      <c r="F43" s="38">
        <f t="shared" si="44"/>
        <v>10125</v>
      </c>
      <c r="G43" s="38">
        <f t="shared" si="44"/>
        <v>10320</v>
      </c>
      <c r="H43" s="38">
        <f t="shared" si="44"/>
        <v>11871</v>
      </c>
      <c r="I43" s="38">
        <f t="shared" si="44"/>
        <v>10756</v>
      </c>
      <c r="J43" s="38">
        <f t="shared" si="44"/>
        <v>11340</v>
      </c>
      <c r="K43" s="38">
        <f t="shared" si="44"/>
        <v>10779</v>
      </c>
      <c r="L43" s="38">
        <f t="shared" ref="L43" si="45">L31+L37</f>
        <v>10410</v>
      </c>
      <c r="M43" s="38">
        <f t="shared" ref="M43:N43" si="46">M31+M37</f>
        <v>10258</v>
      </c>
      <c r="N43" s="38">
        <f t="shared" si="46"/>
        <v>9742</v>
      </c>
      <c r="O43" s="38">
        <f t="shared" ref="O43:P43" si="47">O31+O37</f>
        <v>9356</v>
      </c>
      <c r="P43" s="38">
        <f t="shared" si="47"/>
        <v>9710</v>
      </c>
      <c r="Q43" s="40"/>
    </row>
    <row r="44" spans="1:19" ht="13.5" customHeight="1" x14ac:dyDescent="0.2">
      <c r="A44" s="39"/>
      <c r="B44" s="3"/>
      <c r="C44" s="3"/>
      <c r="D44" s="38" t="s">
        <v>12</v>
      </c>
      <c r="E44" s="38">
        <f t="shared" si="44"/>
        <v>6868</v>
      </c>
      <c r="F44" s="38">
        <f t="shared" si="44"/>
        <v>7306</v>
      </c>
      <c r="G44" s="38">
        <f t="shared" si="44"/>
        <v>7474</v>
      </c>
      <c r="H44" s="38">
        <f t="shared" si="44"/>
        <v>8641</v>
      </c>
      <c r="I44" s="38">
        <f t="shared" si="44"/>
        <v>7852</v>
      </c>
      <c r="J44" s="38">
        <f t="shared" si="44"/>
        <v>8010</v>
      </c>
      <c r="K44" s="38">
        <f t="shared" si="44"/>
        <v>7255</v>
      </c>
      <c r="L44" s="38">
        <f t="shared" ref="L44" si="48">L32+L38</f>
        <v>7056</v>
      </c>
      <c r="M44" s="38">
        <f t="shared" ref="M44:N44" si="49">M32+M38</f>
        <v>7052</v>
      </c>
      <c r="N44" s="38">
        <f t="shared" si="49"/>
        <v>6435</v>
      </c>
      <c r="O44" s="38">
        <f t="shared" ref="O44:P44" si="50">O32+O38</f>
        <v>6196</v>
      </c>
      <c r="P44" s="38">
        <f t="shared" si="50"/>
        <v>6150</v>
      </c>
      <c r="Q44" s="40"/>
    </row>
    <row r="45" spans="1:19" ht="13.5" customHeight="1" x14ac:dyDescent="0.2">
      <c r="A45" s="39"/>
      <c r="B45" s="3"/>
      <c r="C45" s="3"/>
      <c r="D45" s="16" t="s">
        <v>13</v>
      </c>
      <c r="E45" s="16">
        <f t="shared" si="44"/>
        <v>4410</v>
      </c>
      <c r="F45" s="37">
        <f t="shared" si="44"/>
        <v>5042</v>
      </c>
      <c r="G45" s="16">
        <f t="shared" si="44"/>
        <v>5132</v>
      </c>
      <c r="H45" s="16">
        <f t="shared" si="44"/>
        <v>5881</v>
      </c>
      <c r="I45" s="16">
        <f t="shared" si="44"/>
        <v>5243</v>
      </c>
      <c r="J45" s="16">
        <f t="shared" si="44"/>
        <v>5280</v>
      </c>
      <c r="K45" s="16">
        <f t="shared" ref="K45:P45" si="51">K33+K39</f>
        <v>4842</v>
      </c>
      <c r="L45" s="16">
        <f t="shared" si="51"/>
        <v>4768</v>
      </c>
      <c r="M45" s="16">
        <f t="shared" si="51"/>
        <v>4507</v>
      </c>
      <c r="N45" s="16">
        <f t="shared" si="51"/>
        <v>4221</v>
      </c>
      <c r="O45" s="16">
        <f t="shared" si="51"/>
        <v>4072</v>
      </c>
      <c r="P45" s="16">
        <f t="shared" si="51"/>
        <v>4050</v>
      </c>
      <c r="Q45" s="40"/>
      <c r="S45" s="84"/>
    </row>
    <row r="46" spans="1:19" ht="13.5" customHeight="1" x14ac:dyDescent="0.2">
      <c r="A46" s="39"/>
      <c r="B46" s="3"/>
      <c r="C46" s="3"/>
      <c r="D46" s="11" t="s">
        <v>14</v>
      </c>
      <c r="E46" s="48">
        <f t="shared" ref="E46:K47" si="52">E44/E43</f>
        <v>0.70181892499489062</v>
      </c>
      <c r="F46" s="48">
        <f t="shared" si="52"/>
        <v>0.72158024691358025</v>
      </c>
      <c r="G46" s="48">
        <f t="shared" si="52"/>
        <v>0.72422480620155039</v>
      </c>
      <c r="H46" s="48">
        <f t="shared" si="52"/>
        <v>0.72790834807514115</v>
      </c>
      <c r="I46" s="48">
        <f t="shared" si="52"/>
        <v>0.73001115656377835</v>
      </c>
      <c r="J46" s="48">
        <f t="shared" si="52"/>
        <v>0.70634920634920639</v>
      </c>
      <c r="K46" s="48">
        <f t="shared" si="52"/>
        <v>0.67306800259764354</v>
      </c>
      <c r="L46" s="48">
        <f t="shared" ref="L46" si="53">L44/L43</f>
        <v>0.67780979827089338</v>
      </c>
      <c r="M46" s="48">
        <f t="shared" ref="M46:N46" si="54">M44/M43</f>
        <v>0.68746344316630925</v>
      </c>
      <c r="N46" s="48">
        <f t="shared" si="54"/>
        <v>0.66054198316567436</v>
      </c>
      <c r="O46" s="48">
        <f t="shared" ref="O46:P46" si="55">O44/O43</f>
        <v>0.66224882428388199</v>
      </c>
      <c r="P46" s="48">
        <f t="shared" si="55"/>
        <v>0.6333676622039135</v>
      </c>
      <c r="Q46" s="40"/>
    </row>
    <row r="47" spans="1:19" ht="13.5" customHeight="1" x14ac:dyDescent="0.2">
      <c r="A47" s="39"/>
      <c r="B47" s="3"/>
      <c r="C47" s="3"/>
      <c r="D47" s="11" t="s">
        <v>15</v>
      </c>
      <c r="E47" s="48">
        <f t="shared" si="52"/>
        <v>0.64210832847990684</v>
      </c>
      <c r="F47" s="48">
        <f t="shared" si="52"/>
        <v>0.69011771147002465</v>
      </c>
      <c r="G47" s="48">
        <f t="shared" si="52"/>
        <v>0.68664704308268665</v>
      </c>
      <c r="H47" s="48">
        <f t="shared" si="52"/>
        <v>0.6805925240134244</v>
      </c>
      <c r="I47" s="48">
        <f t="shared" si="52"/>
        <v>0.66772796739684159</v>
      </c>
      <c r="J47" s="48">
        <f t="shared" si="52"/>
        <v>0.65917602996254676</v>
      </c>
      <c r="K47" s="48">
        <f t="shared" si="52"/>
        <v>0.66740179186767745</v>
      </c>
      <c r="L47" s="48">
        <f t="shared" ref="L47" si="56">L45/L44</f>
        <v>0.67573696145124718</v>
      </c>
      <c r="M47" s="48">
        <f t="shared" ref="M47:N47" si="57">M45/M44</f>
        <v>0.63910947249007377</v>
      </c>
      <c r="N47" s="48">
        <f t="shared" si="57"/>
        <v>0.65594405594405591</v>
      </c>
      <c r="O47" s="48">
        <f t="shared" ref="O47:P47" si="58">O45/O44</f>
        <v>0.65719819238218202</v>
      </c>
      <c r="P47" s="48">
        <f t="shared" si="58"/>
        <v>0.65853658536585369</v>
      </c>
      <c r="Q47" s="40"/>
    </row>
    <row r="48" spans="1:19" ht="13.5" customHeight="1" x14ac:dyDescent="0.2">
      <c r="A48" s="39"/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40"/>
    </row>
    <row r="49" spans="1:17" ht="13.5" customHeight="1" x14ac:dyDescent="0.2">
      <c r="A49" s="3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0"/>
    </row>
    <row r="50" spans="1:17" ht="13.5" customHeight="1" x14ac:dyDescent="0.2">
      <c r="A50" s="39"/>
      <c r="B50" s="12" t="s">
        <v>26</v>
      </c>
      <c r="C50" s="12"/>
      <c r="D50" s="1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0"/>
    </row>
    <row r="51" spans="1:17" ht="13.5" customHeight="1" x14ac:dyDescent="0.2">
      <c r="A51" s="39"/>
      <c r="B51" s="12" t="s">
        <v>27</v>
      </c>
      <c r="C51" s="12"/>
      <c r="D51" s="1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0"/>
    </row>
    <row r="52" spans="1:17" ht="13.5" customHeight="1" x14ac:dyDescent="0.2">
      <c r="A52" s="39"/>
      <c r="B52" s="12"/>
      <c r="C52" s="12"/>
      <c r="D52" s="1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0"/>
    </row>
    <row r="53" spans="1:17" ht="13.5" customHeight="1" x14ac:dyDescent="0.2">
      <c r="A53" s="52"/>
      <c r="B53" s="14" t="s">
        <v>28</v>
      </c>
      <c r="C53" s="14"/>
      <c r="D53" s="14"/>
      <c r="E53" s="15"/>
      <c r="F53" s="15"/>
      <c r="G53" s="15"/>
      <c r="H53" s="15"/>
      <c r="I53" s="15"/>
      <c r="J53" s="15"/>
      <c r="K53" s="33"/>
      <c r="L53" s="33"/>
      <c r="M53" s="33"/>
      <c r="N53" s="83"/>
      <c r="O53" s="83"/>
      <c r="P53" s="83" t="s">
        <v>37</v>
      </c>
      <c r="Q53" s="53"/>
    </row>
  </sheetData>
  <mergeCells count="1">
    <mergeCell ref="A2:Q2"/>
  </mergeCells>
  <printOptions horizontalCentered="1"/>
  <pageMargins left="0.7" right="0.45" top="0.5" bottom="0.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/>
  </sheetViews>
  <sheetFormatPr defaultRowHeight="13.5" customHeight="1" x14ac:dyDescent="0.2"/>
  <cols>
    <col min="1" max="3" width="2.7109375" style="8" customWidth="1"/>
    <col min="4" max="4" width="14.7109375" style="8" customWidth="1"/>
    <col min="5" max="10" width="8.7109375" style="8" hidden="1" customWidth="1"/>
    <col min="11" max="16" width="8.7109375" style="8" customWidth="1"/>
    <col min="17" max="17" width="2.7109375" style="8" customWidth="1"/>
    <col min="18" max="16384" width="9.140625" style="8"/>
  </cols>
  <sheetData>
    <row r="1" spans="1:17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"/>
    </row>
    <row r="2" spans="1:17" ht="15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7" ht="13.5" customHeight="1" x14ac:dyDescent="0.2">
      <c r="A3" s="39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0"/>
    </row>
    <row r="4" spans="1:17" ht="15" customHeight="1" x14ac:dyDescent="0.25">
      <c r="A4" s="39"/>
      <c r="B4" s="17" t="s">
        <v>1</v>
      </c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0"/>
    </row>
    <row r="5" spans="1:17" ht="15" customHeight="1" x14ac:dyDescent="0.25">
      <c r="A5" s="39"/>
      <c r="B5" s="41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0"/>
    </row>
    <row r="6" spans="1:17" ht="13.5" customHeight="1" thickBot="1" x14ac:dyDescent="0.25">
      <c r="A6" s="39"/>
      <c r="B6" s="6"/>
      <c r="C6" s="6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0"/>
    </row>
    <row r="7" spans="1:17" ht="13.5" customHeight="1" thickTop="1" x14ac:dyDescent="0.2">
      <c r="A7" s="39"/>
      <c r="B7" s="2"/>
      <c r="C7" s="2"/>
      <c r="D7" s="2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29</v>
      </c>
      <c r="M7" s="9" t="s">
        <v>31</v>
      </c>
      <c r="N7" s="9" t="s">
        <v>33</v>
      </c>
      <c r="O7" s="9" t="s">
        <v>34</v>
      </c>
      <c r="P7" s="9" t="s">
        <v>35</v>
      </c>
      <c r="Q7" s="40"/>
    </row>
    <row r="8" spans="1:17" ht="13.5" customHeight="1" x14ac:dyDescent="0.2">
      <c r="A8" s="39"/>
      <c r="B8" s="13"/>
      <c r="C8" s="13"/>
      <c r="D8" s="1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40"/>
    </row>
    <row r="9" spans="1:17" ht="13.5" customHeight="1" x14ac:dyDescent="0.2">
      <c r="A9" s="39"/>
      <c r="B9" s="54" t="s">
        <v>16</v>
      </c>
      <c r="C9" s="55"/>
      <c r="D9" s="56"/>
      <c r="E9" s="57"/>
      <c r="F9" s="57"/>
      <c r="G9" s="57"/>
      <c r="H9" s="57"/>
      <c r="I9" s="58"/>
      <c r="J9" s="57"/>
      <c r="K9" s="57"/>
      <c r="L9" s="57"/>
      <c r="M9" s="57"/>
      <c r="N9" s="57"/>
      <c r="O9" s="57"/>
      <c r="P9" s="57"/>
      <c r="Q9" s="40"/>
    </row>
    <row r="10" spans="1:17" ht="13.5" customHeight="1" x14ac:dyDescent="0.2">
      <c r="A10" s="39"/>
      <c r="B10" s="47"/>
      <c r="C10" s="5" t="s">
        <v>10</v>
      </c>
      <c r="D10" s="1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0"/>
    </row>
    <row r="11" spans="1:17" ht="13.5" customHeight="1" x14ac:dyDescent="0.2">
      <c r="A11" s="39"/>
      <c r="B11" s="3"/>
      <c r="C11" s="3"/>
      <c r="D11" s="38" t="s">
        <v>11</v>
      </c>
      <c r="E11" s="38">
        <v>8416</v>
      </c>
      <c r="F11" s="38">
        <v>9416</v>
      </c>
      <c r="G11" s="38">
        <v>9570</v>
      </c>
      <c r="H11" s="38">
        <v>9751</v>
      </c>
      <c r="I11" s="38">
        <v>9758</v>
      </c>
      <c r="J11" s="38">
        <v>9889</v>
      </c>
      <c r="K11" s="38">
        <v>9196</v>
      </c>
      <c r="L11" s="38">
        <v>9064</v>
      </c>
      <c r="M11" s="38">
        <v>9055</v>
      </c>
      <c r="N11" s="38">
        <v>9192</v>
      </c>
      <c r="O11" s="38">
        <v>7887</v>
      </c>
      <c r="P11" s="38">
        <v>8737</v>
      </c>
      <c r="Q11" s="40"/>
    </row>
    <row r="12" spans="1:17" ht="13.5" customHeight="1" x14ac:dyDescent="0.2">
      <c r="A12" s="39"/>
      <c r="B12" s="3"/>
      <c r="C12" s="3"/>
      <c r="D12" s="38" t="s">
        <v>12</v>
      </c>
      <c r="E12" s="38">
        <v>7306</v>
      </c>
      <c r="F12" s="38">
        <v>8139</v>
      </c>
      <c r="G12" s="38">
        <v>8114</v>
      </c>
      <c r="H12" s="38">
        <v>8391</v>
      </c>
      <c r="I12" s="38">
        <v>8215</v>
      </c>
      <c r="J12" s="38">
        <v>8391</v>
      </c>
      <c r="K12" s="38">
        <v>7619</v>
      </c>
      <c r="L12" s="38">
        <v>7539</v>
      </c>
      <c r="M12" s="38">
        <v>7446</v>
      </c>
      <c r="N12" s="38">
        <v>7338</v>
      </c>
      <c r="O12" s="38">
        <v>6400</v>
      </c>
      <c r="P12" s="38">
        <v>7160</v>
      </c>
      <c r="Q12" s="40"/>
    </row>
    <row r="13" spans="1:17" ht="13.5" customHeight="1" x14ac:dyDescent="0.2">
      <c r="A13" s="39"/>
      <c r="B13" s="3"/>
      <c r="C13" s="3"/>
      <c r="D13" s="16" t="s">
        <v>13</v>
      </c>
      <c r="E13" s="16">
        <v>3991</v>
      </c>
      <c r="F13" s="16">
        <v>4469</v>
      </c>
      <c r="G13" s="16">
        <v>4046</v>
      </c>
      <c r="H13" s="16">
        <v>4369</v>
      </c>
      <c r="I13" s="16">
        <v>4228</v>
      </c>
      <c r="J13" s="16">
        <v>4139</v>
      </c>
      <c r="K13" s="16">
        <v>3826</v>
      </c>
      <c r="L13" s="16">
        <v>3981</v>
      </c>
      <c r="M13" s="16">
        <v>3747</v>
      </c>
      <c r="N13" s="16">
        <v>3166</v>
      </c>
      <c r="O13" s="16">
        <v>2757</v>
      </c>
      <c r="P13" s="16">
        <v>3183</v>
      </c>
      <c r="Q13" s="40"/>
    </row>
    <row r="14" spans="1:17" ht="13.5" customHeight="1" x14ac:dyDescent="0.2">
      <c r="A14" s="39"/>
      <c r="B14" s="3"/>
      <c r="C14" s="3"/>
      <c r="D14" s="11" t="s">
        <v>14</v>
      </c>
      <c r="E14" s="48">
        <f>E12/E11</f>
        <v>0.86810836501901145</v>
      </c>
      <c r="F14" s="48">
        <f>F12/F11</f>
        <v>0.86437977909940522</v>
      </c>
      <c r="G14" s="48">
        <f t="shared" ref="G14:K15" si="0">G12/G11</f>
        <v>0.84785788923719962</v>
      </c>
      <c r="H14" s="48">
        <f t="shared" si="0"/>
        <v>0.86052712542303356</v>
      </c>
      <c r="I14" s="48">
        <f t="shared" si="0"/>
        <v>0.84187333469973358</v>
      </c>
      <c r="J14" s="48">
        <f t="shared" si="0"/>
        <v>0.84851855597128123</v>
      </c>
      <c r="K14" s="48">
        <f t="shared" si="0"/>
        <v>0.82851239669421484</v>
      </c>
      <c r="L14" s="48">
        <f t="shared" ref="L14:M14" si="1">L12/L11</f>
        <v>0.83175198587819943</v>
      </c>
      <c r="M14" s="48">
        <f t="shared" si="1"/>
        <v>0.82230811706239648</v>
      </c>
      <c r="N14" s="48">
        <f t="shared" ref="N14:O14" si="2">N12/N11</f>
        <v>0.79830287206266315</v>
      </c>
      <c r="O14" s="48">
        <f t="shared" si="2"/>
        <v>0.81146189932800816</v>
      </c>
      <c r="P14" s="48">
        <f t="shared" ref="P14" si="3">P12/P11</f>
        <v>0.81950326198924117</v>
      </c>
      <c r="Q14" s="40"/>
    </row>
    <row r="15" spans="1:17" ht="13.5" customHeight="1" x14ac:dyDescent="0.2">
      <c r="A15" s="39"/>
      <c r="B15" s="3"/>
      <c r="C15" s="3"/>
      <c r="D15" s="11" t="s">
        <v>15</v>
      </c>
      <c r="E15" s="48">
        <f>E13/E12</f>
        <v>0.5462633451957295</v>
      </c>
      <c r="F15" s="48">
        <f>F13/F12</f>
        <v>0.54908465413441454</v>
      </c>
      <c r="G15" s="48">
        <f t="shared" si="0"/>
        <v>0.49864431846191765</v>
      </c>
      <c r="H15" s="48">
        <f t="shared" si="0"/>
        <v>0.52067691574305808</v>
      </c>
      <c r="I15" s="48">
        <f t="shared" si="0"/>
        <v>0.51466828971393797</v>
      </c>
      <c r="J15" s="48">
        <f t="shared" si="0"/>
        <v>0.49326659516148252</v>
      </c>
      <c r="K15" s="48">
        <f t="shared" si="0"/>
        <v>0.50216563853524088</v>
      </c>
      <c r="L15" s="48">
        <f t="shared" ref="L15:M15" si="4">L13/L12</f>
        <v>0.52805411858336648</v>
      </c>
      <c r="M15" s="48">
        <f t="shared" si="4"/>
        <v>0.50322320709105561</v>
      </c>
      <c r="N15" s="48">
        <f t="shared" ref="N15:O15" si="5">N13/N12</f>
        <v>0.43145271191060236</v>
      </c>
      <c r="O15" s="48">
        <f t="shared" si="5"/>
        <v>0.43078125</v>
      </c>
      <c r="P15" s="48">
        <f t="shared" ref="P15" si="6">P13/P12</f>
        <v>0.44455307262569832</v>
      </c>
      <c r="Q15" s="40"/>
    </row>
    <row r="16" spans="1:17" ht="13.5" customHeight="1" x14ac:dyDescent="0.2">
      <c r="A16" s="39"/>
      <c r="B16" s="3"/>
      <c r="C16" s="5" t="s">
        <v>17</v>
      </c>
      <c r="D16" s="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40"/>
    </row>
    <row r="17" spans="1:17" ht="13.5" customHeight="1" x14ac:dyDescent="0.2">
      <c r="A17" s="39"/>
      <c r="B17" s="3"/>
      <c r="C17" s="3"/>
      <c r="D17" s="38" t="s">
        <v>11</v>
      </c>
      <c r="E17" s="38">
        <v>3709</v>
      </c>
      <c r="F17" s="38">
        <v>5159</v>
      </c>
      <c r="G17" s="38">
        <v>6885</v>
      </c>
      <c r="H17" s="38">
        <v>7740</v>
      </c>
      <c r="I17" s="38">
        <v>8367</v>
      </c>
      <c r="J17" s="38">
        <v>10675</v>
      </c>
      <c r="K17" s="38">
        <v>11760</v>
      </c>
      <c r="L17" s="38">
        <v>12099</v>
      </c>
      <c r="M17" s="38">
        <v>12933</v>
      </c>
      <c r="N17" s="38">
        <v>11915</v>
      </c>
      <c r="O17" s="38">
        <v>8486</v>
      </c>
      <c r="P17" s="38">
        <v>10211</v>
      </c>
      <c r="Q17" s="40"/>
    </row>
    <row r="18" spans="1:17" ht="13.5" customHeight="1" x14ac:dyDescent="0.2">
      <c r="A18" s="39"/>
      <c r="B18" s="3"/>
      <c r="C18" s="3"/>
      <c r="D18" s="38" t="s">
        <v>12</v>
      </c>
      <c r="E18" s="38">
        <v>3056</v>
      </c>
      <c r="F18" s="38">
        <v>4237</v>
      </c>
      <c r="G18" s="38">
        <v>5545</v>
      </c>
      <c r="H18" s="38">
        <v>6206</v>
      </c>
      <c r="I18" s="38">
        <v>6709</v>
      </c>
      <c r="J18" s="38">
        <v>8361</v>
      </c>
      <c r="K18" s="38">
        <v>8854</v>
      </c>
      <c r="L18" s="38">
        <v>8898</v>
      </c>
      <c r="M18" s="38">
        <v>9734</v>
      </c>
      <c r="N18" s="38">
        <v>8429</v>
      </c>
      <c r="O18" s="38">
        <v>6387</v>
      </c>
      <c r="P18" s="38">
        <v>7590</v>
      </c>
      <c r="Q18" s="40"/>
    </row>
    <row r="19" spans="1:17" ht="13.5" customHeight="1" x14ac:dyDescent="0.2">
      <c r="A19" s="39"/>
      <c r="B19" s="3"/>
      <c r="C19" s="3"/>
      <c r="D19" s="16" t="s">
        <v>13</v>
      </c>
      <c r="E19" s="16">
        <v>992</v>
      </c>
      <c r="F19" s="16">
        <v>1333</v>
      </c>
      <c r="G19" s="16">
        <v>1547</v>
      </c>
      <c r="H19" s="16">
        <v>1720</v>
      </c>
      <c r="I19" s="16">
        <v>1910</v>
      </c>
      <c r="J19" s="16">
        <v>2362</v>
      </c>
      <c r="K19" s="16">
        <v>2375</v>
      </c>
      <c r="L19" s="16">
        <v>2537</v>
      </c>
      <c r="M19" s="16">
        <v>2447</v>
      </c>
      <c r="N19" s="16">
        <v>1614</v>
      </c>
      <c r="O19" s="16">
        <v>1383</v>
      </c>
      <c r="P19" s="16">
        <v>1494</v>
      </c>
      <c r="Q19" s="40"/>
    </row>
    <row r="20" spans="1:17" ht="13.5" customHeight="1" x14ac:dyDescent="0.2">
      <c r="A20" s="39"/>
      <c r="B20" s="3"/>
      <c r="C20" s="3"/>
      <c r="D20" s="11" t="s">
        <v>14</v>
      </c>
      <c r="E20" s="48">
        <f>E18/E17</f>
        <v>0.82394176327851176</v>
      </c>
      <c r="F20" s="48">
        <f>F18/F17</f>
        <v>0.82128319441752273</v>
      </c>
      <c r="G20" s="48">
        <f t="shared" ref="G20:K21" si="7">G18/G17</f>
        <v>0.80537400145243287</v>
      </c>
      <c r="H20" s="48">
        <f t="shared" si="7"/>
        <v>0.8018087855297158</v>
      </c>
      <c r="I20" s="48">
        <f t="shared" si="7"/>
        <v>0.80184056412095139</v>
      </c>
      <c r="J20" s="48">
        <f t="shared" si="7"/>
        <v>0.78323185011709606</v>
      </c>
      <c r="K20" s="48">
        <f t="shared" si="7"/>
        <v>0.75289115646258509</v>
      </c>
      <c r="L20" s="48">
        <f t="shared" ref="L20:M20" si="8">L18/L17</f>
        <v>0.73543268038680887</v>
      </c>
      <c r="M20" s="48">
        <f t="shared" si="8"/>
        <v>0.75264826413051877</v>
      </c>
      <c r="N20" s="48">
        <f t="shared" ref="N20:O20" si="9">N18/N17</f>
        <v>0.70742761225346207</v>
      </c>
      <c r="O20" s="48">
        <f t="shared" si="9"/>
        <v>0.75265142587791656</v>
      </c>
      <c r="P20" s="48">
        <f t="shared" ref="P20" si="10">P18/P17</f>
        <v>0.74331603173048677</v>
      </c>
      <c r="Q20" s="40"/>
    </row>
    <row r="21" spans="1:17" ht="13.5" customHeight="1" x14ac:dyDescent="0.2">
      <c r="A21" s="39"/>
      <c r="B21" s="3"/>
      <c r="C21" s="3"/>
      <c r="D21" s="11" t="s">
        <v>15</v>
      </c>
      <c r="E21" s="48">
        <f>E19/E18</f>
        <v>0.32460732984293195</v>
      </c>
      <c r="F21" s="48">
        <f>F19/F18</f>
        <v>0.31460939343875383</v>
      </c>
      <c r="G21" s="48">
        <f t="shared" si="7"/>
        <v>0.27899008115419299</v>
      </c>
      <c r="H21" s="48">
        <f t="shared" si="7"/>
        <v>0.27715114405414115</v>
      </c>
      <c r="I21" s="48">
        <f t="shared" si="7"/>
        <v>0.28469220450141602</v>
      </c>
      <c r="J21" s="48">
        <f t="shared" si="7"/>
        <v>0.28250209305107044</v>
      </c>
      <c r="K21" s="48">
        <f t="shared" si="7"/>
        <v>0.26824034334763946</v>
      </c>
      <c r="L21" s="48">
        <f t="shared" ref="L21:M21" si="11">L19/L18</f>
        <v>0.28512025174196448</v>
      </c>
      <c r="M21" s="48">
        <f t="shared" si="11"/>
        <v>0.25138689130881448</v>
      </c>
      <c r="N21" s="48">
        <f t="shared" ref="N21:O21" si="12">N19/N18</f>
        <v>0.19148178906157315</v>
      </c>
      <c r="O21" s="48">
        <f t="shared" si="12"/>
        <v>0.21653358384217944</v>
      </c>
      <c r="P21" s="48">
        <f t="shared" ref="P21" si="13">P19/P18</f>
        <v>0.19683794466403162</v>
      </c>
      <c r="Q21" s="40"/>
    </row>
    <row r="22" spans="1:17" ht="13.5" customHeight="1" x14ac:dyDescent="0.2">
      <c r="A22" s="39"/>
      <c r="B22" s="3"/>
      <c r="C22" s="5" t="s">
        <v>19</v>
      </c>
      <c r="D22" s="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40"/>
    </row>
    <row r="23" spans="1:17" ht="13.5" customHeight="1" x14ac:dyDescent="0.2">
      <c r="A23" s="39"/>
      <c r="B23" s="3"/>
      <c r="C23" s="3"/>
      <c r="D23" s="38" t="s">
        <v>11</v>
      </c>
      <c r="E23" s="38">
        <f t="shared" ref="E23:K23" si="14">E11+E17</f>
        <v>12125</v>
      </c>
      <c r="F23" s="38">
        <f t="shared" si="14"/>
        <v>14575</v>
      </c>
      <c r="G23" s="38">
        <f t="shared" si="14"/>
        <v>16455</v>
      </c>
      <c r="H23" s="38">
        <f t="shared" si="14"/>
        <v>17491</v>
      </c>
      <c r="I23" s="38">
        <f t="shared" si="14"/>
        <v>18125</v>
      </c>
      <c r="J23" s="38">
        <f t="shared" si="14"/>
        <v>20564</v>
      </c>
      <c r="K23" s="38">
        <f t="shared" si="14"/>
        <v>20956</v>
      </c>
      <c r="L23" s="38">
        <f t="shared" ref="L23:M23" si="15">L11+L17</f>
        <v>21163</v>
      </c>
      <c r="M23" s="38">
        <f t="shared" si="15"/>
        <v>21988</v>
      </c>
      <c r="N23" s="38">
        <f t="shared" ref="N23:O23" si="16">N11+N17</f>
        <v>21107</v>
      </c>
      <c r="O23" s="38">
        <f t="shared" si="16"/>
        <v>16373</v>
      </c>
      <c r="P23" s="38">
        <f t="shared" ref="P23" si="17">P11+P17</f>
        <v>18948</v>
      </c>
      <c r="Q23" s="40"/>
    </row>
    <row r="24" spans="1:17" ht="13.5" customHeight="1" x14ac:dyDescent="0.2">
      <c r="A24" s="39"/>
      <c r="B24" s="3"/>
      <c r="C24" s="3"/>
      <c r="D24" s="38" t="s">
        <v>12</v>
      </c>
      <c r="E24" s="38">
        <f t="shared" ref="E24:K24" si="18">E12+E18</f>
        <v>10362</v>
      </c>
      <c r="F24" s="49">
        <f t="shared" si="18"/>
        <v>12376</v>
      </c>
      <c r="G24" s="38">
        <f t="shared" si="18"/>
        <v>13659</v>
      </c>
      <c r="H24" s="38">
        <f t="shared" si="18"/>
        <v>14597</v>
      </c>
      <c r="I24" s="38">
        <f t="shared" si="18"/>
        <v>14924</v>
      </c>
      <c r="J24" s="38">
        <f t="shared" si="18"/>
        <v>16752</v>
      </c>
      <c r="K24" s="38">
        <f t="shared" si="18"/>
        <v>16473</v>
      </c>
      <c r="L24" s="38">
        <f t="shared" ref="L24:M24" si="19">L12+L18</f>
        <v>16437</v>
      </c>
      <c r="M24" s="38">
        <f t="shared" si="19"/>
        <v>17180</v>
      </c>
      <c r="N24" s="38">
        <f t="shared" ref="N24:O24" si="20">N12+N18</f>
        <v>15767</v>
      </c>
      <c r="O24" s="38">
        <f t="shared" si="20"/>
        <v>12787</v>
      </c>
      <c r="P24" s="38">
        <f t="shared" ref="P24" si="21">P12+P18</f>
        <v>14750</v>
      </c>
      <c r="Q24" s="40"/>
    </row>
    <row r="25" spans="1:17" ht="13.5" customHeight="1" x14ac:dyDescent="0.2">
      <c r="A25" s="39"/>
      <c r="B25" s="3"/>
      <c r="C25" s="3"/>
      <c r="D25" s="16" t="s">
        <v>13</v>
      </c>
      <c r="E25" s="16">
        <f t="shared" ref="E25:K25" si="22">E13+E19</f>
        <v>4983</v>
      </c>
      <c r="F25" s="16">
        <f t="shared" si="22"/>
        <v>5802</v>
      </c>
      <c r="G25" s="16">
        <f t="shared" si="22"/>
        <v>5593</v>
      </c>
      <c r="H25" s="16">
        <f t="shared" si="22"/>
        <v>6089</v>
      </c>
      <c r="I25" s="16">
        <f t="shared" si="22"/>
        <v>6138</v>
      </c>
      <c r="J25" s="16">
        <f t="shared" si="22"/>
        <v>6501</v>
      </c>
      <c r="K25" s="16">
        <f t="shared" si="22"/>
        <v>6201</v>
      </c>
      <c r="L25" s="16">
        <f t="shared" ref="L25:M25" si="23">L13+L19</f>
        <v>6518</v>
      </c>
      <c r="M25" s="16">
        <f t="shared" si="23"/>
        <v>6194</v>
      </c>
      <c r="N25" s="16">
        <f t="shared" ref="N25:O25" si="24">N13+N19</f>
        <v>4780</v>
      </c>
      <c r="O25" s="16">
        <f t="shared" si="24"/>
        <v>4140</v>
      </c>
      <c r="P25" s="16">
        <f t="shared" ref="P25" si="25">P13+P19</f>
        <v>4677</v>
      </c>
      <c r="Q25" s="40"/>
    </row>
    <row r="26" spans="1:17" ht="13.5" customHeight="1" x14ac:dyDescent="0.2">
      <c r="A26" s="39"/>
      <c r="B26" s="3"/>
      <c r="C26" s="3"/>
      <c r="D26" s="11" t="s">
        <v>14</v>
      </c>
      <c r="E26" s="48">
        <f t="shared" ref="E26:K26" si="26">E24/E23</f>
        <v>0.85459793814432994</v>
      </c>
      <c r="F26" s="48">
        <f t="shared" si="26"/>
        <v>0.8491252144082333</v>
      </c>
      <c r="G26" s="48">
        <f t="shared" si="26"/>
        <v>0.83008204193254331</v>
      </c>
      <c r="H26" s="48">
        <f t="shared" si="26"/>
        <v>0.83454347950374475</v>
      </c>
      <c r="I26" s="48">
        <f t="shared" si="26"/>
        <v>0.82339310344827588</v>
      </c>
      <c r="J26" s="48">
        <f t="shared" si="26"/>
        <v>0.81462750437658038</v>
      </c>
      <c r="K26" s="48">
        <f t="shared" si="26"/>
        <v>0.78607558694407331</v>
      </c>
      <c r="L26" s="48">
        <f t="shared" ref="L26:M26" si="27">L24/L23</f>
        <v>0.77668572508623546</v>
      </c>
      <c r="M26" s="48">
        <f t="shared" si="27"/>
        <v>0.78133527378570133</v>
      </c>
      <c r="N26" s="48">
        <f t="shared" ref="N26:O26" si="28">N24/N23</f>
        <v>0.74700336381295307</v>
      </c>
      <c r="O26" s="48">
        <f t="shared" si="28"/>
        <v>0.7809808831613021</v>
      </c>
      <c r="P26" s="48">
        <f t="shared" ref="P26" si="29">P24/P23</f>
        <v>0.77844627401308841</v>
      </c>
      <c r="Q26" s="40"/>
    </row>
    <row r="27" spans="1:17" ht="13.5" customHeight="1" x14ac:dyDescent="0.2">
      <c r="A27" s="39"/>
      <c r="B27" s="3"/>
      <c r="C27" s="3"/>
      <c r="D27" s="11" t="s">
        <v>15</v>
      </c>
      <c r="E27" s="48">
        <f t="shared" ref="E27:K27" si="30">E25/E24</f>
        <v>0.48089171974522293</v>
      </c>
      <c r="F27" s="48">
        <f t="shared" si="30"/>
        <v>0.46881060116354234</v>
      </c>
      <c r="G27" s="48">
        <f t="shared" si="30"/>
        <v>0.40947360714547187</v>
      </c>
      <c r="H27" s="48">
        <f t="shared" si="30"/>
        <v>0.41714050832362815</v>
      </c>
      <c r="I27" s="48">
        <f t="shared" si="30"/>
        <v>0.41128383811310643</v>
      </c>
      <c r="J27" s="48">
        <f t="shared" si="30"/>
        <v>0.38807306590257878</v>
      </c>
      <c r="K27" s="48">
        <f t="shared" si="30"/>
        <v>0.37643416499726828</v>
      </c>
      <c r="L27" s="48">
        <f t="shared" ref="L27:M27" si="31">L25/L24</f>
        <v>0.39654438157814687</v>
      </c>
      <c r="M27" s="48">
        <f t="shared" si="31"/>
        <v>0.36053550640279397</v>
      </c>
      <c r="N27" s="48">
        <f t="shared" ref="N27:O27" si="32">N25/N24</f>
        <v>0.30316483795268601</v>
      </c>
      <c r="O27" s="48">
        <f t="shared" si="32"/>
        <v>0.32376632517400483</v>
      </c>
      <c r="P27" s="48">
        <f t="shared" ref="P27" si="33">P25/P24</f>
        <v>0.31708474576271184</v>
      </c>
      <c r="Q27" s="40"/>
    </row>
    <row r="28" spans="1:17" ht="13.5" customHeight="1" x14ac:dyDescent="0.2">
      <c r="A28" s="39"/>
      <c r="B28" s="3"/>
      <c r="C28" s="3"/>
      <c r="D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40"/>
    </row>
    <row r="29" spans="1:17" ht="13.5" customHeight="1" x14ac:dyDescent="0.2">
      <c r="A29" s="39"/>
      <c r="B29" s="54" t="s">
        <v>20</v>
      </c>
      <c r="C29" s="55"/>
      <c r="D29" s="56"/>
      <c r="E29" s="57"/>
      <c r="F29" s="57"/>
      <c r="G29" s="57"/>
      <c r="H29" s="57"/>
      <c r="I29" s="58"/>
      <c r="J29" s="57"/>
      <c r="K29" s="57"/>
      <c r="L29" s="57"/>
      <c r="M29" s="57"/>
      <c r="N29" s="57"/>
      <c r="O29" s="57"/>
      <c r="P29" s="57"/>
      <c r="Q29" s="40"/>
    </row>
    <row r="30" spans="1:17" ht="13.5" customHeight="1" x14ac:dyDescent="0.2">
      <c r="A30" s="39"/>
      <c r="B30" s="50"/>
      <c r="C30" s="5" t="s">
        <v>10</v>
      </c>
      <c r="D30" s="1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0"/>
    </row>
    <row r="31" spans="1:17" ht="13.5" customHeight="1" x14ac:dyDescent="0.2">
      <c r="A31" s="39"/>
      <c r="B31" s="3"/>
      <c r="C31" s="3"/>
      <c r="D31" s="38" t="s">
        <v>11</v>
      </c>
      <c r="E31" s="38">
        <v>1901</v>
      </c>
      <c r="F31" s="38">
        <v>2431</v>
      </c>
      <c r="G31" s="38">
        <v>2257</v>
      </c>
      <c r="H31" s="38">
        <v>2158</v>
      </c>
      <c r="I31" s="38">
        <v>2299</v>
      </c>
      <c r="J31" s="38">
        <v>2125</v>
      </c>
      <c r="K31" s="38">
        <v>1871</v>
      </c>
      <c r="L31" s="38">
        <v>1817</v>
      </c>
      <c r="M31" s="38">
        <v>1787</v>
      </c>
      <c r="N31" s="38">
        <v>1587</v>
      </c>
      <c r="O31" s="38">
        <v>1532</v>
      </c>
      <c r="P31" s="38">
        <v>1727</v>
      </c>
      <c r="Q31" s="40"/>
    </row>
    <row r="32" spans="1:17" ht="13.5" customHeight="1" x14ac:dyDescent="0.2">
      <c r="A32" s="39"/>
      <c r="B32" s="3"/>
      <c r="C32" s="3"/>
      <c r="D32" s="38" t="s">
        <v>12</v>
      </c>
      <c r="E32" s="38">
        <v>1278</v>
      </c>
      <c r="F32" s="38">
        <v>1692</v>
      </c>
      <c r="G32" s="38">
        <v>1611</v>
      </c>
      <c r="H32" s="38">
        <v>1521</v>
      </c>
      <c r="I32" s="38">
        <v>1587</v>
      </c>
      <c r="J32" s="38">
        <v>1486</v>
      </c>
      <c r="K32" s="38">
        <v>1294</v>
      </c>
      <c r="L32" s="38">
        <v>1250</v>
      </c>
      <c r="M32" s="38">
        <v>1216</v>
      </c>
      <c r="N32" s="38">
        <v>1013</v>
      </c>
      <c r="O32" s="38">
        <v>1006</v>
      </c>
      <c r="P32" s="38">
        <v>1162</v>
      </c>
      <c r="Q32" s="40"/>
    </row>
    <row r="33" spans="1:17" ht="13.5" customHeight="1" x14ac:dyDescent="0.2">
      <c r="A33" s="39"/>
      <c r="B33" s="3"/>
      <c r="C33" s="3"/>
      <c r="D33" s="16" t="s">
        <v>13</v>
      </c>
      <c r="E33" s="16">
        <v>1000</v>
      </c>
      <c r="F33" s="16">
        <v>1276</v>
      </c>
      <c r="G33" s="16">
        <v>1203</v>
      </c>
      <c r="H33" s="16">
        <v>1132</v>
      </c>
      <c r="I33" s="16">
        <v>1162</v>
      </c>
      <c r="J33" s="16">
        <v>1122</v>
      </c>
      <c r="K33" s="16">
        <v>968</v>
      </c>
      <c r="L33" s="16">
        <v>940</v>
      </c>
      <c r="M33" s="16">
        <v>858</v>
      </c>
      <c r="N33" s="16">
        <v>703</v>
      </c>
      <c r="O33" s="16">
        <v>722</v>
      </c>
      <c r="P33" s="16">
        <v>828</v>
      </c>
      <c r="Q33" s="40"/>
    </row>
    <row r="34" spans="1:17" ht="13.5" customHeight="1" x14ac:dyDescent="0.2">
      <c r="A34" s="39"/>
      <c r="B34" s="3"/>
      <c r="C34" s="3"/>
      <c r="D34" s="11" t="s">
        <v>14</v>
      </c>
      <c r="E34" s="48">
        <f>E32/E31</f>
        <v>0.67227774855339295</v>
      </c>
      <c r="F34" s="48">
        <f>F32/F31</f>
        <v>0.69600987248046076</v>
      </c>
      <c r="G34" s="48">
        <f t="shared" ref="G34:K35" si="34">G32/G31</f>
        <v>0.7137793531236154</v>
      </c>
      <c r="H34" s="48">
        <f t="shared" si="34"/>
        <v>0.70481927710843373</v>
      </c>
      <c r="I34" s="48">
        <f t="shared" si="34"/>
        <v>0.69030013049151806</v>
      </c>
      <c r="J34" s="48">
        <f t="shared" si="34"/>
        <v>0.69929411764705884</v>
      </c>
      <c r="K34" s="48">
        <f t="shared" ref="K34:P34" si="35">K32/K31</f>
        <v>0.69160876536611438</v>
      </c>
      <c r="L34" s="48">
        <f t="shared" si="35"/>
        <v>0.68794716565767744</v>
      </c>
      <c r="M34" s="48">
        <f t="shared" si="35"/>
        <v>0.68047006155567991</v>
      </c>
      <c r="N34" s="48">
        <f t="shared" si="35"/>
        <v>0.6383112791430372</v>
      </c>
      <c r="O34" s="48">
        <f t="shared" si="35"/>
        <v>0.6566579634464752</v>
      </c>
      <c r="P34" s="48">
        <f t="shared" si="35"/>
        <v>0.67284308048639263</v>
      </c>
      <c r="Q34" s="40"/>
    </row>
    <row r="35" spans="1:17" ht="13.5" customHeight="1" x14ac:dyDescent="0.2">
      <c r="A35" s="39"/>
      <c r="B35" s="3"/>
      <c r="C35" s="3"/>
      <c r="D35" s="11" t="s">
        <v>15</v>
      </c>
      <c r="E35" s="48">
        <f>E33/E32</f>
        <v>0.78247261345852892</v>
      </c>
      <c r="F35" s="48">
        <f>F33/F32</f>
        <v>0.75413711583924348</v>
      </c>
      <c r="G35" s="48">
        <f t="shared" si="34"/>
        <v>0.74674115456238366</v>
      </c>
      <c r="H35" s="48">
        <f t="shared" si="34"/>
        <v>0.74424720578566728</v>
      </c>
      <c r="I35" s="48">
        <f t="shared" si="34"/>
        <v>0.73219911783238811</v>
      </c>
      <c r="J35" s="48">
        <f t="shared" si="34"/>
        <v>0.7550471063257066</v>
      </c>
      <c r="K35" s="48">
        <f t="shared" si="34"/>
        <v>0.74806800618238023</v>
      </c>
      <c r="L35" s="48">
        <f t="shared" ref="L35:M35" si="36">L33/L32</f>
        <v>0.752</v>
      </c>
      <c r="M35" s="48">
        <f t="shared" si="36"/>
        <v>0.70559210526315785</v>
      </c>
      <c r="N35" s="48">
        <f t="shared" ref="N35:O35" si="37">N33/N32</f>
        <v>0.6939782823297137</v>
      </c>
      <c r="O35" s="48">
        <f t="shared" si="37"/>
        <v>0.71769383697813116</v>
      </c>
      <c r="P35" s="48">
        <f t="shared" ref="P35" si="38">P33/P32</f>
        <v>0.71256454388984514</v>
      </c>
      <c r="Q35" s="40"/>
    </row>
    <row r="36" spans="1:17" ht="13.5" customHeight="1" x14ac:dyDescent="0.2">
      <c r="A36" s="39"/>
      <c r="B36" s="50"/>
      <c r="C36" s="5" t="s">
        <v>17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40"/>
    </row>
    <row r="37" spans="1:17" ht="13.5" customHeight="1" x14ac:dyDescent="0.2">
      <c r="A37" s="39"/>
      <c r="B37" s="3"/>
      <c r="C37" s="3"/>
      <c r="D37" s="38" t="s">
        <v>11</v>
      </c>
      <c r="E37" s="38">
        <v>574</v>
      </c>
      <c r="F37" s="38">
        <v>930</v>
      </c>
      <c r="G37" s="38">
        <v>850</v>
      </c>
      <c r="H37" s="38">
        <v>1015</v>
      </c>
      <c r="I37" s="38">
        <v>1165</v>
      </c>
      <c r="J37" s="38">
        <v>1312</v>
      </c>
      <c r="K37" s="38">
        <v>1220</v>
      </c>
      <c r="L37" s="38">
        <v>1431</v>
      </c>
      <c r="M37" s="38">
        <v>1532</v>
      </c>
      <c r="N37" s="38">
        <v>1237</v>
      </c>
      <c r="O37" s="38">
        <v>1072</v>
      </c>
      <c r="P37" s="38">
        <v>917</v>
      </c>
      <c r="Q37" s="40"/>
    </row>
    <row r="38" spans="1:17" ht="13.5" customHeight="1" x14ac:dyDescent="0.2">
      <c r="A38" s="39"/>
      <c r="B38" s="3"/>
      <c r="C38" s="3"/>
      <c r="D38" s="38" t="s">
        <v>12</v>
      </c>
      <c r="E38" s="38">
        <v>383</v>
      </c>
      <c r="F38" s="38">
        <v>687</v>
      </c>
      <c r="G38" s="38">
        <v>543</v>
      </c>
      <c r="H38" s="38">
        <v>612</v>
      </c>
      <c r="I38" s="38">
        <v>736</v>
      </c>
      <c r="J38" s="38">
        <v>822</v>
      </c>
      <c r="K38" s="38">
        <v>746</v>
      </c>
      <c r="L38" s="38">
        <v>867</v>
      </c>
      <c r="M38" s="38">
        <v>999</v>
      </c>
      <c r="N38" s="38">
        <v>743</v>
      </c>
      <c r="O38" s="38">
        <v>641</v>
      </c>
      <c r="P38" s="38">
        <v>567</v>
      </c>
      <c r="Q38" s="40"/>
    </row>
    <row r="39" spans="1:17" ht="13.5" customHeight="1" x14ac:dyDescent="0.2">
      <c r="A39" s="39"/>
      <c r="B39" s="3"/>
      <c r="C39" s="3"/>
      <c r="D39" s="16" t="s">
        <v>13</v>
      </c>
      <c r="E39" s="16">
        <v>179</v>
      </c>
      <c r="F39" s="16">
        <v>345</v>
      </c>
      <c r="G39" s="16">
        <v>220</v>
      </c>
      <c r="H39" s="16">
        <v>283</v>
      </c>
      <c r="I39" s="16">
        <v>272</v>
      </c>
      <c r="J39" s="16">
        <v>285</v>
      </c>
      <c r="K39" s="16">
        <v>240</v>
      </c>
      <c r="L39" s="16">
        <v>337</v>
      </c>
      <c r="M39" s="16">
        <v>333</v>
      </c>
      <c r="N39" s="16">
        <v>291</v>
      </c>
      <c r="O39" s="16">
        <v>274</v>
      </c>
      <c r="P39" s="16">
        <v>210</v>
      </c>
      <c r="Q39" s="40"/>
    </row>
    <row r="40" spans="1:17" ht="13.5" customHeight="1" x14ac:dyDescent="0.2">
      <c r="A40" s="39"/>
      <c r="B40" s="3"/>
      <c r="C40" s="3"/>
      <c r="D40" s="11" t="s">
        <v>14</v>
      </c>
      <c r="E40" s="48">
        <f>E38/E37</f>
        <v>0.66724738675958184</v>
      </c>
      <c r="F40" s="48">
        <f>F38/F37</f>
        <v>0.73870967741935489</v>
      </c>
      <c r="G40" s="48">
        <f t="shared" ref="G40:K41" si="39">G38/G37</f>
        <v>0.63882352941176468</v>
      </c>
      <c r="H40" s="48">
        <f t="shared" si="39"/>
        <v>0.60295566502463049</v>
      </c>
      <c r="I40" s="48">
        <f t="shared" si="39"/>
        <v>0.63175965665236056</v>
      </c>
      <c r="J40" s="48">
        <f t="shared" si="39"/>
        <v>0.62652439024390238</v>
      </c>
      <c r="K40" s="48">
        <f t="shared" si="39"/>
        <v>0.61147540983606552</v>
      </c>
      <c r="L40" s="48">
        <f t="shared" ref="L40:M40" si="40">L38/L37</f>
        <v>0.6058700209643606</v>
      </c>
      <c r="M40" s="48">
        <f t="shared" si="40"/>
        <v>0.65208877284595301</v>
      </c>
      <c r="N40" s="48">
        <f t="shared" ref="N40:O40" si="41">N38/N37</f>
        <v>0.60064672594987878</v>
      </c>
      <c r="O40" s="48">
        <f t="shared" si="41"/>
        <v>0.59794776119402981</v>
      </c>
      <c r="P40" s="48">
        <f t="shared" ref="P40" si="42">P38/P37</f>
        <v>0.61832061068702293</v>
      </c>
      <c r="Q40" s="40"/>
    </row>
    <row r="41" spans="1:17" ht="13.5" customHeight="1" x14ac:dyDescent="0.2">
      <c r="A41" s="39"/>
      <c r="B41" s="3"/>
      <c r="C41" s="3"/>
      <c r="D41" s="11" t="s">
        <v>15</v>
      </c>
      <c r="E41" s="48">
        <f>E39/E38</f>
        <v>0.46736292428198434</v>
      </c>
      <c r="F41" s="48">
        <f>F39/F38</f>
        <v>0.50218340611353707</v>
      </c>
      <c r="G41" s="48">
        <f t="shared" si="39"/>
        <v>0.40515653775322286</v>
      </c>
      <c r="H41" s="48">
        <f t="shared" si="39"/>
        <v>0.46241830065359479</v>
      </c>
      <c r="I41" s="48">
        <f t="shared" si="39"/>
        <v>0.36956521739130432</v>
      </c>
      <c r="J41" s="48">
        <f t="shared" si="39"/>
        <v>0.34671532846715331</v>
      </c>
      <c r="K41" s="48">
        <f t="shared" si="39"/>
        <v>0.32171581769436997</v>
      </c>
      <c r="L41" s="48">
        <f t="shared" ref="L41:M41" si="43">L39/L38</f>
        <v>0.38869665513264129</v>
      </c>
      <c r="M41" s="48">
        <f t="shared" si="43"/>
        <v>0.33333333333333331</v>
      </c>
      <c r="N41" s="48">
        <f t="shared" ref="N41:O41" si="44">N39/N38</f>
        <v>0.39165545087483178</v>
      </c>
      <c r="O41" s="48">
        <f t="shared" si="44"/>
        <v>0.42745709828393136</v>
      </c>
      <c r="P41" s="48">
        <f t="shared" ref="P41" si="45">P39/P38</f>
        <v>0.37037037037037035</v>
      </c>
      <c r="Q41" s="40"/>
    </row>
    <row r="42" spans="1:17" ht="13.5" customHeight="1" x14ac:dyDescent="0.2">
      <c r="A42" s="39"/>
      <c r="B42" s="3"/>
      <c r="C42" s="5" t="s">
        <v>18</v>
      </c>
      <c r="D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40"/>
    </row>
    <row r="43" spans="1:17" ht="13.5" customHeight="1" x14ac:dyDescent="0.2">
      <c r="A43" s="39"/>
      <c r="B43" s="3"/>
      <c r="C43" s="3"/>
      <c r="D43" s="38" t="s">
        <v>11</v>
      </c>
      <c r="E43" s="38">
        <f t="shared" ref="E43:K43" si="46">E31+E37</f>
        <v>2475</v>
      </c>
      <c r="F43" s="38">
        <f t="shared" si="46"/>
        <v>3361</v>
      </c>
      <c r="G43" s="38">
        <f t="shared" si="46"/>
        <v>3107</v>
      </c>
      <c r="H43" s="38">
        <f t="shared" si="46"/>
        <v>3173</v>
      </c>
      <c r="I43" s="38">
        <f t="shared" si="46"/>
        <v>3464</v>
      </c>
      <c r="J43" s="38">
        <f t="shared" si="46"/>
        <v>3437</v>
      </c>
      <c r="K43" s="38">
        <f t="shared" si="46"/>
        <v>3091</v>
      </c>
      <c r="L43" s="38">
        <f t="shared" ref="L43:M43" si="47">L31+L37</f>
        <v>3248</v>
      </c>
      <c r="M43" s="38">
        <f t="shared" si="47"/>
        <v>3319</v>
      </c>
      <c r="N43" s="38">
        <f t="shared" ref="N43:O43" si="48">N31+N37</f>
        <v>2824</v>
      </c>
      <c r="O43" s="38">
        <f t="shared" si="48"/>
        <v>2604</v>
      </c>
      <c r="P43" s="38">
        <f t="shared" ref="P43" si="49">P31+P37</f>
        <v>2644</v>
      </c>
      <c r="Q43" s="40"/>
    </row>
    <row r="44" spans="1:17" ht="13.5" customHeight="1" x14ac:dyDescent="0.2">
      <c r="A44" s="39"/>
      <c r="B44" s="3"/>
      <c r="C44" s="3"/>
      <c r="D44" s="38" t="s">
        <v>12</v>
      </c>
      <c r="E44" s="38">
        <f t="shared" ref="E44:K44" si="50">E32+E38</f>
        <v>1661</v>
      </c>
      <c r="F44" s="38">
        <f t="shared" si="50"/>
        <v>2379</v>
      </c>
      <c r="G44" s="38">
        <f t="shared" si="50"/>
        <v>2154</v>
      </c>
      <c r="H44" s="38">
        <f t="shared" si="50"/>
        <v>2133</v>
      </c>
      <c r="I44" s="38">
        <f t="shared" si="50"/>
        <v>2323</v>
      </c>
      <c r="J44" s="38">
        <f t="shared" si="50"/>
        <v>2308</v>
      </c>
      <c r="K44" s="38">
        <f t="shared" si="50"/>
        <v>2040</v>
      </c>
      <c r="L44" s="38">
        <f t="shared" ref="L44:M44" si="51">L32+L38</f>
        <v>2117</v>
      </c>
      <c r="M44" s="38">
        <f t="shared" si="51"/>
        <v>2215</v>
      </c>
      <c r="N44" s="38">
        <f t="shared" ref="N44:O44" si="52">N32+N38</f>
        <v>1756</v>
      </c>
      <c r="O44" s="38">
        <f t="shared" si="52"/>
        <v>1647</v>
      </c>
      <c r="P44" s="38">
        <f t="shared" ref="P44" si="53">P32+P38</f>
        <v>1729</v>
      </c>
      <c r="Q44" s="40"/>
    </row>
    <row r="45" spans="1:17" ht="13.5" customHeight="1" x14ac:dyDescent="0.2">
      <c r="A45" s="39"/>
      <c r="B45" s="3"/>
      <c r="C45" s="3"/>
      <c r="D45" s="16" t="s">
        <v>13</v>
      </c>
      <c r="E45" s="16">
        <f t="shared" ref="E45:J45" si="54">E33+E39</f>
        <v>1179</v>
      </c>
      <c r="F45" s="16">
        <f t="shared" si="54"/>
        <v>1621</v>
      </c>
      <c r="G45" s="16">
        <f t="shared" si="54"/>
        <v>1423</v>
      </c>
      <c r="H45" s="16">
        <f t="shared" si="54"/>
        <v>1415</v>
      </c>
      <c r="I45" s="16">
        <f t="shared" si="54"/>
        <v>1434</v>
      </c>
      <c r="J45" s="16">
        <f t="shared" si="54"/>
        <v>1407</v>
      </c>
      <c r="K45" s="16">
        <f t="shared" ref="K45:P45" si="55">K33+K39</f>
        <v>1208</v>
      </c>
      <c r="L45" s="16">
        <f t="shared" si="55"/>
        <v>1277</v>
      </c>
      <c r="M45" s="16">
        <f t="shared" si="55"/>
        <v>1191</v>
      </c>
      <c r="N45" s="16">
        <f t="shared" si="55"/>
        <v>994</v>
      </c>
      <c r="O45" s="16">
        <f t="shared" si="55"/>
        <v>996</v>
      </c>
      <c r="P45" s="16">
        <f t="shared" si="55"/>
        <v>1038</v>
      </c>
      <c r="Q45" s="40"/>
    </row>
    <row r="46" spans="1:17" ht="13.5" customHeight="1" x14ac:dyDescent="0.2">
      <c r="A46" s="39"/>
      <c r="B46" s="3"/>
      <c r="C46" s="3"/>
      <c r="D46" s="11" t="s">
        <v>14</v>
      </c>
      <c r="E46" s="48">
        <f>E44/E43</f>
        <v>0.6711111111111111</v>
      </c>
      <c r="F46" s="48">
        <f>F44/F43</f>
        <v>0.70782505206783697</v>
      </c>
      <c r="G46" s="48">
        <f t="shared" ref="G46:K47" si="56">G44/G43</f>
        <v>0.69327325394271</v>
      </c>
      <c r="H46" s="48">
        <f t="shared" si="56"/>
        <v>0.67223447841159789</v>
      </c>
      <c r="I46" s="48">
        <f t="shared" si="56"/>
        <v>0.67061200923787534</v>
      </c>
      <c r="J46" s="48">
        <f t="shared" si="56"/>
        <v>0.67151585685190573</v>
      </c>
      <c r="K46" s="48">
        <f t="shared" si="56"/>
        <v>0.65998058880621158</v>
      </c>
      <c r="L46" s="48">
        <f t="shared" ref="L46" si="57">L44/L43</f>
        <v>0.6517857142857143</v>
      </c>
      <c r="M46" s="48">
        <f t="shared" ref="M46:O47" si="58">M44/M43</f>
        <v>0.66736968966556187</v>
      </c>
      <c r="N46" s="48">
        <f t="shared" si="58"/>
        <v>0.62181303116147313</v>
      </c>
      <c r="O46" s="48">
        <f t="shared" si="58"/>
        <v>0.63248847926267282</v>
      </c>
      <c r="P46" s="48">
        <f t="shared" ref="P46" si="59">P44/P43</f>
        <v>0.65393343419062022</v>
      </c>
      <c r="Q46" s="40"/>
    </row>
    <row r="47" spans="1:17" ht="13.5" customHeight="1" x14ac:dyDescent="0.2">
      <c r="A47" s="39"/>
      <c r="B47" s="3"/>
      <c r="C47" s="3"/>
      <c r="D47" s="11" t="s">
        <v>15</v>
      </c>
      <c r="E47" s="48">
        <f>E45/E44</f>
        <v>0.70981336544250451</v>
      </c>
      <c r="F47" s="48">
        <f>F45/F44</f>
        <v>0.6813787305590584</v>
      </c>
      <c r="G47" s="48">
        <f t="shared" si="56"/>
        <v>0.66063138347260908</v>
      </c>
      <c r="H47" s="48">
        <f t="shared" si="56"/>
        <v>0.66338490389123306</v>
      </c>
      <c r="I47" s="48">
        <f t="shared" si="56"/>
        <v>0.61730520878174777</v>
      </c>
      <c r="J47" s="48">
        <f t="shared" si="56"/>
        <v>0.60961871750433272</v>
      </c>
      <c r="K47" s="48">
        <f t="shared" si="56"/>
        <v>0.59215686274509804</v>
      </c>
      <c r="L47" s="48">
        <f t="shared" ref="L47" si="60">L45/L44</f>
        <v>0.60321209258384512</v>
      </c>
      <c r="M47" s="48">
        <f t="shared" si="58"/>
        <v>0.53769751693002255</v>
      </c>
      <c r="N47" s="48">
        <f t="shared" si="58"/>
        <v>0.56605922551252852</v>
      </c>
      <c r="O47" s="48">
        <f t="shared" si="58"/>
        <v>0.60473588342440798</v>
      </c>
      <c r="P47" s="48">
        <f t="shared" ref="P47" si="61">P45/P44</f>
        <v>0.60034702139965301</v>
      </c>
      <c r="Q47" s="40"/>
    </row>
    <row r="48" spans="1:17" ht="13.5" customHeight="1" x14ac:dyDescent="0.2">
      <c r="A48" s="39"/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40"/>
    </row>
    <row r="49" spans="1:17" ht="13.5" customHeight="1" x14ac:dyDescent="0.2">
      <c r="A49" s="3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0"/>
    </row>
    <row r="50" spans="1:17" ht="13.5" customHeight="1" x14ac:dyDescent="0.2">
      <c r="A50" s="39"/>
      <c r="B50" s="12" t="s">
        <v>24</v>
      </c>
      <c r="C50" s="12"/>
      <c r="D50" s="1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0"/>
    </row>
    <row r="51" spans="1:17" ht="13.5" customHeight="1" x14ac:dyDescent="0.2">
      <c r="A51" s="39"/>
      <c r="B51" s="12" t="s">
        <v>25</v>
      </c>
      <c r="C51" s="12"/>
      <c r="D51" s="1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0"/>
    </row>
    <row r="52" spans="1:17" ht="13.5" customHeight="1" x14ac:dyDescent="0.2">
      <c r="A52" s="3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0"/>
    </row>
    <row r="53" spans="1:17" ht="13.5" customHeight="1" x14ac:dyDescent="0.2">
      <c r="A53" s="52"/>
      <c r="B53" s="14" t="s">
        <v>28</v>
      </c>
      <c r="C53" s="14"/>
      <c r="D53" s="14"/>
      <c r="E53" s="15"/>
      <c r="F53" s="15"/>
      <c r="G53" s="15"/>
      <c r="H53" s="15"/>
      <c r="I53" s="15"/>
      <c r="J53" s="15"/>
      <c r="K53" s="15"/>
      <c r="L53" s="15"/>
      <c r="M53" s="33"/>
      <c r="N53" s="83"/>
      <c r="O53" s="83"/>
      <c r="P53" s="83" t="s">
        <v>36</v>
      </c>
      <c r="Q53" s="53"/>
    </row>
  </sheetData>
  <mergeCells count="1">
    <mergeCell ref="A2:Q2"/>
  </mergeCells>
  <printOptions horizontalCentered="1"/>
  <pageMargins left="0.7" right="0.45" top="0.5" bottom="0.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/>
  </sheetViews>
  <sheetFormatPr defaultRowHeight="13.5" customHeight="1" x14ac:dyDescent="0.2"/>
  <cols>
    <col min="1" max="3" width="2.7109375" style="7" customWidth="1"/>
    <col min="4" max="4" width="14.7109375" style="7" customWidth="1"/>
    <col min="5" max="10" width="8.7109375" style="7" hidden="1" customWidth="1"/>
    <col min="11" max="16" width="8.7109375" style="7" customWidth="1"/>
    <col min="17" max="17" width="2.7109375" style="7" customWidth="1"/>
    <col min="18" max="16384" width="9.140625" style="8"/>
  </cols>
  <sheetData>
    <row r="1" spans="1:17" ht="13.5" customHeight="1" x14ac:dyDescent="0.2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7" ht="13.5" customHeight="1" x14ac:dyDescent="0.2">
      <c r="A3" s="39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0"/>
    </row>
    <row r="4" spans="1:17" ht="15" customHeight="1" x14ac:dyDescent="0.25">
      <c r="A4" s="39"/>
      <c r="B4" s="17" t="s">
        <v>1</v>
      </c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40"/>
    </row>
    <row r="5" spans="1:17" ht="15" customHeight="1" x14ac:dyDescent="0.25">
      <c r="A5" s="39"/>
      <c r="B5" s="41" t="s">
        <v>21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0"/>
    </row>
    <row r="6" spans="1:17" ht="13.5" customHeight="1" thickBot="1" x14ac:dyDescent="0.25">
      <c r="A6" s="39"/>
      <c r="B6" s="6"/>
      <c r="C6" s="6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0"/>
    </row>
    <row r="7" spans="1:17" ht="13.5" customHeight="1" thickTop="1" x14ac:dyDescent="0.2">
      <c r="A7" s="39"/>
      <c r="B7" s="2"/>
      <c r="C7" s="2"/>
      <c r="D7" s="2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29</v>
      </c>
      <c r="M7" s="9" t="s">
        <v>31</v>
      </c>
      <c r="N7" s="9" t="s">
        <v>33</v>
      </c>
      <c r="O7" s="9" t="s">
        <v>34</v>
      </c>
      <c r="P7" s="9" t="s">
        <v>35</v>
      </c>
      <c r="Q7" s="40"/>
    </row>
    <row r="8" spans="1:17" ht="13.5" customHeight="1" x14ac:dyDescent="0.2">
      <c r="A8" s="39"/>
      <c r="B8" s="3"/>
      <c r="C8" s="3"/>
      <c r="D8" s="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40"/>
    </row>
    <row r="9" spans="1:17" ht="13.5" customHeight="1" x14ac:dyDescent="0.2">
      <c r="A9" s="39"/>
      <c r="B9" s="59" t="s">
        <v>16</v>
      </c>
      <c r="C9" s="60"/>
      <c r="D9" s="61"/>
      <c r="E9" s="62"/>
      <c r="F9" s="62"/>
      <c r="G9" s="62"/>
      <c r="H9" s="62"/>
      <c r="I9" s="63"/>
      <c r="J9" s="62"/>
      <c r="K9" s="62"/>
      <c r="L9" s="62"/>
      <c r="M9" s="62"/>
      <c r="N9" s="62"/>
      <c r="O9" s="62"/>
      <c r="P9" s="62"/>
      <c r="Q9" s="40"/>
    </row>
    <row r="10" spans="1:17" ht="13.5" customHeight="1" x14ac:dyDescent="0.2">
      <c r="A10" s="39"/>
      <c r="B10" s="3"/>
      <c r="C10" s="5" t="s">
        <v>10</v>
      </c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0"/>
    </row>
    <row r="11" spans="1:17" ht="13.5" customHeight="1" x14ac:dyDescent="0.2">
      <c r="A11" s="39"/>
      <c r="B11" s="3"/>
      <c r="C11" s="3"/>
      <c r="D11" s="38" t="s">
        <v>11</v>
      </c>
      <c r="E11" s="38">
        <v>2097</v>
      </c>
      <c r="F11" s="38">
        <v>2137</v>
      </c>
      <c r="G11" s="38">
        <v>2310</v>
      </c>
      <c r="H11" s="38">
        <v>2679</v>
      </c>
      <c r="I11" s="38">
        <v>2687</v>
      </c>
      <c r="J11" s="38">
        <v>2736</v>
      </c>
      <c r="K11" s="38">
        <v>2612</v>
      </c>
      <c r="L11" s="38">
        <v>2547</v>
      </c>
      <c r="M11" s="38">
        <v>2570</v>
      </c>
      <c r="N11" s="38">
        <v>3063</v>
      </c>
      <c r="O11" s="38">
        <v>3082</v>
      </c>
      <c r="P11" s="38">
        <v>3801</v>
      </c>
      <c r="Q11" s="40"/>
    </row>
    <row r="12" spans="1:17" ht="13.5" customHeight="1" x14ac:dyDescent="0.2">
      <c r="A12" s="39"/>
      <c r="B12" s="3"/>
      <c r="C12" s="3"/>
      <c r="D12" s="38" t="s">
        <v>12</v>
      </c>
      <c r="E12" s="38">
        <v>1571</v>
      </c>
      <c r="F12" s="38">
        <v>1737</v>
      </c>
      <c r="G12" s="38">
        <v>1829</v>
      </c>
      <c r="H12" s="38">
        <v>2136</v>
      </c>
      <c r="I12" s="38">
        <v>2169</v>
      </c>
      <c r="J12" s="38">
        <v>2161</v>
      </c>
      <c r="K12" s="38">
        <v>2009</v>
      </c>
      <c r="L12" s="38">
        <v>1938</v>
      </c>
      <c r="M12" s="38">
        <v>1932</v>
      </c>
      <c r="N12" s="38">
        <v>2237</v>
      </c>
      <c r="O12" s="38">
        <v>2287</v>
      </c>
      <c r="P12" s="38">
        <v>2488</v>
      </c>
      <c r="Q12" s="40"/>
    </row>
    <row r="13" spans="1:17" ht="13.5" customHeight="1" x14ac:dyDescent="0.2">
      <c r="A13" s="39"/>
      <c r="B13" s="3"/>
      <c r="C13" s="3"/>
      <c r="D13" s="16" t="s">
        <v>13</v>
      </c>
      <c r="E13" s="16">
        <v>741</v>
      </c>
      <c r="F13" s="16">
        <v>762</v>
      </c>
      <c r="G13" s="16">
        <v>751</v>
      </c>
      <c r="H13" s="16">
        <v>882</v>
      </c>
      <c r="I13" s="16">
        <v>866</v>
      </c>
      <c r="J13" s="16">
        <v>842</v>
      </c>
      <c r="K13" s="16">
        <v>768</v>
      </c>
      <c r="L13" s="16">
        <v>753</v>
      </c>
      <c r="M13" s="16">
        <v>736</v>
      </c>
      <c r="N13" s="16">
        <v>867</v>
      </c>
      <c r="O13" s="16">
        <v>876</v>
      </c>
      <c r="P13" s="16">
        <v>800</v>
      </c>
      <c r="Q13" s="40"/>
    </row>
    <row r="14" spans="1:17" ht="13.5" customHeight="1" x14ac:dyDescent="0.2">
      <c r="A14" s="39"/>
      <c r="B14" s="3"/>
      <c r="C14" s="3"/>
      <c r="D14" s="11" t="s">
        <v>14</v>
      </c>
      <c r="E14" s="48">
        <f t="shared" ref="E14:K14" si="0">E12/E11</f>
        <v>0.74916547448736293</v>
      </c>
      <c r="F14" s="48">
        <f t="shared" si="0"/>
        <v>0.81282171268132897</v>
      </c>
      <c r="G14" s="48">
        <f t="shared" si="0"/>
        <v>0.7917748917748918</v>
      </c>
      <c r="H14" s="48">
        <f t="shared" si="0"/>
        <v>0.79731243001119823</v>
      </c>
      <c r="I14" s="48">
        <f t="shared" si="0"/>
        <v>0.80721994789728324</v>
      </c>
      <c r="J14" s="48">
        <f t="shared" si="0"/>
        <v>0.78983918128654973</v>
      </c>
      <c r="K14" s="48">
        <f t="shared" si="0"/>
        <v>0.76914241960183771</v>
      </c>
      <c r="L14" s="48">
        <f t="shared" ref="L14:M14" si="1">L12/L11</f>
        <v>0.76089517078916369</v>
      </c>
      <c r="M14" s="48">
        <f t="shared" si="1"/>
        <v>0.75175097276264591</v>
      </c>
      <c r="N14" s="48">
        <f t="shared" ref="N14:O14" si="2">N12/N11</f>
        <v>0.73032974208292523</v>
      </c>
      <c r="O14" s="48">
        <f t="shared" si="2"/>
        <v>0.74205061648280335</v>
      </c>
      <c r="P14" s="48">
        <f t="shared" ref="P14" si="3">P12/P11</f>
        <v>0.65456458826624575</v>
      </c>
      <c r="Q14" s="40"/>
    </row>
    <row r="15" spans="1:17" ht="13.5" customHeight="1" x14ac:dyDescent="0.2">
      <c r="A15" s="39"/>
      <c r="B15" s="3"/>
      <c r="C15" s="3"/>
      <c r="D15" s="11" t="s">
        <v>15</v>
      </c>
      <c r="E15" s="48">
        <f t="shared" ref="E15:K15" si="4">E13/E12</f>
        <v>0.47167409293443668</v>
      </c>
      <c r="F15" s="48">
        <f t="shared" si="4"/>
        <v>0.43868739205526769</v>
      </c>
      <c r="G15" s="48">
        <f t="shared" si="4"/>
        <v>0.41060688901038817</v>
      </c>
      <c r="H15" s="48">
        <f t="shared" si="4"/>
        <v>0.41292134831460675</v>
      </c>
      <c r="I15" s="48">
        <f t="shared" si="4"/>
        <v>0.3992623328722914</v>
      </c>
      <c r="J15" s="48">
        <f t="shared" si="4"/>
        <v>0.3896344285053216</v>
      </c>
      <c r="K15" s="48">
        <f t="shared" si="4"/>
        <v>0.3822797411647586</v>
      </c>
      <c r="L15" s="48">
        <f t="shared" ref="L15:M15" si="5">L13/L12</f>
        <v>0.38854489164086686</v>
      </c>
      <c r="M15" s="48">
        <f t="shared" si="5"/>
        <v>0.38095238095238093</v>
      </c>
      <c r="N15" s="48">
        <f t="shared" ref="N15:O15" si="6">N13/N12</f>
        <v>0.38757264193115781</v>
      </c>
      <c r="O15" s="48">
        <f t="shared" si="6"/>
        <v>0.38303454306952339</v>
      </c>
      <c r="P15" s="48">
        <f t="shared" ref="P15" si="7">P13/P12</f>
        <v>0.32154340836012862</v>
      </c>
      <c r="Q15" s="40"/>
    </row>
    <row r="16" spans="1:17" ht="13.5" customHeight="1" x14ac:dyDescent="0.2">
      <c r="A16" s="39"/>
      <c r="B16" s="3"/>
      <c r="C16" s="5" t="s">
        <v>17</v>
      </c>
      <c r="D16" s="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40"/>
    </row>
    <row r="17" spans="1:17" ht="13.5" customHeight="1" x14ac:dyDescent="0.2">
      <c r="A17" s="39"/>
      <c r="B17" s="3"/>
      <c r="C17" s="3"/>
      <c r="D17" s="38" t="s">
        <v>11</v>
      </c>
      <c r="E17" s="38">
        <v>1212</v>
      </c>
      <c r="F17" s="38">
        <v>1139</v>
      </c>
      <c r="G17" s="38">
        <v>1214</v>
      </c>
      <c r="H17" s="38">
        <v>1452</v>
      </c>
      <c r="I17" s="38">
        <v>1553</v>
      </c>
      <c r="J17" s="38">
        <v>1714</v>
      </c>
      <c r="K17" s="38">
        <v>1857</v>
      </c>
      <c r="L17" s="38">
        <v>1809</v>
      </c>
      <c r="M17" s="38">
        <v>1830</v>
      </c>
      <c r="N17" s="38">
        <v>2045</v>
      </c>
      <c r="O17" s="38">
        <v>1992</v>
      </c>
      <c r="P17" s="38">
        <v>2719</v>
      </c>
      <c r="Q17" s="40"/>
    </row>
    <row r="18" spans="1:17" ht="13.5" customHeight="1" x14ac:dyDescent="0.2">
      <c r="A18" s="39"/>
      <c r="B18" s="3"/>
      <c r="C18" s="3"/>
      <c r="D18" s="38" t="s">
        <v>12</v>
      </c>
      <c r="E18" s="38">
        <v>616</v>
      </c>
      <c r="F18" s="38">
        <v>647</v>
      </c>
      <c r="G18" s="38">
        <v>712</v>
      </c>
      <c r="H18" s="38">
        <v>780</v>
      </c>
      <c r="I18" s="38">
        <v>842</v>
      </c>
      <c r="J18" s="38">
        <v>858</v>
      </c>
      <c r="K18" s="38">
        <v>917</v>
      </c>
      <c r="L18" s="38">
        <v>850</v>
      </c>
      <c r="M18" s="38">
        <v>832</v>
      </c>
      <c r="N18" s="38">
        <v>947</v>
      </c>
      <c r="O18" s="38">
        <v>976</v>
      </c>
      <c r="P18" s="38">
        <v>1181</v>
      </c>
      <c r="Q18" s="40"/>
    </row>
    <row r="19" spans="1:17" ht="13.5" customHeight="1" x14ac:dyDescent="0.2">
      <c r="A19" s="39"/>
      <c r="B19" s="3"/>
      <c r="C19" s="3"/>
      <c r="D19" s="16" t="s">
        <v>13</v>
      </c>
      <c r="E19" s="16">
        <v>218</v>
      </c>
      <c r="F19" s="16">
        <v>245</v>
      </c>
      <c r="G19" s="16">
        <v>260</v>
      </c>
      <c r="H19" s="16">
        <v>263</v>
      </c>
      <c r="I19" s="16">
        <v>295</v>
      </c>
      <c r="J19" s="16">
        <v>289</v>
      </c>
      <c r="K19" s="16">
        <v>311</v>
      </c>
      <c r="L19" s="16">
        <v>310</v>
      </c>
      <c r="M19" s="16">
        <v>289</v>
      </c>
      <c r="N19" s="16">
        <v>328</v>
      </c>
      <c r="O19" s="16">
        <v>344</v>
      </c>
      <c r="P19" s="16">
        <v>363</v>
      </c>
      <c r="Q19" s="40"/>
    </row>
    <row r="20" spans="1:17" ht="13.5" customHeight="1" x14ac:dyDescent="0.2">
      <c r="A20" s="39"/>
      <c r="B20" s="3"/>
      <c r="C20" s="3"/>
      <c r="D20" s="11" t="s">
        <v>14</v>
      </c>
      <c r="E20" s="48">
        <f t="shared" ref="E20:K20" si="8">E18/E17</f>
        <v>0.5082508250825083</v>
      </c>
      <c r="F20" s="48">
        <f t="shared" si="8"/>
        <v>0.56804214223002636</v>
      </c>
      <c r="G20" s="48">
        <f t="shared" si="8"/>
        <v>0.58649093904448102</v>
      </c>
      <c r="H20" s="48">
        <f t="shared" si="8"/>
        <v>0.53719008264462809</v>
      </c>
      <c r="I20" s="48">
        <f t="shared" si="8"/>
        <v>0.54217643271088212</v>
      </c>
      <c r="J20" s="48">
        <f t="shared" si="8"/>
        <v>0.50058343057176191</v>
      </c>
      <c r="K20" s="48">
        <f t="shared" si="8"/>
        <v>0.49380721593968768</v>
      </c>
      <c r="L20" s="48">
        <f t="shared" ref="L20:M20" si="9">L18/L17</f>
        <v>0.46987285793255945</v>
      </c>
      <c r="M20" s="48">
        <f t="shared" si="9"/>
        <v>0.45464480874316943</v>
      </c>
      <c r="N20" s="48">
        <f t="shared" ref="N20:O20" si="10">N18/N17</f>
        <v>0.46308068459657703</v>
      </c>
      <c r="O20" s="48">
        <f t="shared" si="10"/>
        <v>0.48995983935742971</v>
      </c>
      <c r="P20" s="48">
        <f t="shared" ref="P20" si="11">P18/P17</f>
        <v>0.4343508642883413</v>
      </c>
      <c r="Q20" s="40"/>
    </row>
    <row r="21" spans="1:17" ht="13.5" customHeight="1" x14ac:dyDescent="0.2">
      <c r="A21" s="39"/>
      <c r="B21" s="3"/>
      <c r="C21" s="3"/>
      <c r="D21" s="11" t="s">
        <v>15</v>
      </c>
      <c r="E21" s="48">
        <f t="shared" ref="E21:K21" si="12">E19/E18</f>
        <v>0.35389610389610388</v>
      </c>
      <c r="F21" s="48">
        <f t="shared" si="12"/>
        <v>0.37867078825347761</v>
      </c>
      <c r="G21" s="48">
        <f t="shared" si="12"/>
        <v>0.3651685393258427</v>
      </c>
      <c r="H21" s="48">
        <f t="shared" si="12"/>
        <v>0.3371794871794872</v>
      </c>
      <c r="I21" s="48">
        <f t="shared" si="12"/>
        <v>0.3503562945368171</v>
      </c>
      <c r="J21" s="48">
        <f t="shared" si="12"/>
        <v>0.3368298368298368</v>
      </c>
      <c r="K21" s="48">
        <f t="shared" si="12"/>
        <v>0.33914940021810253</v>
      </c>
      <c r="L21" s="48">
        <f t="shared" ref="L21:M21" si="13">L19/L18</f>
        <v>0.36470588235294116</v>
      </c>
      <c r="M21" s="48">
        <f t="shared" si="13"/>
        <v>0.34735576923076922</v>
      </c>
      <c r="N21" s="48">
        <f t="shared" ref="N21:O21" si="14">N19/N18</f>
        <v>0.34635691657866946</v>
      </c>
      <c r="O21" s="48">
        <f t="shared" si="14"/>
        <v>0.35245901639344263</v>
      </c>
      <c r="P21" s="48">
        <f t="shared" ref="P21" si="15">P19/P18</f>
        <v>0.3073666384419983</v>
      </c>
      <c r="Q21" s="40"/>
    </row>
    <row r="22" spans="1:17" ht="13.5" customHeight="1" x14ac:dyDescent="0.2">
      <c r="A22" s="39"/>
      <c r="B22" s="3"/>
      <c r="C22" s="5" t="s">
        <v>19</v>
      </c>
      <c r="D22" s="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40"/>
    </row>
    <row r="23" spans="1:17" ht="13.5" customHeight="1" x14ac:dyDescent="0.2">
      <c r="A23" s="39"/>
      <c r="B23" s="3"/>
      <c r="C23" s="3"/>
      <c r="D23" s="38" t="s">
        <v>11</v>
      </c>
      <c r="E23" s="38">
        <f t="shared" ref="E23:K23" si="16">E11+E17</f>
        <v>3309</v>
      </c>
      <c r="F23" s="38">
        <f t="shared" si="16"/>
        <v>3276</v>
      </c>
      <c r="G23" s="38">
        <f t="shared" si="16"/>
        <v>3524</v>
      </c>
      <c r="H23" s="38">
        <f t="shared" si="16"/>
        <v>4131</v>
      </c>
      <c r="I23" s="38">
        <f t="shared" si="16"/>
        <v>4240</v>
      </c>
      <c r="J23" s="38">
        <f t="shared" si="16"/>
        <v>4450</v>
      </c>
      <c r="K23" s="38">
        <f t="shared" si="16"/>
        <v>4469</v>
      </c>
      <c r="L23" s="38">
        <f t="shared" ref="L23:M23" si="17">L11+L17</f>
        <v>4356</v>
      </c>
      <c r="M23" s="38">
        <f t="shared" si="17"/>
        <v>4400</v>
      </c>
      <c r="N23" s="38">
        <f t="shared" ref="N23:O23" si="18">N11+N17</f>
        <v>5108</v>
      </c>
      <c r="O23" s="38">
        <f t="shared" si="18"/>
        <v>5074</v>
      </c>
      <c r="P23" s="38">
        <f t="shared" ref="P23" si="19">P11+P17</f>
        <v>6520</v>
      </c>
      <c r="Q23" s="40"/>
    </row>
    <row r="24" spans="1:17" ht="13.5" customHeight="1" x14ac:dyDescent="0.2">
      <c r="A24" s="39"/>
      <c r="B24" s="3"/>
      <c r="C24" s="3"/>
      <c r="D24" s="38" t="s">
        <v>12</v>
      </c>
      <c r="E24" s="38">
        <f t="shared" ref="E24:K24" si="20">E12+E18</f>
        <v>2187</v>
      </c>
      <c r="F24" s="38">
        <f t="shared" si="20"/>
        <v>2384</v>
      </c>
      <c r="G24" s="38">
        <f t="shared" si="20"/>
        <v>2541</v>
      </c>
      <c r="H24" s="38">
        <f t="shared" si="20"/>
        <v>2916</v>
      </c>
      <c r="I24" s="38">
        <f t="shared" si="20"/>
        <v>3011</v>
      </c>
      <c r="J24" s="38">
        <f t="shared" si="20"/>
        <v>3019</v>
      </c>
      <c r="K24" s="38">
        <f t="shared" si="20"/>
        <v>2926</v>
      </c>
      <c r="L24" s="38">
        <f t="shared" ref="L24:M24" si="21">L12+L18</f>
        <v>2788</v>
      </c>
      <c r="M24" s="38">
        <f t="shared" si="21"/>
        <v>2764</v>
      </c>
      <c r="N24" s="38">
        <f t="shared" ref="N24:O24" si="22">N12+N18</f>
        <v>3184</v>
      </c>
      <c r="O24" s="38">
        <f t="shared" si="22"/>
        <v>3263</v>
      </c>
      <c r="P24" s="38">
        <f t="shared" ref="P24" si="23">P12+P18</f>
        <v>3669</v>
      </c>
      <c r="Q24" s="40"/>
    </row>
    <row r="25" spans="1:17" ht="13.5" customHeight="1" x14ac:dyDescent="0.2">
      <c r="A25" s="39"/>
      <c r="B25" s="3"/>
      <c r="C25" s="3"/>
      <c r="D25" s="16" t="s">
        <v>13</v>
      </c>
      <c r="E25" s="16">
        <f t="shared" ref="E25:K25" si="24">E13+E19</f>
        <v>959</v>
      </c>
      <c r="F25" s="16">
        <f t="shared" si="24"/>
        <v>1007</v>
      </c>
      <c r="G25" s="16">
        <f t="shared" si="24"/>
        <v>1011</v>
      </c>
      <c r="H25" s="16">
        <f t="shared" si="24"/>
        <v>1145</v>
      </c>
      <c r="I25" s="16">
        <f t="shared" si="24"/>
        <v>1161</v>
      </c>
      <c r="J25" s="16">
        <f t="shared" si="24"/>
        <v>1131</v>
      </c>
      <c r="K25" s="16">
        <f t="shared" si="24"/>
        <v>1079</v>
      </c>
      <c r="L25" s="16">
        <f t="shared" ref="L25:M25" si="25">L13+L19</f>
        <v>1063</v>
      </c>
      <c r="M25" s="16">
        <f t="shared" si="25"/>
        <v>1025</v>
      </c>
      <c r="N25" s="16">
        <f t="shared" ref="N25:O25" si="26">N13+N19</f>
        <v>1195</v>
      </c>
      <c r="O25" s="16">
        <f t="shared" si="26"/>
        <v>1220</v>
      </c>
      <c r="P25" s="16">
        <f t="shared" ref="P25" si="27">P13+P19</f>
        <v>1163</v>
      </c>
      <c r="Q25" s="40"/>
    </row>
    <row r="26" spans="1:17" ht="13.5" customHeight="1" x14ac:dyDescent="0.2">
      <c r="A26" s="39"/>
      <c r="B26" s="3"/>
      <c r="C26" s="3"/>
      <c r="D26" s="11" t="s">
        <v>14</v>
      </c>
      <c r="E26" s="48">
        <f t="shared" ref="E26:K26" si="28">E24/E23</f>
        <v>0.6609247506799637</v>
      </c>
      <c r="F26" s="48">
        <f t="shared" si="28"/>
        <v>0.72771672771672768</v>
      </c>
      <c r="G26" s="48">
        <f t="shared" si="28"/>
        <v>0.72105561861520995</v>
      </c>
      <c r="H26" s="48">
        <f t="shared" si="28"/>
        <v>0.70588235294117652</v>
      </c>
      <c r="I26" s="48">
        <f t="shared" si="28"/>
        <v>0.71014150943396226</v>
      </c>
      <c r="J26" s="48">
        <f t="shared" si="28"/>
        <v>0.67842696629213484</v>
      </c>
      <c r="K26" s="48">
        <f t="shared" si="28"/>
        <v>0.65473260237189523</v>
      </c>
      <c r="L26" s="48">
        <f t="shared" ref="L26:M26" si="29">L24/L23</f>
        <v>0.64003673094582181</v>
      </c>
      <c r="M26" s="48">
        <f t="shared" si="29"/>
        <v>0.62818181818181817</v>
      </c>
      <c r="N26" s="48">
        <f t="shared" ref="N26:O26" si="30">N24/N23</f>
        <v>0.62333594361785438</v>
      </c>
      <c r="O26" s="48">
        <f t="shared" si="30"/>
        <v>0.64308238076468272</v>
      </c>
      <c r="P26" s="48">
        <f t="shared" ref="P26" si="31">P24/P23</f>
        <v>0.56273006134969328</v>
      </c>
      <c r="Q26" s="40"/>
    </row>
    <row r="27" spans="1:17" ht="13.5" customHeight="1" x14ac:dyDescent="0.2">
      <c r="A27" s="39"/>
      <c r="B27" s="3"/>
      <c r="C27" s="3"/>
      <c r="D27" s="11" t="s">
        <v>15</v>
      </c>
      <c r="E27" s="48">
        <f t="shared" ref="E27:K27" si="32">E25/E24</f>
        <v>0.43850022862368543</v>
      </c>
      <c r="F27" s="48">
        <f t="shared" si="32"/>
        <v>0.4223993288590604</v>
      </c>
      <c r="G27" s="48">
        <f t="shared" si="32"/>
        <v>0.39787485242030696</v>
      </c>
      <c r="H27" s="48">
        <f t="shared" si="32"/>
        <v>0.39266117969821673</v>
      </c>
      <c r="I27" s="48">
        <f t="shared" si="32"/>
        <v>0.38558618399202921</v>
      </c>
      <c r="J27" s="48">
        <f t="shared" si="32"/>
        <v>0.37462736005299768</v>
      </c>
      <c r="K27" s="48">
        <f t="shared" si="32"/>
        <v>0.36876281613123718</v>
      </c>
      <c r="L27" s="48">
        <f t="shared" ref="L27:M27" si="33">L25/L24</f>
        <v>0.38127690100430417</v>
      </c>
      <c r="M27" s="48">
        <f t="shared" si="33"/>
        <v>0.37083936324167871</v>
      </c>
      <c r="N27" s="48">
        <f t="shared" ref="N27:O27" si="34">N25/N24</f>
        <v>0.37531407035175879</v>
      </c>
      <c r="O27" s="48">
        <f t="shared" si="34"/>
        <v>0.37388905914802328</v>
      </c>
      <c r="P27" s="48">
        <f t="shared" ref="P27" si="35">P25/P24</f>
        <v>0.31698010357045514</v>
      </c>
      <c r="Q27" s="40"/>
    </row>
    <row r="28" spans="1:17" ht="13.5" customHeight="1" x14ac:dyDescent="0.2">
      <c r="A28" s="39"/>
      <c r="B28" s="12"/>
      <c r="C28" s="12"/>
      <c r="D28" s="1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0"/>
    </row>
    <row r="29" spans="1:17" ht="13.5" customHeight="1" x14ac:dyDescent="0.2">
      <c r="A29" s="39"/>
      <c r="B29" s="59" t="s">
        <v>20</v>
      </c>
      <c r="C29" s="60"/>
      <c r="D29" s="61"/>
      <c r="E29" s="62"/>
      <c r="F29" s="62"/>
      <c r="G29" s="62"/>
      <c r="H29" s="62"/>
      <c r="I29" s="63"/>
      <c r="J29" s="62"/>
      <c r="K29" s="62"/>
      <c r="L29" s="62"/>
      <c r="M29" s="62"/>
      <c r="N29" s="62"/>
      <c r="O29" s="62"/>
      <c r="P29" s="62"/>
      <c r="Q29" s="40"/>
    </row>
    <row r="30" spans="1:17" ht="13.5" customHeight="1" x14ac:dyDescent="0.2">
      <c r="A30" s="39"/>
      <c r="B30" s="3"/>
      <c r="C30" s="5" t="s">
        <v>10</v>
      </c>
      <c r="D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40"/>
    </row>
    <row r="31" spans="1:17" ht="13.5" customHeight="1" x14ac:dyDescent="0.2">
      <c r="A31" s="39"/>
      <c r="B31" s="3"/>
      <c r="C31" s="3"/>
      <c r="D31" s="38" t="s">
        <v>11</v>
      </c>
      <c r="E31" s="38">
        <v>1591</v>
      </c>
      <c r="F31" s="38">
        <v>1587</v>
      </c>
      <c r="G31" s="38">
        <v>1794</v>
      </c>
      <c r="H31" s="38">
        <v>2017</v>
      </c>
      <c r="I31" s="38">
        <v>1790</v>
      </c>
      <c r="J31" s="38">
        <v>1937</v>
      </c>
      <c r="K31" s="38">
        <v>1736</v>
      </c>
      <c r="L31" s="38">
        <v>1449</v>
      </c>
      <c r="M31" s="38">
        <v>1713</v>
      </c>
      <c r="N31" s="38">
        <v>1690</v>
      </c>
      <c r="O31" s="38">
        <v>1598</v>
      </c>
      <c r="P31" s="38">
        <v>2023</v>
      </c>
      <c r="Q31" s="40"/>
    </row>
    <row r="32" spans="1:17" ht="13.5" customHeight="1" x14ac:dyDescent="0.2">
      <c r="A32" s="39"/>
      <c r="B32" s="3"/>
      <c r="C32" s="3"/>
      <c r="D32" s="38" t="s">
        <v>12</v>
      </c>
      <c r="E32" s="38">
        <v>1098</v>
      </c>
      <c r="F32" s="38">
        <v>1149</v>
      </c>
      <c r="G32" s="38">
        <v>1364</v>
      </c>
      <c r="H32" s="38">
        <v>1525</v>
      </c>
      <c r="I32" s="38">
        <v>1472</v>
      </c>
      <c r="J32" s="38">
        <v>1487</v>
      </c>
      <c r="K32" s="38">
        <v>1237</v>
      </c>
      <c r="L32" s="38">
        <v>1066</v>
      </c>
      <c r="M32" s="38">
        <v>1277</v>
      </c>
      <c r="N32" s="38">
        <v>1203</v>
      </c>
      <c r="O32" s="38">
        <v>1098</v>
      </c>
      <c r="P32" s="38">
        <v>1176</v>
      </c>
      <c r="Q32" s="40"/>
    </row>
    <row r="33" spans="1:17" ht="13.5" customHeight="1" x14ac:dyDescent="0.2">
      <c r="A33" s="39"/>
      <c r="B33" s="3"/>
      <c r="C33" s="3"/>
      <c r="D33" s="16" t="s">
        <v>13</v>
      </c>
      <c r="E33" s="16">
        <v>775</v>
      </c>
      <c r="F33" s="16">
        <v>819</v>
      </c>
      <c r="G33" s="16">
        <v>988</v>
      </c>
      <c r="H33" s="16">
        <v>1038</v>
      </c>
      <c r="I33" s="16">
        <v>984</v>
      </c>
      <c r="J33" s="16">
        <v>990</v>
      </c>
      <c r="K33" s="16">
        <v>889</v>
      </c>
      <c r="L33" s="16">
        <v>841</v>
      </c>
      <c r="M33" s="16">
        <v>877</v>
      </c>
      <c r="N33" s="16">
        <v>812</v>
      </c>
      <c r="O33" s="16">
        <v>716</v>
      </c>
      <c r="P33" s="16">
        <v>797</v>
      </c>
      <c r="Q33" s="40"/>
    </row>
    <row r="34" spans="1:17" ht="13.5" customHeight="1" x14ac:dyDescent="0.2">
      <c r="A34" s="39"/>
      <c r="B34" s="3"/>
      <c r="C34" s="3"/>
      <c r="D34" s="11" t="s">
        <v>14</v>
      </c>
      <c r="E34" s="48">
        <f t="shared" ref="E34:K34" si="36">E32/E31</f>
        <v>0.69013199245757384</v>
      </c>
      <c r="F34" s="48">
        <f t="shared" si="36"/>
        <v>0.724007561436673</v>
      </c>
      <c r="G34" s="48">
        <f t="shared" si="36"/>
        <v>0.76031215161649945</v>
      </c>
      <c r="H34" s="48">
        <f t="shared" si="36"/>
        <v>0.75607337630143778</v>
      </c>
      <c r="I34" s="48">
        <f t="shared" si="36"/>
        <v>0.82234636871508382</v>
      </c>
      <c r="J34" s="48">
        <f t="shared" si="36"/>
        <v>0.76768198244708308</v>
      </c>
      <c r="K34" s="48">
        <f t="shared" si="36"/>
        <v>0.7125576036866359</v>
      </c>
      <c r="L34" s="48">
        <f t="shared" ref="L34:M34" si="37">L32/L31</f>
        <v>0.73567977915804006</v>
      </c>
      <c r="M34" s="48">
        <f t="shared" si="37"/>
        <v>0.74547577349678928</v>
      </c>
      <c r="N34" s="48">
        <f t="shared" ref="N34:O34" si="38">N32/N31</f>
        <v>0.71183431952662723</v>
      </c>
      <c r="O34" s="48">
        <f t="shared" si="38"/>
        <v>0.68710888610763454</v>
      </c>
      <c r="P34" s="48">
        <f t="shared" ref="P34" si="39">P32/P31</f>
        <v>0.58131487889273359</v>
      </c>
      <c r="Q34" s="40"/>
    </row>
    <row r="35" spans="1:17" ht="13.5" customHeight="1" x14ac:dyDescent="0.2">
      <c r="A35" s="39"/>
      <c r="B35" s="3"/>
      <c r="C35" s="3"/>
      <c r="D35" s="11" t="s">
        <v>15</v>
      </c>
      <c r="E35" s="48">
        <f t="shared" ref="E35:K35" si="40">E33/E32</f>
        <v>0.70582877959927137</v>
      </c>
      <c r="F35" s="48">
        <f t="shared" si="40"/>
        <v>0.71279373368146215</v>
      </c>
      <c r="G35" s="48">
        <f t="shared" si="40"/>
        <v>0.7243401759530792</v>
      </c>
      <c r="H35" s="48">
        <f t="shared" si="40"/>
        <v>0.68065573770491805</v>
      </c>
      <c r="I35" s="48">
        <f t="shared" si="40"/>
        <v>0.66847826086956519</v>
      </c>
      <c r="J35" s="48">
        <f t="shared" si="40"/>
        <v>0.66577000672494957</v>
      </c>
      <c r="K35" s="48">
        <f t="shared" si="40"/>
        <v>0.7186742118027486</v>
      </c>
      <c r="L35" s="48">
        <f t="shared" ref="L35:M35" si="41">L33/L32</f>
        <v>0.78893058161350849</v>
      </c>
      <c r="M35" s="48">
        <f t="shared" si="41"/>
        <v>0.68676585747846519</v>
      </c>
      <c r="N35" s="48">
        <f t="shared" ref="N35:O35" si="42">N33/N32</f>
        <v>0.67497921862011634</v>
      </c>
      <c r="O35" s="48">
        <f t="shared" si="42"/>
        <v>0.65209471766848814</v>
      </c>
      <c r="P35" s="48">
        <f t="shared" ref="P35" si="43">P33/P32</f>
        <v>0.67772108843537415</v>
      </c>
      <c r="Q35" s="40"/>
    </row>
    <row r="36" spans="1:17" ht="13.5" customHeight="1" x14ac:dyDescent="0.2">
      <c r="A36" s="39"/>
      <c r="B36" s="3"/>
      <c r="C36" s="5" t="s">
        <v>17</v>
      </c>
      <c r="D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40"/>
    </row>
    <row r="37" spans="1:17" ht="13.5" customHeight="1" x14ac:dyDescent="0.2">
      <c r="A37" s="39"/>
      <c r="B37" s="3"/>
      <c r="C37" s="3"/>
      <c r="D37" s="38" t="s">
        <v>11</v>
      </c>
      <c r="E37" s="38">
        <v>1400</v>
      </c>
      <c r="F37" s="38">
        <v>1247</v>
      </c>
      <c r="G37" s="38">
        <v>1312</v>
      </c>
      <c r="H37" s="38">
        <v>1367</v>
      </c>
      <c r="I37" s="38">
        <v>1105</v>
      </c>
      <c r="J37" s="38">
        <v>1391</v>
      </c>
      <c r="K37" s="38">
        <v>1345</v>
      </c>
      <c r="L37" s="38">
        <v>1137</v>
      </c>
      <c r="M37" s="38">
        <v>1226</v>
      </c>
      <c r="N37" s="38">
        <v>1178</v>
      </c>
      <c r="O37" s="38">
        <v>1235</v>
      </c>
      <c r="P37" s="38">
        <v>1168</v>
      </c>
      <c r="Q37" s="40"/>
    </row>
    <row r="38" spans="1:17" ht="13.5" customHeight="1" x14ac:dyDescent="0.2">
      <c r="A38" s="39"/>
      <c r="B38" s="3"/>
      <c r="C38" s="3"/>
      <c r="D38" s="38" t="s">
        <v>12</v>
      </c>
      <c r="E38" s="38">
        <v>736</v>
      </c>
      <c r="F38" s="38">
        <v>709</v>
      </c>
      <c r="G38" s="38">
        <v>808</v>
      </c>
      <c r="H38" s="38">
        <v>904</v>
      </c>
      <c r="I38" s="38">
        <v>834</v>
      </c>
      <c r="J38" s="38">
        <v>916</v>
      </c>
      <c r="K38" s="38">
        <v>809</v>
      </c>
      <c r="L38" s="38">
        <v>691</v>
      </c>
      <c r="M38" s="38">
        <v>741</v>
      </c>
      <c r="N38" s="38">
        <v>697</v>
      </c>
      <c r="O38" s="38">
        <v>750</v>
      </c>
      <c r="P38" s="38">
        <v>623</v>
      </c>
      <c r="Q38" s="40"/>
    </row>
    <row r="39" spans="1:17" ht="13.5" customHeight="1" x14ac:dyDescent="0.2">
      <c r="A39" s="39"/>
      <c r="B39" s="3"/>
      <c r="C39" s="3"/>
      <c r="D39" s="16" t="s">
        <v>13</v>
      </c>
      <c r="E39" s="16">
        <v>466</v>
      </c>
      <c r="F39" s="16">
        <v>423</v>
      </c>
      <c r="G39" s="16">
        <v>498</v>
      </c>
      <c r="H39" s="16">
        <v>552</v>
      </c>
      <c r="I39" s="16">
        <v>499</v>
      </c>
      <c r="J39" s="16">
        <v>518</v>
      </c>
      <c r="K39" s="16">
        <v>507</v>
      </c>
      <c r="L39" s="16">
        <v>433</v>
      </c>
      <c r="M39" s="16">
        <v>438</v>
      </c>
      <c r="N39" s="16">
        <v>434</v>
      </c>
      <c r="O39" s="16">
        <v>468</v>
      </c>
      <c r="P39" s="16">
        <v>381</v>
      </c>
      <c r="Q39" s="40"/>
    </row>
    <row r="40" spans="1:17" ht="13.5" customHeight="1" x14ac:dyDescent="0.2">
      <c r="A40" s="39"/>
      <c r="B40" s="3"/>
      <c r="C40" s="3"/>
      <c r="D40" s="11" t="s">
        <v>14</v>
      </c>
      <c r="E40" s="48">
        <f t="shared" ref="E40:K40" si="44">E38/E37</f>
        <v>0.52571428571428569</v>
      </c>
      <c r="F40" s="48">
        <f t="shared" si="44"/>
        <v>0.56856455493183644</v>
      </c>
      <c r="G40" s="48">
        <f t="shared" si="44"/>
        <v>0.61585365853658536</v>
      </c>
      <c r="H40" s="48">
        <f t="shared" si="44"/>
        <v>0.66130212143379663</v>
      </c>
      <c r="I40" s="48">
        <f t="shared" si="44"/>
        <v>0.75475113122171944</v>
      </c>
      <c r="J40" s="48">
        <f t="shared" si="44"/>
        <v>0.65851905104241548</v>
      </c>
      <c r="K40" s="48">
        <f t="shared" si="44"/>
        <v>0.60148698884758367</v>
      </c>
      <c r="L40" s="48">
        <f t="shared" ref="L40:M40" si="45">L38/L37</f>
        <v>0.60773966578715921</v>
      </c>
      <c r="M40" s="48">
        <f t="shared" si="45"/>
        <v>0.60440456769983686</v>
      </c>
      <c r="N40" s="48">
        <f t="shared" ref="N40:O40" si="46">N38/N37</f>
        <v>0.59168081494057723</v>
      </c>
      <c r="O40" s="48">
        <f t="shared" si="46"/>
        <v>0.60728744939271251</v>
      </c>
      <c r="P40" s="48">
        <f t="shared" ref="P40" si="47">P38/P37</f>
        <v>0.53339041095890416</v>
      </c>
      <c r="Q40" s="40"/>
    </row>
    <row r="41" spans="1:17" ht="13.5" customHeight="1" x14ac:dyDescent="0.2">
      <c r="A41" s="39"/>
      <c r="B41" s="3"/>
      <c r="C41" s="3"/>
      <c r="D41" s="11" t="s">
        <v>15</v>
      </c>
      <c r="E41" s="48">
        <f t="shared" ref="E41:K41" si="48">E39/E38</f>
        <v>0.63315217391304346</v>
      </c>
      <c r="F41" s="48">
        <f t="shared" si="48"/>
        <v>0.59661495063469672</v>
      </c>
      <c r="G41" s="48">
        <f t="shared" si="48"/>
        <v>0.61633663366336633</v>
      </c>
      <c r="H41" s="48">
        <f t="shared" si="48"/>
        <v>0.61061946902654862</v>
      </c>
      <c r="I41" s="48">
        <f t="shared" si="48"/>
        <v>0.59832134292565953</v>
      </c>
      <c r="J41" s="48">
        <f t="shared" si="48"/>
        <v>0.56550218340611358</v>
      </c>
      <c r="K41" s="48">
        <f t="shared" si="48"/>
        <v>0.6266996291718171</v>
      </c>
      <c r="L41" s="48">
        <f t="shared" ref="L41:M41" si="49">L39/L38</f>
        <v>0.62662807525325614</v>
      </c>
      <c r="M41" s="48">
        <f t="shared" si="49"/>
        <v>0.59109311740890691</v>
      </c>
      <c r="N41" s="48">
        <f t="shared" ref="N41:O41" si="50">N39/N38</f>
        <v>0.62266857962697275</v>
      </c>
      <c r="O41" s="48">
        <f t="shared" si="50"/>
        <v>0.624</v>
      </c>
      <c r="P41" s="48">
        <f t="shared" ref="P41" si="51">P39/P38</f>
        <v>0.6115569823434992</v>
      </c>
      <c r="Q41" s="40"/>
    </row>
    <row r="42" spans="1:17" ht="13.5" customHeight="1" x14ac:dyDescent="0.2">
      <c r="A42" s="39"/>
      <c r="B42" s="3"/>
      <c r="C42" s="5" t="s">
        <v>18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0"/>
    </row>
    <row r="43" spans="1:17" ht="13.5" customHeight="1" x14ac:dyDescent="0.2">
      <c r="A43" s="39"/>
      <c r="B43" s="3"/>
      <c r="C43" s="3"/>
      <c r="D43" s="38" t="s">
        <v>11</v>
      </c>
      <c r="E43" s="38">
        <f t="shared" ref="E43:K43" si="52">E31+E37</f>
        <v>2991</v>
      </c>
      <c r="F43" s="38">
        <f t="shared" si="52"/>
        <v>2834</v>
      </c>
      <c r="G43" s="38">
        <f t="shared" si="52"/>
        <v>3106</v>
      </c>
      <c r="H43" s="38">
        <f t="shared" si="52"/>
        <v>3384</v>
      </c>
      <c r="I43" s="38">
        <f t="shared" si="52"/>
        <v>2895</v>
      </c>
      <c r="J43" s="38">
        <f t="shared" si="52"/>
        <v>3328</v>
      </c>
      <c r="K43" s="38">
        <f t="shared" si="52"/>
        <v>3081</v>
      </c>
      <c r="L43" s="38">
        <f t="shared" ref="L43:M43" si="53">L31+L37</f>
        <v>2586</v>
      </c>
      <c r="M43" s="38">
        <f t="shared" si="53"/>
        <v>2939</v>
      </c>
      <c r="N43" s="38">
        <f t="shared" ref="N43:O43" si="54">N31+N37</f>
        <v>2868</v>
      </c>
      <c r="O43" s="38">
        <f t="shared" si="54"/>
        <v>2833</v>
      </c>
      <c r="P43" s="38">
        <f t="shared" ref="P43" si="55">P31+P37</f>
        <v>3191</v>
      </c>
      <c r="Q43" s="40"/>
    </row>
    <row r="44" spans="1:17" ht="13.5" customHeight="1" x14ac:dyDescent="0.2">
      <c r="A44" s="39"/>
      <c r="B44" s="3"/>
      <c r="C44" s="3"/>
      <c r="D44" s="38" t="s">
        <v>12</v>
      </c>
      <c r="E44" s="38">
        <f t="shared" ref="E44:K44" si="56">E32+E38</f>
        <v>1834</v>
      </c>
      <c r="F44" s="38">
        <f t="shared" si="56"/>
        <v>1858</v>
      </c>
      <c r="G44" s="38">
        <f t="shared" si="56"/>
        <v>2172</v>
      </c>
      <c r="H44" s="38">
        <f t="shared" si="56"/>
        <v>2429</v>
      </c>
      <c r="I44" s="38">
        <f t="shared" si="56"/>
        <v>2306</v>
      </c>
      <c r="J44" s="38">
        <f t="shared" si="56"/>
        <v>2403</v>
      </c>
      <c r="K44" s="38">
        <f t="shared" si="56"/>
        <v>2046</v>
      </c>
      <c r="L44" s="38">
        <f t="shared" ref="L44:M44" si="57">L32+L38</f>
        <v>1757</v>
      </c>
      <c r="M44" s="38">
        <f t="shared" si="57"/>
        <v>2018</v>
      </c>
      <c r="N44" s="38">
        <f t="shared" ref="N44:O44" si="58">N32+N38</f>
        <v>1900</v>
      </c>
      <c r="O44" s="38">
        <f t="shared" si="58"/>
        <v>1848</v>
      </c>
      <c r="P44" s="38">
        <f t="shared" ref="P44" si="59">P32+P38</f>
        <v>1799</v>
      </c>
      <c r="Q44" s="40"/>
    </row>
    <row r="45" spans="1:17" ht="13.5" customHeight="1" x14ac:dyDescent="0.2">
      <c r="A45" s="39"/>
      <c r="B45" s="3"/>
      <c r="C45" s="3"/>
      <c r="D45" s="16" t="s">
        <v>13</v>
      </c>
      <c r="E45" s="16">
        <f t="shared" ref="E45:K45" si="60">E33+E39</f>
        <v>1241</v>
      </c>
      <c r="F45" s="16">
        <f t="shared" si="60"/>
        <v>1242</v>
      </c>
      <c r="G45" s="16">
        <f t="shared" si="60"/>
        <v>1486</v>
      </c>
      <c r="H45" s="16">
        <f t="shared" si="60"/>
        <v>1590</v>
      </c>
      <c r="I45" s="16">
        <f t="shared" si="60"/>
        <v>1483</v>
      </c>
      <c r="J45" s="16">
        <f t="shared" si="60"/>
        <v>1508</v>
      </c>
      <c r="K45" s="16">
        <f t="shared" si="60"/>
        <v>1396</v>
      </c>
      <c r="L45" s="16">
        <f t="shared" ref="L45:M45" si="61">L33+L39</f>
        <v>1274</v>
      </c>
      <c r="M45" s="16">
        <f t="shared" si="61"/>
        <v>1315</v>
      </c>
      <c r="N45" s="16">
        <f t="shared" ref="N45:O45" si="62">N33+N39</f>
        <v>1246</v>
      </c>
      <c r="O45" s="16">
        <f t="shared" si="62"/>
        <v>1184</v>
      </c>
      <c r="P45" s="16">
        <f t="shared" ref="P45" si="63">P33+P39</f>
        <v>1178</v>
      </c>
      <c r="Q45" s="40"/>
    </row>
    <row r="46" spans="1:17" ht="13.5" customHeight="1" x14ac:dyDescent="0.2">
      <c r="A46" s="39"/>
      <c r="B46" s="3"/>
      <c r="C46" s="3"/>
      <c r="D46" s="11" t="s">
        <v>14</v>
      </c>
      <c r="E46" s="48">
        <f t="shared" ref="E46:K46" si="64">E44/E43</f>
        <v>0.61317285188900028</v>
      </c>
      <c r="F46" s="48">
        <f t="shared" si="64"/>
        <v>0.65561044460127027</v>
      </c>
      <c r="G46" s="48">
        <f t="shared" si="64"/>
        <v>0.69929169349645848</v>
      </c>
      <c r="H46" s="48">
        <f t="shared" si="64"/>
        <v>0.7177895981087471</v>
      </c>
      <c r="I46" s="48">
        <f t="shared" si="64"/>
        <v>0.79654576856649395</v>
      </c>
      <c r="J46" s="48">
        <f t="shared" si="64"/>
        <v>0.72205528846153844</v>
      </c>
      <c r="K46" s="48">
        <f t="shared" si="64"/>
        <v>0.66407010710808179</v>
      </c>
      <c r="L46" s="48">
        <f t="shared" ref="L46:M46" si="65">L44/L43</f>
        <v>0.67942768754833716</v>
      </c>
      <c r="M46" s="48">
        <f t="shared" si="65"/>
        <v>0.68662810479755021</v>
      </c>
      <c r="N46" s="48">
        <f t="shared" ref="N46:O46" si="66">N44/N43</f>
        <v>0.66248256624825663</v>
      </c>
      <c r="O46" s="48">
        <f t="shared" si="66"/>
        <v>0.65231203671020122</v>
      </c>
      <c r="P46" s="48">
        <f t="shared" ref="P46" si="67">P44/P43</f>
        <v>0.56377311187715451</v>
      </c>
      <c r="Q46" s="40"/>
    </row>
    <row r="47" spans="1:17" ht="13.5" customHeight="1" x14ac:dyDescent="0.2">
      <c r="A47" s="39"/>
      <c r="B47" s="3"/>
      <c r="C47" s="3"/>
      <c r="D47" s="11" t="s">
        <v>15</v>
      </c>
      <c r="E47" s="48">
        <f t="shared" ref="E47:K47" si="68">E45/E44</f>
        <v>0.67666303162486363</v>
      </c>
      <c r="F47" s="48">
        <f t="shared" si="68"/>
        <v>0.66846071044133482</v>
      </c>
      <c r="G47" s="48">
        <f t="shared" si="68"/>
        <v>0.68416206261510126</v>
      </c>
      <c r="H47" s="48">
        <f t="shared" si="68"/>
        <v>0.65459036640592838</v>
      </c>
      <c r="I47" s="48">
        <f t="shared" si="68"/>
        <v>0.64310494362532522</v>
      </c>
      <c r="J47" s="48">
        <f t="shared" si="68"/>
        <v>0.62754889721181861</v>
      </c>
      <c r="K47" s="48">
        <f t="shared" si="68"/>
        <v>0.68230694037145645</v>
      </c>
      <c r="L47" s="48">
        <f t="shared" ref="L47:M47" si="69">L45/L44</f>
        <v>0.72509960159362552</v>
      </c>
      <c r="M47" s="48">
        <f t="shared" si="69"/>
        <v>0.65163528245787905</v>
      </c>
      <c r="N47" s="48">
        <f t="shared" ref="N47:O47" si="70">N45/N44</f>
        <v>0.65578947368421048</v>
      </c>
      <c r="O47" s="48">
        <f t="shared" si="70"/>
        <v>0.64069264069264065</v>
      </c>
      <c r="P47" s="48">
        <f t="shared" ref="P47" si="71">P45/P44</f>
        <v>0.6548082267926626</v>
      </c>
      <c r="Q47" s="40"/>
    </row>
    <row r="48" spans="1:17" ht="13.5" customHeight="1" x14ac:dyDescent="0.2">
      <c r="A48" s="39"/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40"/>
    </row>
    <row r="49" spans="1:17" ht="13.5" customHeight="1" x14ac:dyDescent="0.2">
      <c r="A49" s="3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0"/>
    </row>
    <row r="50" spans="1:17" ht="13.5" customHeight="1" x14ac:dyDescent="0.2">
      <c r="A50" s="39"/>
      <c r="B50" s="12" t="s">
        <v>24</v>
      </c>
      <c r="C50" s="12"/>
      <c r="D50" s="1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0"/>
    </row>
    <row r="51" spans="1:17" ht="13.5" customHeight="1" x14ac:dyDescent="0.2">
      <c r="A51" s="39"/>
      <c r="B51" s="12" t="s">
        <v>25</v>
      </c>
      <c r="C51" s="12"/>
      <c r="D51" s="1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0"/>
    </row>
    <row r="52" spans="1:17" ht="13.5" customHeight="1" x14ac:dyDescent="0.2">
      <c r="A52" s="3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0"/>
    </row>
    <row r="53" spans="1:17" ht="13.5" customHeight="1" x14ac:dyDescent="0.2">
      <c r="A53" s="52"/>
      <c r="B53" s="14" t="s">
        <v>28</v>
      </c>
      <c r="C53" s="14"/>
      <c r="D53" s="14"/>
      <c r="E53" s="15"/>
      <c r="F53" s="15"/>
      <c r="G53" s="15"/>
      <c r="H53" s="15"/>
      <c r="I53" s="15"/>
      <c r="J53" s="15"/>
      <c r="K53" s="15"/>
      <c r="L53" s="15"/>
      <c r="M53" s="33"/>
      <c r="N53" s="83"/>
      <c r="O53" s="83"/>
      <c r="P53" s="83" t="s">
        <v>37</v>
      </c>
      <c r="Q53" s="53"/>
    </row>
    <row r="54" spans="1:17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</sheetData>
  <mergeCells count="1">
    <mergeCell ref="A2:Q2"/>
  </mergeCells>
  <printOptions horizontalCentered="1"/>
  <pageMargins left="0.7" right="0.45" top="0.5" bottom="0.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/>
  </sheetViews>
  <sheetFormatPr defaultRowHeight="13.5" customHeight="1" x14ac:dyDescent="0.2"/>
  <cols>
    <col min="1" max="3" width="2.7109375" style="25" customWidth="1"/>
    <col min="4" max="4" width="14.7109375" style="25" customWidth="1"/>
    <col min="5" max="10" width="8.7109375" style="25" hidden="1" customWidth="1"/>
    <col min="11" max="16" width="8.7109375" style="25" customWidth="1"/>
    <col min="17" max="17" width="2.7109375" style="25" customWidth="1"/>
    <col min="18" max="16384" width="9.140625" style="8"/>
  </cols>
  <sheetData>
    <row r="1" spans="1:17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ht="15" customHeight="1" x14ac:dyDescent="0.25">
      <c r="A2" s="88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7" ht="13.5" customHeight="1" x14ac:dyDescent="0.2">
      <c r="A3" s="64"/>
      <c r="B3" s="20"/>
      <c r="C3" s="20"/>
      <c r="D3" s="2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65"/>
    </row>
    <row r="4" spans="1:17" ht="15" customHeight="1" x14ac:dyDescent="0.25">
      <c r="A4" s="64"/>
      <c r="B4" s="29" t="s">
        <v>1</v>
      </c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65"/>
    </row>
    <row r="5" spans="1:17" ht="15" customHeight="1" x14ac:dyDescent="0.25">
      <c r="A5" s="64"/>
      <c r="B5" s="66" t="s">
        <v>22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65"/>
    </row>
    <row r="6" spans="1:17" ht="13.5" customHeight="1" thickBot="1" x14ac:dyDescent="0.25">
      <c r="A6" s="64"/>
      <c r="B6" s="23"/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65"/>
    </row>
    <row r="7" spans="1:17" ht="13.5" customHeight="1" thickTop="1" x14ac:dyDescent="0.2">
      <c r="A7" s="64"/>
      <c r="B7" s="19"/>
      <c r="C7" s="19"/>
      <c r="D7" s="19"/>
      <c r="E7" s="28" t="s">
        <v>3</v>
      </c>
      <c r="F7" s="28" t="s">
        <v>4</v>
      </c>
      <c r="G7" s="28" t="s">
        <v>5</v>
      </c>
      <c r="H7" s="28" t="s">
        <v>6</v>
      </c>
      <c r="I7" s="28" t="s">
        <v>7</v>
      </c>
      <c r="J7" s="28" t="s">
        <v>8</v>
      </c>
      <c r="K7" s="28" t="s">
        <v>9</v>
      </c>
      <c r="L7" s="28" t="s">
        <v>29</v>
      </c>
      <c r="M7" s="9" t="s">
        <v>31</v>
      </c>
      <c r="N7" s="9" t="s">
        <v>33</v>
      </c>
      <c r="O7" s="9" t="s">
        <v>34</v>
      </c>
      <c r="P7" s="9" t="s">
        <v>35</v>
      </c>
      <c r="Q7" s="65"/>
    </row>
    <row r="8" spans="1:17" ht="13.5" customHeight="1" x14ac:dyDescent="0.2">
      <c r="A8" s="64"/>
      <c r="B8" s="20"/>
      <c r="C8" s="20"/>
      <c r="D8" s="2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65"/>
    </row>
    <row r="9" spans="1:17" ht="13.5" customHeight="1" x14ac:dyDescent="0.2">
      <c r="A9" s="39"/>
      <c r="B9" s="67" t="s">
        <v>16</v>
      </c>
      <c r="C9" s="68"/>
      <c r="D9" s="69"/>
      <c r="E9" s="70"/>
      <c r="F9" s="70"/>
      <c r="G9" s="70"/>
      <c r="H9" s="70"/>
      <c r="I9" s="71"/>
      <c r="J9" s="70"/>
      <c r="K9" s="70"/>
      <c r="L9" s="70"/>
      <c r="M9" s="70"/>
      <c r="N9" s="70"/>
      <c r="O9" s="70"/>
      <c r="P9" s="70"/>
      <c r="Q9" s="40"/>
    </row>
    <row r="10" spans="1:17" ht="13.5" customHeight="1" x14ac:dyDescent="0.2">
      <c r="A10" s="39"/>
      <c r="B10" s="3"/>
      <c r="C10" s="5" t="s">
        <v>10</v>
      </c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0"/>
    </row>
    <row r="11" spans="1:17" ht="13.5" customHeight="1" x14ac:dyDescent="0.2">
      <c r="A11" s="64"/>
      <c r="B11" s="20"/>
      <c r="C11" s="20"/>
      <c r="D11" s="72" t="s">
        <v>11</v>
      </c>
      <c r="E11" s="72">
        <v>1633</v>
      </c>
      <c r="F11" s="72">
        <v>1601</v>
      </c>
      <c r="G11" s="72">
        <v>1822</v>
      </c>
      <c r="H11" s="72">
        <v>1929</v>
      </c>
      <c r="I11" s="72">
        <v>1839</v>
      </c>
      <c r="J11" s="72">
        <v>1807</v>
      </c>
      <c r="K11" s="72">
        <v>1900</v>
      </c>
      <c r="L11" s="72">
        <v>2261</v>
      </c>
      <c r="M11" s="72">
        <v>2311</v>
      </c>
      <c r="N11" s="72">
        <v>2752</v>
      </c>
      <c r="O11" s="72">
        <v>2646</v>
      </c>
      <c r="P11" s="72">
        <v>2631</v>
      </c>
      <c r="Q11" s="65"/>
    </row>
    <row r="12" spans="1:17" ht="13.5" customHeight="1" x14ac:dyDescent="0.2">
      <c r="A12" s="64"/>
      <c r="B12" s="20"/>
      <c r="C12" s="20"/>
      <c r="D12" s="72" t="s">
        <v>12</v>
      </c>
      <c r="E12" s="72">
        <v>1469</v>
      </c>
      <c r="F12" s="72">
        <v>1435</v>
      </c>
      <c r="G12" s="72">
        <v>1630</v>
      </c>
      <c r="H12" s="72">
        <v>1719</v>
      </c>
      <c r="I12" s="72">
        <v>1640</v>
      </c>
      <c r="J12" s="72">
        <v>1629</v>
      </c>
      <c r="K12" s="72">
        <v>1716</v>
      </c>
      <c r="L12" s="72">
        <v>1978</v>
      </c>
      <c r="M12" s="72">
        <v>2077</v>
      </c>
      <c r="N12" s="72">
        <v>2238</v>
      </c>
      <c r="O12" s="72">
        <v>2280</v>
      </c>
      <c r="P12" s="72">
        <v>2287</v>
      </c>
      <c r="Q12" s="65"/>
    </row>
    <row r="13" spans="1:17" ht="13.5" customHeight="1" x14ac:dyDescent="0.2">
      <c r="A13" s="64"/>
      <c r="B13" s="20"/>
      <c r="C13" s="20"/>
      <c r="D13" s="34" t="s">
        <v>13</v>
      </c>
      <c r="E13" s="34">
        <v>817</v>
      </c>
      <c r="F13" s="34">
        <v>837</v>
      </c>
      <c r="G13" s="34">
        <v>902</v>
      </c>
      <c r="H13" s="34">
        <v>932</v>
      </c>
      <c r="I13" s="34">
        <v>875</v>
      </c>
      <c r="J13" s="34">
        <v>862</v>
      </c>
      <c r="K13" s="34">
        <v>1002</v>
      </c>
      <c r="L13" s="34">
        <v>1047</v>
      </c>
      <c r="M13" s="34">
        <v>1211</v>
      </c>
      <c r="N13" s="34">
        <v>1224</v>
      </c>
      <c r="O13" s="34">
        <v>1216</v>
      </c>
      <c r="P13" s="34">
        <v>1120</v>
      </c>
      <c r="Q13" s="65"/>
    </row>
    <row r="14" spans="1:17" ht="13.5" customHeight="1" x14ac:dyDescent="0.2">
      <c r="A14" s="64"/>
      <c r="B14" s="20"/>
      <c r="C14" s="20"/>
      <c r="D14" s="30" t="s">
        <v>14</v>
      </c>
      <c r="E14" s="73">
        <f>E12/E11</f>
        <v>0.89957134109001835</v>
      </c>
      <c r="F14" s="73">
        <f>F12/F11</f>
        <v>0.89631480324796997</v>
      </c>
      <c r="G14" s="73">
        <f t="shared" ref="G14:K15" si="0">G12/G11</f>
        <v>0.89462129527991219</v>
      </c>
      <c r="H14" s="73">
        <f t="shared" si="0"/>
        <v>0.89113530326594093</v>
      </c>
      <c r="I14" s="73">
        <f t="shared" si="0"/>
        <v>0.89178901576943992</v>
      </c>
      <c r="J14" s="73">
        <f t="shared" si="0"/>
        <v>0.9014941892639734</v>
      </c>
      <c r="K14" s="73">
        <f t="shared" si="0"/>
        <v>0.90315789473684216</v>
      </c>
      <c r="L14" s="73">
        <f t="shared" ref="L14:M14" si="1">L12/L11</f>
        <v>0.87483414418398942</v>
      </c>
      <c r="M14" s="73">
        <f t="shared" si="1"/>
        <v>0.89874513197749895</v>
      </c>
      <c r="N14" s="73">
        <f t="shared" ref="N14:O14" si="2">N12/N11</f>
        <v>0.81322674418604646</v>
      </c>
      <c r="O14" s="73">
        <f t="shared" si="2"/>
        <v>0.86167800453514742</v>
      </c>
      <c r="P14" s="73">
        <f t="shared" ref="P14" si="3">P12/P11</f>
        <v>0.86925123527175974</v>
      </c>
      <c r="Q14" s="65"/>
    </row>
    <row r="15" spans="1:17" ht="13.5" customHeight="1" x14ac:dyDescent="0.2">
      <c r="A15" s="64"/>
      <c r="B15" s="20"/>
      <c r="C15" s="20"/>
      <c r="D15" s="30" t="s">
        <v>15</v>
      </c>
      <c r="E15" s="73">
        <f>E13/E12</f>
        <v>0.55616065350578625</v>
      </c>
      <c r="F15" s="73">
        <f>F13/F12</f>
        <v>0.58327526132404184</v>
      </c>
      <c r="G15" s="73">
        <f t="shared" si="0"/>
        <v>0.55337423312883438</v>
      </c>
      <c r="H15" s="73">
        <f t="shared" si="0"/>
        <v>0.54217568353694012</v>
      </c>
      <c r="I15" s="73">
        <f t="shared" si="0"/>
        <v>0.53353658536585369</v>
      </c>
      <c r="J15" s="73">
        <f t="shared" si="0"/>
        <v>0.52915899324739102</v>
      </c>
      <c r="K15" s="73">
        <f t="shared" si="0"/>
        <v>0.58391608391608396</v>
      </c>
      <c r="L15" s="73">
        <f t="shared" ref="L15:M15" si="4">L13/L12</f>
        <v>0.52932254802831147</v>
      </c>
      <c r="M15" s="73">
        <f t="shared" si="4"/>
        <v>0.58305247953779493</v>
      </c>
      <c r="N15" s="73">
        <f t="shared" ref="N15:O15" si="5">N13/N12</f>
        <v>0.54691689008042899</v>
      </c>
      <c r="O15" s="73">
        <f t="shared" si="5"/>
        <v>0.53333333333333333</v>
      </c>
      <c r="P15" s="73">
        <f t="shared" ref="P15" si="6">P13/P12</f>
        <v>0.48972452995190208</v>
      </c>
      <c r="Q15" s="65"/>
    </row>
    <row r="16" spans="1:17" ht="13.5" customHeight="1" x14ac:dyDescent="0.2">
      <c r="A16" s="39"/>
      <c r="B16" s="3"/>
      <c r="C16" s="5" t="s">
        <v>17</v>
      </c>
      <c r="D16" s="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40"/>
    </row>
    <row r="17" spans="1:17" ht="13.5" customHeight="1" x14ac:dyDescent="0.2">
      <c r="A17" s="64"/>
      <c r="B17" s="20"/>
      <c r="C17" s="20"/>
      <c r="D17" s="72" t="s">
        <v>11</v>
      </c>
      <c r="E17" s="74">
        <v>766</v>
      </c>
      <c r="F17" s="74">
        <v>826</v>
      </c>
      <c r="G17" s="74">
        <v>882</v>
      </c>
      <c r="H17" s="74">
        <v>936</v>
      </c>
      <c r="I17" s="74">
        <v>997</v>
      </c>
      <c r="J17" s="74">
        <v>1096</v>
      </c>
      <c r="K17" s="74">
        <v>1141</v>
      </c>
      <c r="L17" s="74">
        <v>1316</v>
      </c>
      <c r="M17" s="74">
        <v>1281</v>
      </c>
      <c r="N17" s="74">
        <v>1597</v>
      </c>
      <c r="O17" s="74">
        <v>1244</v>
      </c>
      <c r="P17" s="74">
        <v>1710</v>
      </c>
      <c r="Q17" s="65"/>
    </row>
    <row r="18" spans="1:17" ht="13.5" customHeight="1" x14ac:dyDescent="0.2">
      <c r="A18" s="64"/>
      <c r="B18" s="20"/>
      <c r="C18" s="20"/>
      <c r="D18" s="72" t="s">
        <v>12</v>
      </c>
      <c r="E18" s="74">
        <v>684</v>
      </c>
      <c r="F18" s="74">
        <v>709</v>
      </c>
      <c r="G18" s="74">
        <v>765</v>
      </c>
      <c r="H18" s="74">
        <v>778</v>
      </c>
      <c r="I18" s="74">
        <v>849</v>
      </c>
      <c r="J18" s="74">
        <v>922</v>
      </c>
      <c r="K18" s="74">
        <v>941</v>
      </c>
      <c r="L18" s="74">
        <v>1093</v>
      </c>
      <c r="M18" s="74">
        <v>1087</v>
      </c>
      <c r="N18" s="74">
        <v>1096</v>
      </c>
      <c r="O18" s="74">
        <v>968</v>
      </c>
      <c r="P18" s="74">
        <v>1368</v>
      </c>
      <c r="Q18" s="65"/>
    </row>
    <row r="19" spans="1:17" ht="13.5" customHeight="1" x14ac:dyDescent="0.2">
      <c r="A19" s="64"/>
      <c r="B19" s="20"/>
      <c r="C19" s="20"/>
      <c r="D19" s="34" t="s">
        <v>13</v>
      </c>
      <c r="E19" s="35">
        <v>234</v>
      </c>
      <c r="F19" s="35">
        <v>219</v>
      </c>
      <c r="G19" s="35">
        <v>232</v>
      </c>
      <c r="H19" s="35">
        <v>238</v>
      </c>
      <c r="I19" s="35">
        <v>226</v>
      </c>
      <c r="J19" s="35">
        <v>263</v>
      </c>
      <c r="K19" s="35">
        <v>261</v>
      </c>
      <c r="L19" s="35">
        <v>244</v>
      </c>
      <c r="M19" s="35">
        <v>278</v>
      </c>
      <c r="N19" s="35">
        <v>258</v>
      </c>
      <c r="O19" s="35">
        <v>210</v>
      </c>
      <c r="P19" s="35">
        <v>214</v>
      </c>
      <c r="Q19" s="65"/>
    </row>
    <row r="20" spans="1:17" ht="13.5" customHeight="1" x14ac:dyDescent="0.2">
      <c r="A20" s="64"/>
      <c r="B20" s="20"/>
      <c r="C20" s="20"/>
      <c r="D20" s="30" t="s">
        <v>14</v>
      </c>
      <c r="E20" s="73">
        <f>E18/E17</f>
        <v>0.89295039164490864</v>
      </c>
      <c r="F20" s="73">
        <f>F18/F17</f>
        <v>0.85835351089588374</v>
      </c>
      <c r="G20" s="73">
        <f t="shared" ref="G20:K21" si="7">G18/G17</f>
        <v>0.86734693877551017</v>
      </c>
      <c r="H20" s="73">
        <f t="shared" si="7"/>
        <v>0.83119658119658124</v>
      </c>
      <c r="I20" s="73">
        <f t="shared" si="7"/>
        <v>0.85155466399197588</v>
      </c>
      <c r="J20" s="73">
        <f t="shared" si="7"/>
        <v>0.84124087591240881</v>
      </c>
      <c r="K20" s="73">
        <f t="shared" si="7"/>
        <v>0.82471516213847507</v>
      </c>
      <c r="L20" s="73">
        <f t="shared" ref="L20:M20" si="8">L18/L17</f>
        <v>0.83054711246200608</v>
      </c>
      <c r="M20" s="73">
        <f t="shared" si="8"/>
        <v>0.84855581576893058</v>
      </c>
      <c r="N20" s="73">
        <f t="shared" ref="N20:O20" si="9">N18/N17</f>
        <v>0.68628678772698815</v>
      </c>
      <c r="O20" s="73">
        <f t="shared" si="9"/>
        <v>0.77813504823151125</v>
      </c>
      <c r="P20" s="73">
        <f t="shared" ref="P20" si="10">P18/P17</f>
        <v>0.8</v>
      </c>
      <c r="Q20" s="65"/>
    </row>
    <row r="21" spans="1:17" ht="13.5" customHeight="1" x14ac:dyDescent="0.2">
      <c r="A21" s="64"/>
      <c r="B21" s="20"/>
      <c r="C21" s="20"/>
      <c r="D21" s="30" t="s">
        <v>15</v>
      </c>
      <c r="E21" s="73">
        <f>E19/E18</f>
        <v>0.34210526315789475</v>
      </c>
      <c r="F21" s="73">
        <f>F19/F18</f>
        <v>0.30888575458392104</v>
      </c>
      <c r="G21" s="73">
        <f t="shared" si="7"/>
        <v>0.30326797385620913</v>
      </c>
      <c r="H21" s="73">
        <f t="shared" si="7"/>
        <v>0.3059125964010283</v>
      </c>
      <c r="I21" s="73">
        <f t="shared" si="7"/>
        <v>0.26619552414605419</v>
      </c>
      <c r="J21" s="73">
        <f t="shared" si="7"/>
        <v>0.28524945770065074</v>
      </c>
      <c r="K21" s="73">
        <f t="shared" si="7"/>
        <v>0.2773645058448459</v>
      </c>
      <c r="L21" s="73">
        <f t="shared" ref="L21:M21" si="11">L19/L18</f>
        <v>0.22323879231473009</v>
      </c>
      <c r="M21" s="73">
        <f t="shared" si="11"/>
        <v>0.25574977000919963</v>
      </c>
      <c r="N21" s="73">
        <f>N19/N18</f>
        <v>0.23540145985401459</v>
      </c>
      <c r="O21" s="73">
        <f>O19/O18</f>
        <v>0.21694214876033058</v>
      </c>
      <c r="P21" s="73">
        <f>P19/P18</f>
        <v>0.1564327485380117</v>
      </c>
      <c r="Q21" s="65"/>
    </row>
    <row r="22" spans="1:17" ht="13.5" customHeight="1" x14ac:dyDescent="0.2">
      <c r="A22" s="64"/>
      <c r="B22" s="20"/>
      <c r="C22" s="5" t="s">
        <v>19</v>
      </c>
      <c r="D22" s="30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65"/>
    </row>
    <row r="23" spans="1:17" ht="13.5" customHeight="1" x14ac:dyDescent="0.2">
      <c r="A23" s="64"/>
      <c r="B23" s="20"/>
      <c r="C23" s="20"/>
      <c r="D23" s="72" t="s">
        <v>11</v>
      </c>
      <c r="E23" s="72">
        <f t="shared" ref="E23:K23" si="12">E11+E17</f>
        <v>2399</v>
      </c>
      <c r="F23" s="72">
        <f t="shared" si="12"/>
        <v>2427</v>
      </c>
      <c r="G23" s="72">
        <f t="shared" si="12"/>
        <v>2704</v>
      </c>
      <c r="H23" s="72">
        <f t="shared" si="12"/>
        <v>2865</v>
      </c>
      <c r="I23" s="72">
        <f t="shared" si="12"/>
        <v>2836</v>
      </c>
      <c r="J23" s="72">
        <f t="shared" si="12"/>
        <v>2903</v>
      </c>
      <c r="K23" s="72">
        <f t="shared" si="12"/>
        <v>3041</v>
      </c>
      <c r="L23" s="72">
        <f t="shared" ref="L23:M23" si="13">L11+L17</f>
        <v>3577</v>
      </c>
      <c r="M23" s="72">
        <f t="shared" si="13"/>
        <v>3592</v>
      </c>
      <c r="N23" s="72">
        <f t="shared" ref="N23:O23" si="14">N11+N17</f>
        <v>4349</v>
      </c>
      <c r="O23" s="72">
        <f t="shared" si="14"/>
        <v>3890</v>
      </c>
      <c r="P23" s="72">
        <f t="shared" ref="P23" si="15">P11+P17</f>
        <v>4341</v>
      </c>
      <c r="Q23" s="65"/>
    </row>
    <row r="24" spans="1:17" ht="13.5" customHeight="1" x14ac:dyDescent="0.2">
      <c r="A24" s="64"/>
      <c r="B24" s="20"/>
      <c r="C24" s="20"/>
      <c r="D24" s="72" t="s">
        <v>12</v>
      </c>
      <c r="E24" s="72">
        <f t="shared" ref="E24:K24" si="16">E12+E18</f>
        <v>2153</v>
      </c>
      <c r="F24" s="72">
        <f t="shared" si="16"/>
        <v>2144</v>
      </c>
      <c r="G24" s="72">
        <f t="shared" si="16"/>
        <v>2395</v>
      </c>
      <c r="H24" s="72">
        <f t="shared" si="16"/>
        <v>2497</v>
      </c>
      <c r="I24" s="72">
        <f t="shared" si="16"/>
        <v>2489</v>
      </c>
      <c r="J24" s="72">
        <f t="shared" si="16"/>
        <v>2551</v>
      </c>
      <c r="K24" s="72">
        <f t="shared" si="16"/>
        <v>2657</v>
      </c>
      <c r="L24" s="72">
        <f t="shared" ref="L24:M24" si="17">L12+L18</f>
        <v>3071</v>
      </c>
      <c r="M24" s="72">
        <f t="shared" si="17"/>
        <v>3164</v>
      </c>
      <c r="N24" s="72">
        <f t="shared" ref="N24:O24" si="18">N12+N18</f>
        <v>3334</v>
      </c>
      <c r="O24" s="72">
        <f t="shared" si="18"/>
        <v>3248</v>
      </c>
      <c r="P24" s="72">
        <f t="shared" ref="P24" si="19">P12+P18</f>
        <v>3655</v>
      </c>
      <c r="Q24" s="65"/>
    </row>
    <row r="25" spans="1:17" ht="13.5" customHeight="1" x14ac:dyDescent="0.2">
      <c r="A25" s="64"/>
      <c r="B25" s="20"/>
      <c r="C25" s="20"/>
      <c r="D25" s="34" t="s">
        <v>13</v>
      </c>
      <c r="E25" s="34">
        <f t="shared" ref="E25:K25" si="20">E13+E19</f>
        <v>1051</v>
      </c>
      <c r="F25" s="34">
        <f t="shared" si="20"/>
        <v>1056</v>
      </c>
      <c r="G25" s="34">
        <f t="shared" si="20"/>
        <v>1134</v>
      </c>
      <c r="H25" s="34">
        <f t="shared" si="20"/>
        <v>1170</v>
      </c>
      <c r="I25" s="34">
        <f t="shared" si="20"/>
        <v>1101</v>
      </c>
      <c r="J25" s="34">
        <f t="shared" si="20"/>
        <v>1125</v>
      </c>
      <c r="K25" s="34">
        <f t="shared" si="20"/>
        <v>1263</v>
      </c>
      <c r="L25" s="34">
        <f t="shared" ref="L25:M25" si="21">L13+L19</f>
        <v>1291</v>
      </c>
      <c r="M25" s="34">
        <f t="shared" si="21"/>
        <v>1489</v>
      </c>
      <c r="N25" s="34">
        <f t="shared" ref="N25:O25" si="22">N13+N19</f>
        <v>1482</v>
      </c>
      <c r="O25" s="34">
        <f t="shared" si="22"/>
        <v>1426</v>
      </c>
      <c r="P25" s="34">
        <f t="shared" ref="P25" si="23">P13+P19</f>
        <v>1334</v>
      </c>
      <c r="Q25" s="65"/>
    </row>
    <row r="26" spans="1:17" ht="13.5" customHeight="1" x14ac:dyDescent="0.2">
      <c r="A26" s="64"/>
      <c r="B26" s="20"/>
      <c r="C26" s="20"/>
      <c r="D26" s="30" t="s">
        <v>14</v>
      </c>
      <c r="E26" s="73">
        <f>E24/E23</f>
        <v>0.89745727386411001</v>
      </c>
      <c r="F26" s="73">
        <f>F24/F23</f>
        <v>0.8833951380304903</v>
      </c>
      <c r="G26" s="73">
        <f t="shared" ref="G26:K27" si="24">G24/G23</f>
        <v>0.88572485207100593</v>
      </c>
      <c r="H26" s="73">
        <f t="shared" si="24"/>
        <v>0.87155322862129148</v>
      </c>
      <c r="I26" s="73">
        <f t="shared" si="24"/>
        <v>0.87764456981664318</v>
      </c>
      <c r="J26" s="73">
        <f t="shared" si="24"/>
        <v>0.87874612469858771</v>
      </c>
      <c r="K26" s="73">
        <f>K24/K23</f>
        <v>0.87372574810917458</v>
      </c>
      <c r="L26" s="73">
        <f t="shared" ref="L26:M26" si="25">L24/L23</f>
        <v>0.85854067654459043</v>
      </c>
      <c r="M26" s="73">
        <f t="shared" si="25"/>
        <v>0.88084632516703787</v>
      </c>
      <c r="N26" s="73">
        <f t="shared" ref="N26:O26" si="26">N24/N23</f>
        <v>0.76661301448608876</v>
      </c>
      <c r="O26" s="73">
        <f t="shared" si="26"/>
        <v>0.83496143958868896</v>
      </c>
      <c r="P26" s="73">
        <f t="shared" ref="P26" si="27">P24/P23</f>
        <v>0.8419718958765261</v>
      </c>
      <c r="Q26" s="65"/>
    </row>
    <row r="27" spans="1:17" ht="13.5" customHeight="1" x14ac:dyDescent="0.2">
      <c r="A27" s="64"/>
      <c r="B27" s="20"/>
      <c r="C27" s="20"/>
      <c r="D27" s="30" t="s">
        <v>15</v>
      </c>
      <c r="E27" s="73">
        <f>E25/E24</f>
        <v>0.48815606130980027</v>
      </c>
      <c r="F27" s="73">
        <f>F25/F24</f>
        <v>0.4925373134328358</v>
      </c>
      <c r="G27" s="73">
        <f t="shared" si="24"/>
        <v>0.47348643006263047</v>
      </c>
      <c r="H27" s="73">
        <f t="shared" si="24"/>
        <v>0.4685622747296756</v>
      </c>
      <c r="I27" s="73">
        <f t="shared" si="24"/>
        <v>0.44234632382482925</v>
      </c>
      <c r="J27" s="73">
        <f t="shared" si="24"/>
        <v>0.44100352802822423</v>
      </c>
      <c r="K27" s="73">
        <f t="shared" si="24"/>
        <v>0.47534813699661271</v>
      </c>
      <c r="L27" s="73">
        <f t="shared" ref="L27:M27" si="28">L25/L24</f>
        <v>0.42038423966134808</v>
      </c>
      <c r="M27" s="73">
        <f t="shared" si="28"/>
        <v>0.47060682680151705</v>
      </c>
      <c r="N27" s="73">
        <f t="shared" ref="N27:O27" si="29">N25/N24</f>
        <v>0.4445110977804439</v>
      </c>
      <c r="O27" s="73">
        <f t="shared" si="29"/>
        <v>0.43903940886699505</v>
      </c>
      <c r="P27" s="73">
        <f t="shared" ref="P27" si="30">P25/P24</f>
        <v>0.36497948016415871</v>
      </c>
      <c r="Q27" s="65"/>
    </row>
    <row r="28" spans="1:17" ht="13.5" customHeight="1" x14ac:dyDescent="0.2">
      <c r="A28" s="64"/>
      <c r="B28" s="20"/>
      <c r="C28" s="20"/>
      <c r="D28" s="30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65"/>
    </row>
    <row r="29" spans="1:17" ht="13.5" customHeight="1" x14ac:dyDescent="0.2">
      <c r="A29" s="39"/>
      <c r="B29" s="67" t="s">
        <v>20</v>
      </c>
      <c r="C29" s="68"/>
      <c r="D29" s="69"/>
      <c r="E29" s="70"/>
      <c r="F29" s="70"/>
      <c r="G29" s="70"/>
      <c r="H29" s="70"/>
      <c r="I29" s="71"/>
      <c r="J29" s="70"/>
      <c r="K29" s="70"/>
      <c r="L29" s="70"/>
      <c r="M29" s="70"/>
      <c r="N29" s="70"/>
      <c r="O29" s="70"/>
      <c r="P29" s="70"/>
      <c r="Q29" s="40"/>
    </row>
    <row r="30" spans="1:17" ht="13.5" customHeight="1" x14ac:dyDescent="0.2">
      <c r="A30" s="64"/>
      <c r="B30" s="20"/>
      <c r="C30" s="5" t="s">
        <v>10</v>
      </c>
      <c r="D30" s="30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65"/>
    </row>
    <row r="31" spans="1:17" ht="13.5" customHeight="1" x14ac:dyDescent="0.2">
      <c r="A31" s="64"/>
      <c r="B31" s="20"/>
      <c r="C31" s="20"/>
      <c r="D31" s="72" t="s">
        <v>11</v>
      </c>
      <c r="E31" s="72">
        <v>337</v>
      </c>
      <c r="F31" s="72">
        <v>364</v>
      </c>
      <c r="G31" s="72">
        <v>363</v>
      </c>
      <c r="H31" s="72">
        <v>435</v>
      </c>
      <c r="I31" s="72">
        <v>435</v>
      </c>
      <c r="J31" s="72">
        <v>471</v>
      </c>
      <c r="K31" s="72">
        <v>484</v>
      </c>
      <c r="L31" s="72">
        <v>514</v>
      </c>
      <c r="M31" s="72">
        <v>516</v>
      </c>
      <c r="N31" s="72">
        <v>529</v>
      </c>
      <c r="O31" s="72">
        <v>459</v>
      </c>
      <c r="P31" s="72">
        <v>458</v>
      </c>
      <c r="Q31" s="65"/>
    </row>
    <row r="32" spans="1:17" ht="13.5" customHeight="1" x14ac:dyDescent="0.2">
      <c r="A32" s="64"/>
      <c r="B32" s="20"/>
      <c r="C32" s="20"/>
      <c r="D32" s="72" t="s">
        <v>12</v>
      </c>
      <c r="E32" s="72">
        <v>257</v>
      </c>
      <c r="F32" s="72">
        <v>280</v>
      </c>
      <c r="G32" s="72">
        <v>289</v>
      </c>
      <c r="H32" s="72">
        <v>311</v>
      </c>
      <c r="I32" s="72">
        <v>320</v>
      </c>
      <c r="J32" s="72">
        <v>314</v>
      </c>
      <c r="K32" s="72">
        <v>346</v>
      </c>
      <c r="L32" s="72">
        <v>359</v>
      </c>
      <c r="M32" s="72">
        <v>385</v>
      </c>
      <c r="N32" s="72">
        <v>400</v>
      </c>
      <c r="O32" s="72">
        <v>359</v>
      </c>
      <c r="P32" s="72">
        <v>362</v>
      </c>
      <c r="Q32" s="65"/>
    </row>
    <row r="33" spans="1:17" ht="13.5" customHeight="1" x14ac:dyDescent="0.2">
      <c r="A33" s="64"/>
      <c r="B33" s="20"/>
      <c r="C33" s="20"/>
      <c r="D33" s="34" t="s">
        <v>13</v>
      </c>
      <c r="E33" s="34">
        <v>215</v>
      </c>
      <c r="F33" s="34">
        <v>232</v>
      </c>
      <c r="G33" s="34">
        <v>242</v>
      </c>
      <c r="H33" s="34">
        <v>278</v>
      </c>
      <c r="I33" s="34">
        <v>262</v>
      </c>
      <c r="J33" s="34">
        <v>258</v>
      </c>
      <c r="K33" s="34">
        <v>294</v>
      </c>
      <c r="L33" s="34">
        <v>302</v>
      </c>
      <c r="M33" s="34">
        <v>321</v>
      </c>
      <c r="N33" s="34">
        <v>322</v>
      </c>
      <c r="O33" s="34">
        <v>288</v>
      </c>
      <c r="P33" s="34">
        <v>267</v>
      </c>
      <c r="Q33" s="65"/>
    </row>
    <row r="34" spans="1:17" ht="13.5" customHeight="1" x14ac:dyDescent="0.2">
      <c r="A34" s="64"/>
      <c r="B34" s="20"/>
      <c r="C34" s="20"/>
      <c r="D34" s="30" t="s">
        <v>14</v>
      </c>
      <c r="E34" s="73">
        <f>E32/E31</f>
        <v>0.76261127596439171</v>
      </c>
      <c r="F34" s="73">
        <f>F32/F31</f>
        <v>0.76923076923076927</v>
      </c>
      <c r="G34" s="73">
        <f t="shared" ref="G34:K35" si="31">G32/G31</f>
        <v>0.79614325068870528</v>
      </c>
      <c r="H34" s="73">
        <f t="shared" si="31"/>
        <v>0.71494252873563213</v>
      </c>
      <c r="I34" s="73">
        <f t="shared" si="31"/>
        <v>0.73563218390804597</v>
      </c>
      <c r="J34" s="73">
        <f t="shared" si="31"/>
        <v>0.66666666666666663</v>
      </c>
      <c r="K34" s="73">
        <f t="shared" si="31"/>
        <v>0.71487603305785119</v>
      </c>
      <c r="L34" s="73">
        <f t="shared" ref="L34:M34" si="32">L32/L31</f>
        <v>0.69844357976653693</v>
      </c>
      <c r="M34" s="73">
        <f t="shared" si="32"/>
        <v>0.74612403100775193</v>
      </c>
      <c r="N34" s="73">
        <f t="shared" ref="N34:O34" si="33">N32/N31</f>
        <v>0.75614366729678639</v>
      </c>
      <c r="O34" s="73">
        <f t="shared" si="33"/>
        <v>0.78213507625272327</v>
      </c>
      <c r="P34" s="73">
        <f t="shared" ref="P34" si="34">P32/P31</f>
        <v>0.79039301310043664</v>
      </c>
      <c r="Q34" s="65"/>
    </row>
    <row r="35" spans="1:17" ht="13.5" customHeight="1" x14ac:dyDescent="0.2">
      <c r="A35" s="64"/>
      <c r="B35" s="20"/>
      <c r="C35" s="20"/>
      <c r="D35" s="30" t="s">
        <v>15</v>
      </c>
      <c r="E35" s="73">
        <f>E33/E32</f>
        <v>0.83657587548638135</v>
      </c>
      <c r="F35" s="73">
        <f>F33/F32</f>
        <v>0.82857142857142863</v>
      </c>
      <c r="G35" s="73">
        <f t="shared" si="31"/>
        <v>0.83737024221453282</v>
      </c>
      <c r="H35" s="73">
        <f t="shared" si="31"/>
        <v>0.89389067524115751</v>
      </c>
      <c r="I35" s="73">
        <f t="shared" si="31"/>
        <v>0.81874999999999998</v>
      </c>
      <c r="J35" s="73">
        <f t="shared" si="31"/>
        <v>0.82165605095541405</v>
      </c>
      <c r="K35" s="73">
        <f t="shared" si="31"/>
        <v>0.8497109826589595</v>
      </c>
      <c r="L35" s="73">
        <f t="shared" ref="L35:M35" si="35">L33/L32</f>
        <v>0.84122562674094703</v>
      </c>
      <c r="M35" s="73">
        <f t="shared" si="35"/>
        <v>0.83376623376623371</v>
      </c>
      <c r="N35" s="73">
        <f t="shared" ref="N35:O35" si="36">N33/N32</f>
        <v>0.80500000000000005</v>
      </c>
      <c r="O35" s="73">
        <f t="shared" si="36"/>
        <v>0.8022284122562674</v>
      </c>
      <c r="P35" s="73">
        <f t="shared" ref="P35" si="37">P33/P32</f>
        <v>0.73756906077348061</v>
      </c>
      <c r="Q35" s="65"/>
    </row>
    <row r="36" spans="1:17" ht="13.5" customHeight="1" x14ac:dyDescent="0.2">
      <c r="A36" s="64"/>
      <c r="B36" s="51"/>
      <c r="C36" s="5" t="s">
        <v>17</v>
      </c>
      <c r="D36" s="5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65"/>
    </row>
    <row r="37" spans="1:17" ht="13.5" customHeight="1" x14ac:dyDescent="0.2">
      <c r="A37" s="64"/>
      <c r="B37" s="20"/>
      <c r="C37" s="20"/>
      <c r="D37" s="72" t="s">
        <v>11</v>
      </c>
      <c r="E37" s="74">
        <v>157</v>
      </c>
      <c r="F37" s="74">
        <v>187</v>
      </c>
      <c r="G37" s="74">
        <v>217</v>
      </c>
      <c r="H37" s="74">
        <v>261</v>
      </c>
      <c r="I37" s="74">
        <v>315</v>
      </c>
      <c r="J37" s="74">
        <v>278</v>
      </c>
      <c r="K37" s="74">
        <v>345</v>
      </c>
      <c r="L37" s="74">
        <v>362</v>
      </c>
      <c r="M37" s="74">
        <v>310</v>
      </c>
      <c r="N37" s="74">
        <v>264</v>
      </c>
      <c r="O37" s="74">
        <v>223</v>
      </c>
      <c r="P37" s="74">
        <v>210</v>
      </c>
      <c r="Q37" s="65"/>
    </row>
    <row r="38" spans="1:17" ht="13.5" customHeight="1" x14ac:dyDescent="0.2">
      <c r="A38" s="64"/>
      <c r="B38" s="20"/>
      <c r="C38" s="20"/>
      <c r="D38" s="72" t="s">
        <v>12</v>
      </c>
      <c r="E38" s="74">
        <v>119</v>
      </c>
      <c r="F38" s="74">
        <v>129</v>
      </c>
      <c r="G38" s="74">
        <v>146</v>
      </c>
      <c r="H38" s="74">
        <v>159</v>
      </c>
      <c r="I38" s="74">
        <v>169</v>
      </c>
      <c r="J38" s="74">
        <v>173</v>
      </c>
      <c r="K38" s="74">
        <v>206</v>
      </c>
      <c r="L38" s="74">
        <v>254</v>
      </c>
      <c r="M38" s="74">
        <v>194</v>
      </c>
      <c r="N38" s="74">
        <v>158</v>
      </c>
      <c r="O38" s="74">
        <v>151</v>
      </c>
      <c r="P38" s="74">
        <v>131</v>
      </c>
      <c r="Q38" s="65"/>
    </row>
    <row r="39" spans="1:17" ht="13.5" customHeight="1" x14ac:dyDescent="0.2">
      <c r="A39" s="64"/>
      <c r="B39" s="20"/>
      <c r="C39" s="20"/>
      <c r="D39" s="34" t="s">
        <v>13</v>
      </c>
      <c r="E39" s="35">
        <v>61</v>
      </c>
      <c r="F39" s="35">
        <v>54</v>
      </c>
      <c r="G39" s="35">
        <v>95</v>
      </c>
      <c r="H39" s="35">
        <v>110</v>
      </c>
      <c r="I39" s="35">
        <v>112</v>
      </c>
      <c r="J39" s="35">
        <v>117</v>
      </c>
      <c r="K39" s="35">
        <v>133</v>
      </c>
      <c r="L39" s="35">
        <v>158</v>
      </c>
      <c r="M39" s="35">
        <v>109</v>
      </c>
      <c r="N39" s="35">
        <v>79</v>
      </c>
      <c r="O39" s="35">
        <v>64</v>
      </c>
      <c r="P39" s="35">
        <v>51</v>
      </c>
      <c r="Q39" s="65"/>
    </row>
    <row r="40" spans="1:17" ht="13.5" customHeight="1" x14ac:dyDescent="0.2">
      <c r="A40" s="64"/>
      <c r="B40" s="20"/>
      <c r="C40" s="20"/>
      <c r="D40" s="30" t="s">
        <v>14</v>
      </c>
      <c r="E40" s="73">
        <f>E38/E37</f>
        <v>0.7579617834394905</v>
      </c>
      <c r="F40" s="73">
        <f>F38/F37</f>
        <v>0.68983957219251335</v>
      </c>
      <c r="G40" s="73">
        <f t="shared" ref="G40:K41" si="38">G38/G37</f>
        <v>0.67281105990783407</v>
      </c>
      <c r="H40" s="73">
        <f t="shared" si="38"/>
        <v>0.60919540229885061</v>
      </c>
      <c r="I40" s="73">
        <f t="shared" si="38"/>
        <v>0.53650793650793649</v>
      </c>
      <c r="J40" s="73">
        <f t="shared" si="38"/>
        <v>0.62230215827338131</v>
      </c>
      <c r="K40" s="73">
        <f t="shared" si="38"/>
        <v>0.59710144927536235</v>
      </c>
      <c r="L40" s="73">
        <f t="shared" ref="L40:M40" si="39">L38/L37</f>
        <v>0.7016574585635359</v>
      </c>
      <c r="M40" s="73">
        <f t="shared" si="39"/>
        <v>0.62580645161290327</v>
      </c>
      <c r="N40" s="73">
        <f t="shared" ref="N40:O40" si="40">N38/N37</f>
        <v>0.59848484848484851</v>
      </c>
      <c r="O40" s="73">
        <f t="shared" si="40"/>
        <v>0.67713004484304928</v>
      </c>
      <c r="P40" s="73">
        <f t="shared" ref="P40" si="41">P38/P37</f>
        <v>0.62380952380952381</v>
      </c>
      <c r="Q40" s="65"/>
    </row>
    <row r="41" spans="1:17" ht="13.5" customHeight="1" x14ac:dyDescent="0.2">
      <c r="A41" s="64"/>
      <c r="B41" s="20"/>
      <c r="C41" s="20"/>
      <c r="D41" s="30" t="s">
        <v>15</v>
      </c>
      <c r="E41" s="73">
        <f>E39/E38</f>
        <v>0.51260504201680668</v>
      </c>
      <c r="F41" s="73">
        <f>F39/F38</f>
        <v>0.41860465116279072</v>
      </c>
      <c r="G41" s="73">
        <f t="shared" si="38"/>
        <v>0.65068493150684936</v>
      </c>
      <c r="H41" s="73">
        <f t="shared" si="38"/>
        <v>0.69182389937106914</v>
      </c>
      <c r="I41" s="73">
        <f t="shared" si="38"/>
        <v>0.66272189349112431</v>
      </c>
      <c r="J41" s="73">
        <f t="shared" si="38"/>
        <v>0.67630057803468213</v>
      </c>
      <c r="K41" s="73">
        <f t="shared" si="38"/>
        <v>0.64563106796116509</v>
      </c>
      <c r="L41" s="73">
        <f t="shared" ref="L41:M41" si="42">L39/L38</f>
        <v>0.62204724409448819</v>
      </c>
      <c r="M41" s="73">
        <f t="shared" si="42"/>
        <v>0.56185567010309279</v>
      </c>
      <c r="N41" s="73">
        <f t="shared" ref="N41:O41" si="43">N39/N38</f>
        <v>0.5</v>
      </c>
      <c r="O41" s="73">
        <f t="shared" si="43"/>
        <v>0.42384105960264901</v>
      </c>
      <c r="P41" s="73">
        <f t="shared" ref="P41" si="44">P39/P38</f>
        <v>0.38931297709923662</v>
      </c>
      <c r="Q41" s="65"/>
    </row>
    <row r="42" spans="1:17" ht="13.5" customHeight="1" x14ac:dyDescent="0.2">
      <c r="A42" s="64"/>
      <c r="B42" s="20"/>
      <c r="C42" s="5" t="s">
        <v>18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65"/>
    </row>
    <row r="43" spans="1:17" ht="13.5" customHeight="1" x14ac:dyDescent="0.2">
      <c r="A43" s="64"/>
      <c r="B43" s="20"/>
      <c r="C43" s="20"/>
      <c r="D43" s="72" t="s">
        <v>11</v>
      </c>
      <c r="E43" s="72">
        <f t="shared" ref="E43:K43" si="45">E31+E37</f>
        <v>494</v>
      </c>
      <c r="F43" s="72">
        <f t="shared" si="45"/>
        <v>551</v>
      </c>
      <c r="G43" s="72">
        <f t="shared" si="45"/>
        <v>580</v>
      </c>
      <c r="H43" s="72">
        <f t="shared" si="45"/>
        <v>696</v>
      </c>
      <c r="I43" s="72">
        <f t="shared" si="45"/>
        <v>750</v>
      </c>
      <c r="J43" s="72">
        <f t="shared" si="45"/>
        <v>749</v>
      </c>
      <c r="K43" s="72">
        <f t="shared" si="45"/>
        <v>829</v>
      </c>
      <c r="L43" s="72">
        <f t="shared" ref="L43:M43" si="46">L31+L37</f>
        <v>876</v>
      </c>
      <c r="M43" s="72">
        <f t="shared" si="46"/>
        <v>826</v>
      </c>
      <c r="N43" s="72">
        <f t="shared" ref="N43:O43" si="47">N31+N37</f>
        <v>793</v>
      </c>
      <c r="O43" s="72">
        <f t="shared" si="47"/>
        <v>682</v>
      </c>
      <c r="P43" s="72">
        <f t="shared" ref="P43" si="48">P31+P37</f>
        <v>668</v>
      </c>
      <c r="Q43" s="65"/>
    </row>
    <row r="44" spans="1:17" ht="13.5" customHeight="1" x14ac:dyDescent="0.2">
      <c r="A44" s="64"/>
      <c r="B44" s="20"/>
      <c r="C44" s="20"/>
      <c r="D44" s="72" t="s">
        <v>12</v>
      </c>
      <c r="E44" s="72">
        <f t="shared" ref="E44:K44" si="49">E32+E38</f>
        <v>376</v>
      </c>
      <c r="F44" s="72">
        <f t="shared" si="49"/>
        <v>409</v>
      </c>
      <c r="G44" s="72">
        <f t="shared" si="49"/>
        <v>435</v>
      </c>
      <c r="H44" s="72">
        <f t="shared" si="49"/>
        <v>470</v>
      </c>
      <c r="I44" s="72">
        <f t="shared" si="49"/>
        <v>489</v>
      </c>
      <c r="J44" s="72">
        <f t="shared" si="49"/>
        <v>487</v>
      </c>
      <c r="K44" s="72">
        <f t="shared" si="49"/>
        <v>552</v>
      </c>
      <c r="L44" s="72">
        <f t="shared" ref="L44:M44" si="50">L32+L38</f>
        <v>613</v>
      </c>
      <c r="M44" s="72">
        <f t="shared" si="50"/>
        <v>579</v>
      </c>
      <c r="N44" s="72">
        <f t="shared" ref="N44:O44" si="51">N32+N38</f>
        <v>558</v>
      </c>
      <c r="O44" s="72">
        <f t="shared" si="51"/>
        <v>510</v>
      </c>
      <c r="P44" s="72">
        <f t="shared" ref="P44" si="52">P32+P38</f>
        <v>493</v>
      </c>
      <c r="Q44" s="65"/>
    </row>
    <row r="45" spans="1:17" ht="13.5" customHeight="1" x14ac:dyDescent="0.2">
      <c r="A45" s="64"/>
      <c r="B45" s="20"/>
      <c r="C45" s="20"/>
      <c r="D45" s="34" t="s">
        <v>13</v>
      </c>
      <c r="E45" s="34">
        <f t="shared" ref="E45:K45" si="53">E33+E39</f>
        <v>276</v>
      </c>
      <c r="F45" s="35">
        <f t="shared" si="53"/>
        <v>286</v>
      </c>
      <c r="G45" s="34">
        <f t="shared" si="53"/>
        <v>337</v>
      </c>
      <c r="H45" s="34">
        <f t="shared" si="53"/>
        <v>388</v>
      </c>
      <c r="I45" s="34">
        <f t="shared" si="53"/>
        <v>374</v>
      </c>
      <c r="J45" s="34">
        <f t="shared" si="53"/>
        <v>375</v>
      </c>
      <c r="K45" s="34">
        <f t="shared" si="53"/>
        <v>427</v>
      </c>
      <c r="L45" s="34">
        <f t="shared" ref="L45:M45" si="54">L33+L39</f>
        <v>460</v>
      </c>
      <c r="M45" s="34">
        <f t="shared" si="54"/>
        <v>430</v>
      </c>
      <c r="N45" s="34">
        <f t="shared" ref="N45:O45" si="55">N33+N39</f>
        <v>401</v>
      </c>
      <c r="O45" s="34">
        <f t="shared" si="55"/>
        <v>352</v>
      </c>
      <c r="P45" s="34">
        <f t="shared" ref="P45" si="56">P33+P39</f>
        <v>318</v>
      </c>
      <c r="Q45" s="65"/>
    </row>
    <row r="46" spans="1:17" ht="13.5" customHeight="1" x14ac:dyDescent="0.2">
      <c r="A46" s="64"/>
      <c r="B46" s="20"/>
      <c r="C46" s="20"/>
      <c r="D46" s="30" t="s">
        <v>14</v>
      </c>
      <c r="E46" s="73">
        <f>E44/E43</f>
        <v>0.76113360323886636</v>
      </c>
      <c r="F46" s="73">
        <f>F44/F43</f>
        <v>0.74228675136116151</v>
      </c>
      <c r="G46" s="73">
        <f t="shared" ref="G46:K47" si="57">G44/G43</f>
        <v>0.75</v>
      </c>
      <c r="H46" s="73">
        <f t="shared" si="57"/>
        <v>0.67528735632183912</v>
      </c>
      <c r="I46" s="73">
        <f t="shared" si="57"/>
        <v>0.65200000000000002</v>
      </c>
      <c r="J46" s="73">
        <f t="shared" si="57"/>
        <v>0.65020026702269695</v>
      </c>
      <c r="K46" s="73">
        <f t="shared" si="57"/>
        <v>0.66586248492159228</v>
      </c>
      <c r="L46" s="73">
        <f t="shared" ref="L46:N47" si="58">L44/L43</f>
        <v>0.69977168949771684</v>
      </c>
      <c r="M46" s="73">
        <f t="shared" si="58"/>
        <v>0.7009685230024213</v>
      </c>
      <c r="N46" s="73">
        <f t="shared" si="58"/>
        <v>0.70365699873896592</v>
      </c>
      <c r="O46" s="73">
        <f t="shared" ref="O46:P46" si="59">O44/O43</f>
        <v>0.74780058651026393</v>
      </c>
      <c r="P46" s="73">
        <f t="shared" si="59"/>
        <v>0.7380239520958084</v>
      </c>
      <c r="Q46" s="65"/>
    </row>
    <row r="47" spans="1:17" ht="13.5" customHeight="1" x14ac:dyDescent="0.2">
      <c r="A47" s="64"/>
      <c r="B47" s="20"/>
      <c r="C47" s="20"/>
      <c r="D47" s="30" t="s">
        <v>15</v>
      </c>
      <c r="E47" s="73">
        <f>E45/E44</f>
        <v>0.73404255319148937</v>
      </c>
      <c r="F47" s="73">
        <f>F45/F44</f>
        <v>0.69926650366748166</v>
      </c>
      <c r="G47" s="73">
        <f t="shared" si="57"/>
        <v>0.77471264367816095</v>
      </c>
      <c r="H47" s="73">
        <f t="shared" si="57"/>
        <v>0.82553191489361699</v>
      </c>
      <c r="I47" s="73">
        <f t="shared" si="57"/>
        <v>0.76482617586912061</v>
      </c>
      <c r="J47" s="73">
        <f t="shared" si="57"/>
        <v>0.77002053388090352</v>
      </c>
      <c r="K47" s="73">
        <f t="shared" si="57"/>
        <v>0.77355072463768115</v>
      </c>
      <c r="L47" s="73">
        <f t="shared" si="58"/>
        <v>0.75040783034257752</v>
      </c>
      <c r="M47" s="73">
        <f t="shared" si="58"/>
        <v>0.7426597582037997</v>
      </c>
      <c r="N47" s="73">
        <f t="shared" si="58"/>
        <v>0.71863799283154117</v>
      </c>
      <c r="O47" s="73">
        <f t="shared" ref="O47:P47" si="60">O45/O44</f>
        <v>0.69019607843137254</v>
      </c>
      <c r="P47" s="73">
        <f t="shared" si="60"/>
        <v>0.64503042596348881</v>
      </c>
      <c r="Q47" s="65"/>
    </row>
    <row r="48" spans="1:17" ht="13.5" customHeight="1" x14ac:dyDescent="0.2">
      <c r="A48" s="64"/>
      <c r="B48" s="19"/>
      <c r="C48" s="19"/>
      <c r="D48" s="19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65"/>
    </row>
    <row r="49" spans="1:17" ht="13.5" customHeight="1" x14ac:dyDescent="0.2">
      <c r="A49" s="6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5"/>
    </row>
    <row r="50" spans="1:17" ht="13.5" customHeight="1" x14ac:dyDescent="0.2">
      <c r="A50" s="64"/>
      <c r="B50" s="12" t="s">
        <v>26</v>
      </c>
      <c r="C50" s="51"/>
      <c r="D50" s="5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5"/>
    </row>
    <row r="51" spans="1:17" ht="13.5" customHeight="1" x14ac:dyDescent="0.2">
      <c r="A51" s="64"/>
      <c r="B51" s="12" t="s">
        <v>27</v>
      </c>
      <c r="C51" s="51"/>
      <c r="D51" s="5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5"/>
    </row>
    <row r="52" spans="1:17" ht="13.5" customHeight="1" x14ac:dyDescent="0.2">
      <c r="A52" s="6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75"/>
    </row>
    <row r="53" spans="1:17" ht="13.5" customHeight="1" x14ac:dyDescent="0.2">
      <c r="A53" s="76"/>
      <c r="B53" s="14" t="s">
        <v>28</v>
      </c>
      <c r="C53" s="32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83"/>
      <c r="O53" s="83"/>
      <c r="P53" s="83" t="s">
        <v>36</v>
      </c>
      <c r="Q53" s="77"/>
    </row>
    <row r="54" spans="1:17" ht="13.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</sheetData>
  <mergeCells count="1">
    <mergeCell ref="A2:Q2"/>
  </mergeCells>
  <printOptions horizontalCentered="1"/>
  <pageMargins left="0.7" right="0.45" top="0.5" bottom="0.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/>
  </sheetViews>
  <sheetFormatPr defaultRowHeight="13.5" customHeight="1" x14ac:dyDescent="0.2"/>
  <cols>
    <col min="1" max="3" width="2.7109375" style="25" customWidth="1"/>
    <col min="4" max="4" width="14.7109375" style="25" customWidth="1"/>
    <col min="5" max="10" width="8.7109375" style="25" hidden="1" customWidth="1"/>
    <col min="11" max="16" width="8.7109375" style="25" customWidth="1"/>
    <col min="17" max="17" width="2.5703125" style="25" customWidth="1"/>
    <col min="18" max="16384" width="9.140625" style="8"/>
  </cols>
  <sheetData>
    <row r="1" spans="1:17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7" ht="15" customHeight="1" x14ac:dyDescent="0.25">
      <c r="A2" s="88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7" ht="13.5" customHeight="1" x14ac:dyDescent="0.2">
      <c r="A3" s="64"/>
      <c r="B3" s="20"/>
      <c r="C3" s="20"/>
      <c r="D3" s="2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65"/>
    </row>
    <row r="4" spans="1:17" ht="15" customHeight="1" x14ac:dyDescent="0.25">
      <c r="A4" s="64"/>
      <c r="B4" s="29" t="s">
        <v>1</v>
      </c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65"/>
    </row>
    <row r="5" spans="1:17" ht="15" customHeight="1" x14ac:dyDescent="0.25">
      <c r="A5" s="64"/>
      <c r="B5" s="66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65"/>
    </row>
    <row r="6" spans="1:17" ht="13.5" customHeight="1" thickBot="1" x14ac:dyDescent="0.25">
      <c r="A6" s="64"/>
      <c r="B6" s="23"/>
      <c r="C6" s="23"/>
      <c r="D6" s="23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5"/>
    </row>
    <row r="7" spans="1:17" ht="13.5" customHeight="1" thickTop="1" x14ac:dyDescent="0.2">
      <c r="A7" s="64"/>
      <c r="B7" s="19"/>
      <c r="C7" s="19"/>
      <c r="D7" s="19"/>
      <c r="E7" s="27" t="s">
        <v>3</v>
      </c>
      <c r="F7" s="27" t="s">
        <v>4</v>
      </c>
      <c r="G7" s="27" t="s">
        <v>5</v>
      </c>
      <c r="H7" s="27" t="s">
        <v>6</v>
      </c>
      <c r="I7" s="27" t="s">
        <v>7</v>
      </c>
      <c r="J7" s="27" t="s">
        <v>8</v>
      </c>
      <c r="K7" s="27" t="s">
        <v>9</v>
      </c>
      <c r="L7" s="27" t="s">
        <v>29</v>
      </c>
      <c r="M7" s="9" t="s">
        <v>31</v>
      </c>
      <c r="N7" s="9" t="s">
        <v>33</v>
      </c>
      <c r="O7" s="9" t="s">
        <v>34</v>
      </c>
      <c r="P7" s="9" t="s">
        <v>35</v>
      </c>
      <c r="Q7" s="65"/>
    </row>
    <row r="8" spans="1:17" ht="13.5" customHeight="1" x14ac:dyDescent="0.2">
      <c r="A8" s="64"/>
      <c r="B8" s="20"/>
      <c r="C8" s="20"/>
      <c r="D8" s="2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65"/>
    </row>
    <row r="9" spans="1:17" ht="13.5" customHeight="1" x14ac:dyDescent="0.2">
      <c r="A9" s="39"/>
      <c r="B9" s="78" t="s">
        <v>16</v>
      </c>
      <c r="C9" s="79"/>
      <c r="D9" s="80"/>
      <c r="E9" s="81"/>
      <c r="F9" s="81"/>
      <c r="G9" s="81"/>
      <c r="H9" s="81"/>
      <c r="I9" s="82"/>
      <c r="J9" s="81"/>
      <c r="K9" s="81"/>
      <c r="L9" s="81"/>
      <c r="M9" s="81"/>
      <c r="N9" s="81"/>
      <c r="O9" s="81"/>
      <c r="P9" s="81"/>
      <c r="Q9" s="40"/>
    </row>
    <row r="10" spans="1:17" ht="13.5" customHeight="1" x14ac:dyDescent="0.2">
      <c r="A10" s="39"/>
      <c r="B10" s="3"/>
      <c r="C10" s="5" t="s">
        <v>10</v>
      </c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0"/>
    </row>
    <row r="11" spans="1:17" ht="13.5" customHeight="1" x14ac:dyDescent="0.2">
      <c r="A11" s="64"/>
      <c r="B11" s="20"/>
      <c r="C11" s="20"/>
      <c r="D11" s="72" t="s">
        <v>11</v>
      </c>
      <c r="E11" s="72">
        <v>1787</v>
      </c>
      <c r="F11" s="72">
        <v>1725</v>
      </c>
      <c r="G11" s="72">
        <v>1783</v>
      </c>
      <c r="H11" s="72">
        <v>1921</v>
      </c>
      <c r="I11" s="72">
        <v>1843</v>
      </c>
      <c r="J11" s="72">
        <v>1952</v>
      </c>
      <c r="K11" s="72">
        <v>1864</v>
      </c>
      <c r="L11" s="72">
        <v>1780</v>
      </c>
      <c r="M11" s="72">
        <v>1819</v>
      </c>
      <c r="N11" s="72">
        <v>2000</v>
      </c>
      <c r="O11" s="72">
        <v>1988</v>
      </c>
      <c r="P11" s="72">
        <v>2234</v>
      </c>
      <c r="Q11" s="65"/>
    </row>
    <row r="12" spans="1:17" ht="13.5" customHeight="1" x14ac:dyDescent="0.2">
      <c r="A12" s="64"/>
      <c r="B12" s="20"/>
      <c r="C12" s="20"/>
      <c r="D12" s="72" t="s">
        <v>12</v>
      </c>
      <c r="E12" s="72">
        <v>1216</v>
      </c>
      <c r="F12" s="72">
        <v>1024</v>
      </c>
      <c r="G12" s="72">
        <v>1118</v>
      </c>
      <c r="H12" s="72">
        <v>1166</v>
      </c>
      <c r="I12" s="72">
        <v>1014</v>
      </c>
      <c r="J12" s="72">
        <v>1067</v>
      </c>
      <c r="K12" s="72">
        <v>1054</v>
      </c>
      <c r="L12" s="72">
        <v>1046</v>
      </c>
      <c r="M12" s="72">
        <v>1079</v>
      </c>
      <c r="N12" s="72">
        <v>1112</v>
      </c>
      <c r="O12" s="72">
        <v>1168</v>
      </c>
      <c r="P12" s="72">
        <v>1251</v>
      </c>
      <c r="Q12" s="65"/>
    </row>
    <row r="13" spans="1:17" ht="13.5" customHeight="1" x14ac:dyDescent="0.2">
      <c r="A13" s="64"/>
      <c r="B13" s="20"/>
      <c r="C13" s="20"/>
      <c r="D13" s="34" t="s">
        <v>13</v>
      </c>
      <c r="E13" s="34">
        <v>499</v>
      </c>
      <c r="F13" s="34">
        <v>415</v>
      </c>
      <c r="G13" s="34">
        <v>479</v>
      </c>
      <c r="H13" s="34">
        <v>477</v>
      </c>
      <c r="I13" s="34">
        <v>433</v>
      </c>
      <c r="J13" s="34">
        <v>443</v>
      </c>
      <c r="K13" s="34">
        <v>401</v>
      </c>
      <c r="L13" s="34">
        <v>432</v>
      </c>
      <c r="M13" s="34">
        <v>421</v>
      </c>
      <c r="N13" s="34">
        <v>387</v>
      </c>
      <c r="O13" s="34">
        <v>409</v>
      </c>
      <c r="P13" s="34">
        <v>374</v>
      </c>
      <c r="Q13" s="65"/>
    </row>
    <row r="14" spans="1:17" ht="13.5" customHeight="1" x14ac:dyDescent="0.2">
      <c r="A14" s="64"/>
      <c r="B14" s="20"/>
      <c r="C14" s="20"/>
      <c r="D14" s="30" t="s">
        <v>14</v>
      </c>
      <c r="E14" s="73">
        <f>E12/E11</f>
        <v>0.68047006155567991</v>
      </c>
      <c r="F14" s="73">
        <f>F12/F11</f>
        <v>0.59362318840579709</v>
      </c>
      <c r="G14" s="73">
        <f t="shared" ref="G14:K15" si="0">G12/G11</f>
        <v>0.62703309029725185</v>
      </c>
      <c r="H14" s="73">
        <f t="shared" si="0"/>
        <v>0.60697553357626233</v>
      </c>
      <c r="I14" s="73">
        <f t="shared" si="0"/>
        <v>0.55018990775908849</v>
      </c>
      <c r="J14" s="73">
        <f t="shared" si="0"/>
        <v>0.54661885245901642</v>
      </c>
      <c r="K14" s="73">
        <f t="shared" si="0"/>
        <v>0.56545064377682408</v>
      </c>
      <c r="L14" s="73">
        <f t="shared" ref="L14:M14" si="1">L12/L11</f>
        <v>0.58764044943820226</v>
      </c>
      <c r="M14" s="73">
        <f t="shared" si="1"/>
        <v>0.59318306761957118</v>
      </c>
      <c r="N14" s="73">
        <f t="shared" ref="N14" si="2">N12/N11</f>
        <v>0.55600000000000005</v>
      </c>
      <c r="O14" s="73">
        <f t="shared" ref="O14:P14" si="3">O12/O11</f>
        <v>0.58752515090543256</v>
      </c>
      <c r="P14" s="73">
        <f t="shared" si="3"/>
        <v>0.55998209489704565</v>
      </c>
      <c r="Q14" s="65"/>
    </row>
    <row r="15" spans="1:17" ht="13.5" customHeight="1" x14ac:dyDescent="0.2">
      <c r="A15" s="64"/>
      <c r="B15" s="20"/>
      <c r="C15" s="20"/>
      <c r="D15" s="30" t="s">
        <v>15</v>
      </c>
      <c r="E15" s="73">
        <f>E13/E12</f>
        <v>0.41036184210526316</v>
      </c>
      <c r="F15" s="73">
        <f>F13/F12</f>
        <v>0.4052734375</v>
      </c>
      <c r="G15" s="73">
        <f t="shared" si="0"/>
        <v>0.42844364937388191</v>
      </c>
      <c r="H15" s="73">
        <f t="shared" si="0"/>
        <v>0.40909090909090912</v>
      </c>
      <c r="I15" s="73">
        <f t="shared" si="0"/>
        <v>0.4270216962524655</v>
      </c>
      <c r="J15" s="73">
        <f t="shared" si="0"/>
        <v>0.41518275538894095</v>
      </c>
      <c r="K15" s="73">
        <f t="shared" si="0"/>
        <v>0.38045540796963945</v>
      </c>
      <c r="L15" s="73">
        <f t="shared" ref="L15:M15" si="4">L13/L12</f>
        <v>0.4130019120458891</v>
      </c>
      <c r="M15" s="73">
        <f t="shared" si="4"/>
        <v>0.39017608897126971</v>
      </c>
      <c r="N15" s="73">
        <f t="shared" ref="N15" si="5">N13/N12</f>
        <v>0.34802158273381295</v>
      </c>
      <c r="O15" s="73">
        <f t="shared" ref="O15:P15" si="6">O13/O12</f>
        <v>0.35017123287671231</v>
      </c>
      <c r="P15" s="73">
        <f t="shared" si="6"/>
        <v>0.29896083133493206</v>
      </c>
      <c r="Q15" s="65"/>
    </row>
    <row r="16" spans="1:17" ht="13.5" customHeight="1" x14ac:dyDescent="0.2">
      <c r="A16" s="64"/>
      <c r="B16" s="20"/>
      <c r="C16" s="5" t="s">
        <v>17</v>
      </c>
      <c r="D16" s="30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65"/>
    </row>
    <row r="17" spans="1:17" ht="13.5" customHeight="1" x14ac:dyDescent="0.2">
      <c r="A17" s="64"/>
      <c r="B17" s="20"/>
      <c r="C17" s="20"/>
      <c r="D17" s="72" t="s">
        <v>11</v>
      </c>
      <c r="E17" s="72">
        <v>577</v>
      </c>
      <c r="F17" s="72">
        <v>394</v>
      </c>
      <c r="G17" s="72">
        <v>473</v>
      </c>
      <c r="H17" s="72">
        <v>456</v>
      </c>
      <c r="I17" s="72">
        <v>509</v>
      </c>
      <c r="J17" s="72">
        <v>546</v>
      </c>
      <c r="K17" s="72">
        <v>580</v>
      </c>
      <c r="L17" s="72">
        <v>661</v>
      </c>
      <c r="M17" s="72">
        <v>611</v>
      </c>
      <c r="N17" s="72">
        <v>628</v>
      </c>
      <c r="O17" s="72">
        <v>728</v>
      </c>
      <c r="P17" s="72">
        <v>1361</v>
      </c>
      <c r="Q17" s="65"/>
    </row>
    <row r="18" spans="1:17" ht="13.5" customHeight="1" x14ac:dyDescent="0.2">
      <c r="A18" s="64"/>
      <c r="B18" s="20"/>
      <c r="C18" s="20"/>
      <c r="D18" s="72" t="s">
        <v>12</v>
      </c>
      <c r="E18" s="72">
        <v>265</v>
      </c>
      <c r="F18" s="72">
        <v>236</v>
      </c>
      <c r="G18" s="72">
        <v>252</v>
      </c>
      <c r="H18" s="72">
        <v>220</v>
      </c>
      <c r="I18" s="72">
        <v>267</v>
      </c>
      <c r="J18" s="72">
        <v>282</v>
      </c>
      <c r="K18" s="72">
        <v>294</v>
      </c>
      <c r="L18" s="72">
        <v>311</v>
      </c>
      <c r="M18" s="72">
        <v>310</v>
      </c>
      <c r="N18" s="72">
        <v>301</v>
      </c>
      <c r="O18" s="72">
        <v>395</v>
      </c>
      <c r="P18" s="72">
        <v>625</v>
      </c>
      <c r="Q18" s="65"/>
    </row>
    <row r="19" spans="1:17" ht="13.5" customHeight="1" x14ac:dyDescent="0.2">
      <c r="A19" s="64"/>
      <c r="B19" s="20"/>
      <c r="C19" s="20"/>
      <c r="D19" s="34" t="s">
        <v>13</v>
      </c>
      <c r="E19" s="34">
        <v>75</v>
      </c>
      <c r="F19" s="34">
        <v>72</v>
      </c>
      <c r="G19" s="34">
        <v>82</v>
      </c>
      <c r="H19" s="34">
        <v>67</v>
      </c>
      <c r="I19" s="34">
        <v>104</v>
      </c>
      <c r="J19" s="34">
        <v>104</v>
      </c>
      <c r="K19" s="34">
        <v>100</v>
      </c>
      <c r="L19" s="34">
        <v>100</v>
      </c>
      <c r="M19" s="34">
        <v>105</v>
      </c>
      <c r="N19" s="34">
        <v>64</v>
      </c>
      <c r="O19" s="34">
        <v>86</v>
      </c>
      <c r="P19" s="34">
        <v>126</v>
      </c>
      <c r="Q19" s="65"/>
    </row>
    <row r="20" spans="1:17" ht="13.5" customHeight="1" x14ac:dyDescent="0.2">
      <c r="A20" s="64"/>
      <c r="B20" s="20"/>
      <c r="C20" s="20"/>
      <c r="D20" s="30" t="s">
        <v>14</v>
      </c>
      <c r="E20" s="73">
        <f>E18/E17</f>
        <v>0.45927209705372618</v>
      </c>
      <c r="F20" s="73">
        <f>F18/F17</f>
        <v>0.59898477157360408</v>
      </c>
      <c r="G20" s="73">
        <f t="shared" ref="G20:K21" si="7">G18/G17</f>
        <v>0.53276955602537002</v>
      </c>
      <c r="H20" s="73">
        <f t="shared" si="7"/>
        <v>0.48245614035087719</v>
      </c>
      <c r="I20" s="73">
        <f t="shared" si="7"/>
        <v>0.5245579567779961</v>
      </c>
      <c r="J20" s="73">
        <f t="shared" si="7"/>
        <v>0.51648351648351654</v>
      </c>
      <c r="K20" s="73">
        <f t="shared" si="7"/>
        <v>0.50689655172413794</v>
      </c>
      <c r="L20" s="73">
        <f t="shared" ref="L20:M20" si="8">L18/L17</f>
        <v>0.47049924357034795</v>
      </c>
      <c r="M20" s="73">
        <f t="shared" si="8"/>
        <v>0.50736497545008186</v>
      </c>
      <c r="N20" s="73">
        <f t="shared" ref="N20" si="9">N18/N17</f>
        <v>0.47929936305732485</v>
      </c>
      <c r="O20" s="73">
        <f t="shared" ref="O20:P20" si="10">O18/O17</f>
        <v>0.54258241758241754</v>
      </c>
      <c r="P20" s="73">
        <f t="shared" si="10"/>
        <v>0.45922116091109477</v>
      </c>
      <c r="Q20" s="65"/>
    </row>
    <row r="21" spans="1:17" ht="13.5" customHeight="1" x14ac:dyDescent="0.2">
      <c r="A21" s="64"/>
      <c r="B21" s="20"/>
      <c r="C21" s="20"/>
      <c r="D21" s="30" t="s">
        <v>15</v>
      </c>
      <c r="E21" s="73">
        <f>E19/E18</f>
        <v>0.28301886792452829</v>
      </c>
      <c r="F21" s="73">
        <f>F19/F18</f>
        <v>0.30508474576271188</v>
      </c>
      <c r="G21" s="73">
        <f t="shared" si="7"/>
        <v>0.32539682539682541</v>
      </c>
      <c r="H21" s="73">
        <f t="shared" si="7"/>
        <v>0.30454545454545456</v>
      </c>
      <c r="I21" s="73">
        <f t="shared" si="7"/>
        <v>0.38951310861423222</v>
      </c>
      <c r="J21" s="73">
        <f t="shared" si="7"/>
        <v>0.36879432624113473</v>
      </c>
      <c r="K21" s="73">
        <f t="shared" si="7"/>
        <v>0.3401360544217687</v>
      </c>
      <c r="L21" s="73">
        <f t="shared" ref="L21:M21" si="11">L19/L18</f>
        <v>0.32154340836012862</v>
      </c>
      <c r="M21" s="73">
        <f t="shared" si="11"/>
        <v>0.33870967741935482</v>
      </c>
      <c r="N21" s="73">
        <f t="shared" ref="N21" si="12">N19/N18</f>
        <v>0.21262458471760798</v>
      </c>
      <c r="O21" s="73">
        <f t="shared" ref="O21:P21" si="13">O19/O18</f>
        <v>0.21772151898734177</v>
      </c>
      <c r="P21" s="73">
        <f t="shared" si="13"/>
        <v>0.2016</v>
      </c>
      <c r="Q21" s="65"/>
    </row>
    <row r="22" spans="1:17" ht="13.5" customHeight="1" x14ac:dyDescent="0.2">
      <c r="A22" s="64"/>
      <c r="B22" s="20"/>
      <c r="C22" s="5" t="s">
        <v>19</v>
      </c>
      <c r="D22" s="30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65"/>
    </row>
    <row r="23" spans="1:17" ht="13.5" customHeight="1" x14ac:dyDescent="0.2">
      <c r="A23" s="64"/>
      <c r="B23" s="20"/>
      <c r="C23" s="20"/>
      <c r="D23" s="72" t="s">
        <v>11</v>
      </c>
      <c r="E23" s="72">
        <f t="shared" ref="E23:K23" si="14">E11+E17</f>
        <v>2364</v>
      </c>
      <c r="F23" s="72">
        <f t="shared" si="14"/>
        <v>2119</v>
      </c>
      <c r="G23" s="74">
        <f t="shared" si="14"/>
        <v>2256</v>
      </c>
      <c r="H23" s="72">
        <f t="shared" si="14"/>
        <v>2377</v>
      </c>
      <c r="I23" s="72">
        <f t="shared" si="14"/>
        <v>2352</v>
      </c>
      <c r="J23" s="72">
        <f t="shared" si="14"/>
        <v>2498</v>
      </c>
      <c r="K23" s="72">
        <f t="shared" si="14"/>
        <v>2444</v>
      </c>
      <c r="L23" s="72">
        <f t="shared" ref="L23:M23" si="15">L11+L17</f>
        <v>2441</v>
      </c>
      <c r="M23" s="72">
        <f t="shared" si="15"/>
        <v>2430</v>
      </c>
      <c r="N23" s="72">
        <f t="shared" ref="N23" si="16">N11+N17</f>
        <v>2628</v>
      </c>
      <c r="O23" s="72">
        <f t="shared" ref="O23:P23" si="17">O11+O17</f>
        <v>2716</v>
      </c>
      <c r="P23" s="72">
        <f t="shared" si="17"/>
        <v>3595</v>
      </c>
      <c r="Q23" s="65"/>
    </row>
    <row r="24" spans="1:17" ht="13.5" customHeight="1" x14ac:dyDescent="0.2">
      <c r="A24" s="64"/>
      <c r="B24" s="20"/>
      <c r="C24" s="20"/>
      <c r="D24" s="72" t="s">
        <v>12</v>
      </c>
      <c r="E24" s="72">
        <f t="shared" ref="E24:K24" si="18">E12+E18</f>
        <v>1481</v>
      </c>
      <c r="F24" s="72">
        <f t="shared" si="18"/>
        <v>1260</v>
      </c>
      <c r="G24" s="74">
        <f t="shared" si="18"/>
        <v>1370</v>
      </c>
      <c r="H24" s="72">
        <f t="shared" si="18"/>
        <v>1386</v>
      </c>
      <c r="I24" s="72">
        <f t="shared" si="18"/>
        <v>1281</v>
      </c>
      <c r="J24" s="72">
        <f t="shared" si="18"/>
        <v>1349</v>
      </c>
      <c r="K24" s="72">
        <f t="shared" si="18"/>
        <v>1348</v>
      </c>
      <c r="L24" s="72">
        <f t="shared" ref="L24:M24" si="19">L12+L18</f>
        <v>1357</v>
      </c>
      <c r="M24" s="72">
        <f t="shared" si="19"/>
        <v>1389</v>
      </c>
      <c r="N24" s="72">
        <f t="shared" ref="N24" si="20">N12+N18</f>
        <v>1413</v>
      </c>
      <c r="O24" s="72">
        <f t="shared" ref="O24:P24" si="21">O12+O18</f>
        <v>1563</v>
      </c>
      <c r="P24" s="72">
        <f t="shared" si="21"/>
        <v>1876</v>
      </c>
      <c r="Q24" s="65"/>
    </row>
    <row r="25" spans="1:17" ht="13.5" customHeight="1" x14ac:dyDescent="0.2">
      <c r="A25" s="64"/>
      <c r="B25" s="20"/>
      <c r="C25" s="20"/>
      <c r="D25" s="34" t="s">
        <v>13</v>
      </c>
      <c r="E25" s="34">
        <f t="shared" ref="E25:K25" si="22">E13+E19</f>
        <v>574</v>
      </c>
      <c r="F25" s="34">
        <f t="shared" si="22"/>
        <v>487</v>
      </c>
      <c r="G25" s="35">
        <f t="shared" si="22"/>
        <v>561</v>
      </c>
      <c r="H25" s="34">
        <f t="shared" si="22"/>
        <v>544</v>
      </c>
      <c r="I25" s="34">
        <f t="shared" si="22"/>
        <v>537</v>
      </c>
      <c r="J25" s="34">
        <f t="shared" si="22"/>
        <v>547</v>
      </c>
      <c r="K25" s="34">
        <f t="shared" si="22"/>
        <v>501</v>
      </c>
      <c r="L25" s="34">
        <f t="shared" ref="L25:M25" si="23">L13+L19</f>
        <v>532</v>
      </c>
      <c r="M25" s="34">
        <f t="shared" si="23"/>
        <v>526</v>
      </c>
      <c r="N25" s="34">
        <f t="shared" ref="N25" si="24">N13+N19</f>
        <v>451</v>
      </c>
      <c r="O25" s="34">
        <f t="shared" ref="O25:P25" si="25">O13+O19</f>
        <v>495</v>
      </c>
      <c r="P25" s="34">
        <f t="shared" si="25"/>
        <v>500</v>
      </c>
      <c r="Q25" s="65"/>
    </row>
    <row r="26" spans="1:17" ht="13.5" customHeight="1" x14ac:dyDescent="0.2">
      <c r="A26" s="64"/>
      <c r="B26" s="20"/>
      <c r="C26" s="20"/>
      <c r="D26" s="30" t="s">
        <v>14</v>
      </c>
      <c r="E26" s="73">
        <f t="shared" ref="E26:K26" si="26">E24/E23</f>
        <v>0.62648054145516074</v>
      </c>
      <c r="F26" s="73">
        <f t="shared" si="26"/>
        <v>0.59462010382255781</v>
      </c>
      <c r="G26" s="73">
        <f t="shared" si="26"/>
        <v>0.60726950354609932</v>
      </c>
      <c r="H26" s="73">
        <f t="shared" si="26"/>
        <v>0.5830879259570888</v>
      </c>
      <c r="I26" s="73">
        <f t="shared" si="26"/>
        <v>0.5446428571428571</v>
      </c>
      <c r="J26" s="73">
        <f t="shared" si="26"/>
        <v>0.54003202562049635</v>
      </c>
      <c r="K26" s="73">
        <f t="shared" si="26"/>
        <v>0.55155482815057288</v>
      </c>
      <c r="L26" s="73">
        <f t="shared" ref="L26:M26" si="27">L24/L23</f>
        <v>0.55591970503891852</v>
      </c>
      <c r="M26" s="73">
        <f t="shared" si="27"/>
        <v>0.57160493827160497</v>
      </c>
      <c r="N26" s="73">
        <f t="shared" ref="N26" si="28">N24/N23</f>
        <v>0.53767123287671237</v>
      </c>
      <c r="O26" s="73">
        <f t="shared" ref="O26:P26" si="29">O24/O23</f>
        <v>0.57547864506627389</v>
      </c>
      <c r="P26" s="73">
        <f t="shared" si="29"/>
        <v>0.52183588317107088</v>
      </c>
      <c r="Q26" s="65"/>
    </row>
    <row r="27" spans="1:17" ht="13.5" customHeight="1" x14ac:dyDescent="0.2">
      <c r="A27" s="64"/>
      <c r="B27" s="20"/>
      <c r="C27" s="20"/>
      <c r="D27" s="30" t="s">
        <v>15</v>
      </c>
      <c r="E27" s="73">
        <f t="shared" ref="E27:K27" si="30">E25/E24</f>
        <v>0.38757596218771101</v>
      </c>
      <c r="F27" s="73">
        <f t="shared" si="30"/>
        <v>0.38650793650793652</v>
      </c>
      <c r="G27" s="73">
        <f t="shared" si="30"/>
        <v>0.40948905109489053</v>
      </c>
      <c r="H27" s="73">
        <f t="shared" si="30"/>
        <v>0.39249639249639251</v>
      </c>
      <c r="I27" s="73">
        <f t="shared" si="30"/>
        <v>0.41920374707259955</v>
      </c>
      <c r="J27" s="73">
        <f t="shared" si="30"/>
        <v>0.40548554484803556</v>
      </c>
      <c r="K27" s="73">
        <f t="shared" si="30"/>
        <v>0.37166172106824924</v>
      </c>
      <c r="L27" s="73">
        <f t="shared" ref="L27:M27" si="31">L25/L24</f>
        <v>0.39204126750184232</v>
      </c>
      <c r="M27" s="73">
        <f t="shared" si="31"/>
        <v>0.37868970482361414</v>
      </c>
      <c r="N27" s="73">
        <f t="shared" ref="N27" si="32">N25/N24</f>
        <v>0.3191790516631281</v>
      </c>
      <c r="O27" s="73">
        <f t="shared" ref="O27:P27" si="33">O25/O24</f>
        <v>0.31669865642994244</v>
      </c>
      <c r="P27" s="73">
        <f t="shared" si="33"/>
        <v>0.26652452025586354</v>
      </c>
      <c r="Q27" s="65"/>
    </row>
    <row r="28" spans="1:17" ht="13.5" customHeight="1" x14ac:dyDescent="0.2">
      <c r="A28" s="64"/>
      <c r="B28" s="20"/>
      <c r="C28" s="20"/>
      <c r="D28" s="30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65"/>
    </row>
    <row r="29" spans="1:17" ht="13.5" customHeight="1" x14ac:dyDescent="0.2">
      <c r="A29" s="39"/>
      <c r="B29" s="78" t="s">
        <v>20</v>
      </c>
      <c r="C29" s="79"/>
      <c r="D29" s="80"/>
      <c r="E29" s="81"/>
      <c r="F29" s="81"/>
      <c r="G29" s="81"/>
      <c r="H29" s="81"/>
      <c r="I29" s="82"/>
      <c r="J29" s="81"/>
      <c r="K29" s="81"/>
      <c r="L29" s="81"/>
      <c r="M29" s="81"/>
      <c r="N29" s="81"/>
      <c r="O29" s="81"/>
      <c r="P29" s="81"/>
      <c r="Q29" s="40"/>
    </row>
    <row r="30" spans="1:17" ht="13.5" customHeight="1" x14ac:dyDescent="0.2">
      <c r="A30" s="64"/>
      <c r="B30" s="20"/>
      <c r="C30" s="5" t="s">
        <v>10</v>
      </c>
      <c r="D30" s="30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65"/>
    </row>
    <row r="31" spans="1:17" ht="13.5" customHeight="1" x14ac:dyDescent="0.2">
      <c r="A31" s="64"/>
      <c r="B31" s="20"/>
      <c r="C31" s="20"/>
      <c r="D31" s="72" t="s">
        <v>11</v>
      </c>
      <c r="E31" s="72">
        <v>3073</v>
      </c>
      <c r="F31" s="72">
        <v>2807</v>
      </c>
      <c r="G31" s="72">
        <v>2948</v>
      </c>
      <c r="H31" s="72">
        <v>3908</v>
      </c>
      <c r="I31" s="72">
        <v>3102</v>
      </c>
      <c r="J31" s="72">
        <v>3201</v>
      </c>
      <c r="K31" s="72">
        <v>3182</v>
      </c>
      <c r="L31" s="72">
        <v>3053</v>
      </c>
      <c r="M31" s="72">
        <v>2693</v>
      </c>
      <c r="N31" s="72">
        <v>2671</v>
      </c>
      <c r="O31" s="72">
        <v>2694</v>
      </c>
      <c r="P31" s="72">
        <v>2642</v>
      </c>
      <c r="Q31" s="65"/>
    </row>
    <row r="32" spans="1:17" ht="13.5" customHeight="1" x14ac:dyDescent="0.2">
      <c r="A32" s="64"/>
      <c r="B32" s="20"/>
      <c r="C32" s="20"/>
      <c r="D32" s="72" t="s">
        <v>12</v>
      </c>
      <c r="E32" s="72">
        <v>2477</v>
      </c>
      <c r="F32" s="72">
        <v>2254</v>
      </c>
      <c r="G32" s="72">
        <v>2304</v>
      </c>
      <c r="H32" s="72">
        <v>3085</v>
      </c>
      <c r="I32" s="72">
        <v>2340</v>
      </c>
      <c r="J32" s="72">
        <v>2389</v>
      </c>
      <c r="K32" s="72">
        <v>2246</v>
      </c>
      <c r="L32" s="72">
        <v>2159</v>
      </c>
      <c r="M32" s="72">
        <v>1946</v>
      </c>
      <c r="N32" s="72">
        <v>1874</v>
      </c>
      <c r="O32" s="72">
        <v>1867</v>
      </c>
      <c r="P32" s="72">
        <v>1836</v>
      </c>
      <c r="Q32" s="65"/>
    </row>
    <row r="33" spans="1:17" ht="13.5" customHeight="1" x14ac:dyDescent="0.2">
      <c r="A33" s="64"/>
      <c r="B33" s="20"/>
      <c r="C33" s="20"/>
      <c r="D33" s="34" t="s">
        <v>13</v>
      </c>
      <c r="E33" s="34">
        <v>1472</v>
      </c>
      <c r="F33" s="34">
        <v>1650</v>
      </c>
      <c r="G33" s="34">
        <v>1647</v>
      </c>
      <c r="H33" s="34">
        <v>2173</v>
      </c>
      <c r="I33" s="34">
        <v>1719</v>
      </c>
      <c r="J33" s="34">
        <v>1738</v>
      </c>
      <c r="K33" s="34">
        <v>1599</v>
      </c>
      <c r="L33" s="34">
        <v>1544</v>
      </c>
      <c r="M33" s="34">
        <v>1394</v>
      </c>
      <c r="N33" s="34">
        <v>1369</v>
      </c>
      <c r="O33" s="34">
        <v>1359</v>
      </c>
      <c r="P33" s="34">
        <v>1330</v>
      </c>
      <c r="Q33" s="65"/>
    </row>
    <row r="34" spans="1:17" ht="13.5" customHeight="1" x14ac:dyDescent="0.2">
      <c r="A34" s="64"/>
      <c r="B34" s="20"/>
      <c r="C34" s="20"/>
      <c r="D34" s="30" t="s">
        <v>14</v>
      </c>
      <c r="E34" s="73">
        <f>E32/E31</f>
        <v>0.80605271721444838</v>
      </c>
      <c r="F34" s="73">
        <f>F32/F31</f>
        <v>0.80299251870324184</v>
      </c>
      <c r="G34" s="73">
        <f t="shared" ref="G34:K35" si="34">G32/G31</f>
        <v>0.78154681139755766</v>
      </c>
      <c r="H34" s="73">
        <f t="shared" si="34"/>
        <v>0.78940634595701131</v>
      </c>
      <c r="I34" s="73">
        <f t="shared" si="34"/>
        <v>0.75435203094777559</v>
      </c>
      <c r="J34" s="73">
        <f t="shared" si="34"/>
        <v>0.74632927210246802</v>
      </c>
      <c r="K34" s="73">
        <f t="shared" si="34"/>
        <v>0.70584538026398491</v>
      </c>
      <c r="L34" s="73">
        <f t="shared" ref="L34:M34" si="35">L32/L31</f>
        <v>0.70717327219128723</v>
      </c>
      <c r="M34" s="73">
        <f t="shared" si="35"/>
        <v>0.72261418492387675</v>
      </c>
      <c r="N34" s="73">
        <f t="shared" ref="N34" si="36">N32/N31</f>
        <v>0.7016098839385998</v>
      </c>
      <c r="O34" s="73">
        <f t="shared" ref="O34:P34" si="37">O32/O31</f>
        <v>0.69302152932442462</v>
      </c>
      <c r="P34" s="73">
        <f t="shared" si="37"/>
        <v>0.69492808478425439</v>
      </c>
      <c r="Q34" s="65"/>
    </row>
    <row r="35" spans="1:17" ht="13.5" customHeight="1" x14ac:dyDescent="0.2">
      <c r="A35" s="64"/>
      <c r="B35" s="20"/>
      <c r="C35" s="20"/>
      <c r="D35" s="30" t="s">
        <v>15</v>
      </c>
      <c r="E35" s="73">
        <f>E33/E32</f>
        <v>0.59426725878078324</v>
      </c>
      <c r="F35" s="73">
        <f>F33/F32</f>
        <v>0.73203194321206744</v>
      </c>
      <c r="G35" s="73">
        <f t="shared" si="34"/>
        <v>0.71484375</v>
      </c>
      <c r="H35" s="73">
        <f t="shared" si="34"/>
        <v>0.7043760129659643</v>
      </c>
      <c r="I35" s="73">
        <f t="shared" si="34"/>
        <v>0.73461538461538467</v>
      </c>
      <c r="J35" s="73">
        <f t="shared" si="34"/>
        <v>0.72750104646295521</v>
      </c>
      <c r="K35" s="73">
        <f t="shared" si="34"/>
        <v>0.71193232413178986</v>
      </c>
      <c r="L35" s="73">
        <f t="shared" ref="L35:M35" si="38">L33/L32</f>
        <v>0.71514590088003704</v>
      </c>
      <c r="M35" s="73">
        <f t="shared" si="38"/>
        <v>0.71634121274409046</v>
      </c>
      <c r="N35" s="73">
        <f t="shared" ref="N35" si="39">N33/N32</f>
        <v>0.73052294557097119</v>
      </c>
      <c r="O35" s="73">
        <f t="shared" ref="O35:P35" si="40">O33/O32</f>
        <v>0.72790573111944301</v>
      </c>
      <c r="P35" s="73">
        <f t="shared" si="40"/>
        <v>0.72440087145969501</v>
      </c>
      <c r="Q35" s="65"/>
    </row>
    <row r="36" spans="1:17" ht="13.5" customHeight="1" x14ac:dyDescent="0.2">
      <c r="A36" s="64"/>
      <c r="B36" s="51"/>
      <c r="C36" s="5" t="s">
        <v>17</v>
      </c>
      <c r="D36" s="5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65"/>
    </row>
    <row r="37" spans="1:17" ht="13.5" customHeight="1" x14ac:dyDescent="0.2">
      <c r="A37" s="64"/>
      <c r="B37" s="20"/>
      <c r="C37" s="20"/>
      <c r="D37" s="72" t="s">
        <v>11</v>
      </c>
      <c r="E37" s="72">
        <v>753</v>
      </c>
      <c r="F37" s="72">
        <v>572</v>
      </c>
      <c r="G37" s="72">
        <v>579</v>
      </c>
      <c r="H37" s="72">
        <v>710</v>
      </c>
      <c r="I37" s="72">
        <v>545</v>
      </c>
      <c r="J37" s="72">
        <v>625</v>
      </c>
      <c r="K37" s="72">
        <v>596</v>
      </c>
      <c r="L37" s="72">
        <v>647</v>
      </c>
      <c r="M37" s="72">
        <v>481</v>
      </c>
      <c r="N37" s="72">
        <v>586</v>
      </c>
      <c r="O37" s="72">
        <v>543</v>
      </c>
      <c r="P37" s="72">
        <v>565</v>
      </c>
      <c r="Q37" s="65"/>
    </row>
    <row r="38" spans="1:17" ht="13.5" customHeight="1" x14ac:dyDescent="0.2">
      <c r="A38" s="64"/>
      <c r="B38" s="20"/>
      <c r="C38" s="20"/>
      <c r="D38" s="72" t="s">
        <v>12</v>
      </c>
      <c r="E38" s="72">
        <v>520</v>
      </c>
      <c r="F38" s="72">
        <v>406</v>
      </c>
      <c r="G38" s="72">
        <v>409</v>
      </c>
      <c r="H38" s="72">
        <v>524</v>
      </c>
      <c r="I38" s="72">
        <v>394</v>
      </c>
      <c r="J38" s="72">
        <v>423</v>
      </c>
      <c r="K38" s="72">
        <v>371</v>
      </c>
      <c r="L38" s="72">
        <v>410</v>
      </c>
      <c r="M38" s="72">
        <v>294</v>
      </c>
      <c r="N38" s="72">
        <v>347</v>
      </c>
      <c r="O38" s="72">
        <v>324</v>
      </c>
      <c r="P38" s="72">
        <v>293</v>
      </c>
      <c r="Q38" s="65"/>
    </row>
    <row r="39" spans="1:17" ht="13.5" customHeight="1" x14ac:dyDescent="0.2">
      <c r="A39" s="64"/>
      <c r="B39" s="20"/>
      <c r="C39" s="20"/>
      <c r="D39" s="34" t="s">
        <v>13</v>
      </c>
      <c r="E39" s="34">
        <v>242</v>
      </c>
      <c r="F39" s="34">
        <v>243</v>
      </c>
      <c r="G39" s="34">
        <v>239</v>
      </c>
      <c r="H39" s="34">
        <v>315</v>
      </c>
      <c r="I39" s="34">
        <v>233</v>
      </c>
      <c r="J39" s="34">
        <v>252</v>
      </c>
      <c r="K39" s="34">
        <v>212</v>
      </c>
      <c r="L39" s="34">
        <v>213</v>
      </c>
      <c r="M39" s="34">
        <v>177</v>
      </c>
      <c r="N39" s="34">
        <v>211</v>
      </c>
      <c r="O39" s="34">
        <v>181</v>
      </c>
      <c r="P39" s="34">
        <v>186</v>
      </c>
      <c r="Q39" s="65"/>
    </row>
    <row r="40" spans="1:17" ht="13.5" customHeight="1" x14ac:dyDescent="0.2">
      <c r="A40" s="64"/>
      <c r="B40" s="20"/>
      <c r="C40" s="20"/>
      <c r="D40" s="30" t="s">
        <v>14</v>
      </c>
      <c r="E40" s="73">
        <f>E38/E37</f>
        <v>0.69057104913678624</v>
      </c>
      <c r="F40" s="73">
        <f>F38/F37</f>
        <v>0.70979020979020979</v>
      </c>
      <c r="G40" s="73">
        <f t="shared" ref="G40:K41" si="41">G38/G37</f>
        <v>0.70639032815198621</v>
      </c>
      <c r="H40" s="73">
        <f t="shared" si="41"/>
        <v>0.73802816901408452</v>
      </c>
      <c r="I40" s="73">
        <f t="shared" si="41"/>
        <v>0.7229357798165138</v>
      </c>
      <c r="J40" s="73">
        <f t="shared" si="41"/>
        <v>0.67679999999999996</v>
      </c>
      <c r="K40" s="73">
        <f t="shared" si="41"/>
        <v>0.62248322147651003</v>
      </c>
      <c r="L40" s="73">
        <f t="shared" ref="L40:M40" si="42">L38/L37</f>
        <v>0.63369397217928902</v>
      </c>
      <c r="M40" s="73">
        <f t="shared" si="42"/>
        <v>0.61122661122661126</v>
      </c>
      <c r="N40" s="73">
        <f t="shared" ref="N40" si="43">N38/N37</f>
        <v>0.5921501706484642</v>
      </c>
      <c r="O40" s="73">
        <f t="shared" ref="O40:P40" si="44">O38/O37</f>
        <v>0.59668508287292821</v>
      </c>
      <c r="P40" s="73">
        <f t="shared" si="44"/>
        <v>0.51858407079646018</v>
      </c>
      <c r="Q40" s="65"/>
    </row>
    <row r="41" spans="1:17" ht="13.5" customHeight="1" x14ac:dyDescent="0.2">
      <c r="A41" s="64"/>
      <c r="B41" s="20"/>
      <c r="C41" s="20"/>
      <c r="D41" s="30" t="s">
        <v>15</v>
      </c>
      <c r="E41" s="73">
        <f>E39/E38</f>
        <v>0.4653846153846154</v>
      </c>
      <c r="F41" s="73">
        <f>F39/F38</f>
        <v>0.59852216748768472</v>
      </c>
      <c r="G41" s="73">
        <f t="shared" si="41"/>
        <v>0.58435207823960877</v>
      </c>
      <c r="H41" s="73">
        <f t="shared" si="41"/>
        <v>0.60114503816793896</v>
      </c>
      <c r="I41" s="73">
        <f t="shared" si="41"/>
        <v>0.59137055837563457</v>
      </c>
      <c r="J41" s="73">
        <f t="shared" si="41"/>
        <v>0.5957446808510638</v>
      </c>
      <c r="K41" s="73">
        <f t="shared" si="41"/>
        <v>0.5714285714285714</v>
      </c>
      <c r="L41" s="73">
        <f t="shared" ref="L41:M41" si="45">L39/L38</f>
        <v>0.51951219512195124</v>
      </c>
      <c r="M41" s="73">
        <f t="shared" si="45"/>
        <v>0.60204081632653061</v>
      </c>
      <c r="N41" s="73">
        <f t="shared" ref="N41" si="46">N39/N38</f>
        <v>0.60806916426512969</v>
      </c>
      <c r="O41" s="73">
        <f t="shared" ref="O41:P41" si="47">O39/O38</f>
        <v>0.55864197530864201</v>
      </c>
      <c r="P41" s="73">
        <f t="shared" si="47"/>
        <v>0.6348122866894198</v>
      </c>
      <c r="Q41" s="65"/>
    </row>
    <row r="42" spans="1:17" ht="13.5" customHeight="1" x14ac:dyDescent="0.2">
      <c r="A42" s="64"/>
      <c r="B42" s="20"/>
      <c r="C42" s="5" t="s">
        <v>18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65"/>
    </row>
    <row r="43" spans="1:17" ht="13.5" customHeight="1" x14ac:dyDescent="0.2">
      <c r="A43" s="64"/>
      <c r="B43" s="20"/>
      <c r="C43" s="20"/>
      <c r="D43" s="72" t="s">
        <v>11</v>
      </c>
      <c r="E43" s="72">
        <f t="shared" ref="E43:K43" si="48">E31+E37</f>
        <v>3826</v>
      </c>
      <c r="F43" s="72">
        <f t="shared" si="48"/>
        <v>3379</v>
      </c>
      <c r="G43" s="72">
        <f t="shared" si="48"/>
        <v>3527</v>
      </c>
      <c r="H43" s="72">
        <f t="shared" si="48"/>
        <v>4618</v>
      </c>
      <c r="I43" s="72">
        <f t="shared" si="48"/>
        <v>3647</v>
      </c>
      <c r="J43" s="72">
        <f t="shared" si="48"/>
        <v>3826</v>
      </c>
      <c r="K43" s="72">
        <f t="shared" si="48"/>
        <v>3778</v>
      </c>
      <c r="L43" s="72">
        <f t="shared" ref="L43:M43" si="49">L31+L37</f>
        <v>3700</v>
      </c>
      <c r="M43" s="72">
        <f t="shared" si="49"/>
        <v>3174</v>
      </c>
      <c r="N43" s="72">
        <f t="shared" ref="N43" si="50">N31+N37</f>
        <v>3257</v>
      </c>
      <c r="O43" s="72">
        <f t="shared" ref="O43:P43" si="51">O31+O37</f>
        <v>3237</v>
      </c>
      <c r="P43" s="72">
        <f t="shared" si="51"/>
        <v>3207</v>
      </c>
      <c r="Q43" s="65"/>
    </row>
    <row r="44" spans="1:17" ht="13.5" customHeight="1" x14ac:dyDescent="0.2">
      <c r="A44" s="64"/>
      <c r="B44" s="20"/>
      <c r="C44" s="20"/>
      <c r="D44" s="72" t="s">
        <v>12</v>
      </c>
      <c r="E44" s="72">
        <f t="shared" ref="E44:K44" si="52">E32+E38</f>
        <v>2997</v>
      </c>
      <c r="F44" s="72">
        <f t="shared" si="52"/>
        <v>2660</v>
      </c>
      <c r="G44" s="72">
        <f t="shared" si="52"/>
        <v>2713</v>
      </c>
      <c r="H44" s="72">
        <f t="shared" si="52"/>
        <v>3609</v>
      </c>
      <c r="I44" s="72">
        <f t="shared" si="52"/>
        <v>2734</v>
      </c>
      <c r="J44" s="72">
        <f t="shared" si="52"/>
        <v>2812</v>
      </c>
      <c r="K44" s="72">
        <f t="shared" si="52"/>
        <v>2617</v>
      </c>
      <c r="L44" s="72">
        <f t="shared" ref="L44:M44" si="53">L32+L38</f>
        <v>2569</v>
      </c>
      <c r="M44" s="72">
        <f t="shared" si="53"/>
        <v>2240</v>
      </c>
      <c r="N44" s="72">
        <f t="shared" ref="N44" si="54">N32+N38</f>
        <v>2221</v>
      </c>
      <c r="O44" s="72">
        <f t="shared" ref="O44:P44" si="55">O32+O38</f>
        <v>2191</v>
      </c>
      <c r="P44" s="72">
        <f t="shared" si="55"/>
        <v>2129</v>
      </c>
      <c r="Q44" s="65"/>
    </row>
    <row r="45" spans="1:17" ht="13.5" customHeight="1" x14ac:dyDescent="0.2">
      <c r="A45" s="64"/>
      <c r="B45" s="20"/>
      <c r="C45" s="20"/>
      <c r="D45" s="34" t="s">
        <v>13</v>
      </c>
      <c r="E45" s="34">
        <f t="shared" ref="E45:K45" si="56">E33+E39</f>
        <v>1714</v>
      </c>
      <c r="F45" s="34">
        <f t="shared" si="56"/>
        <v>1893</v>
      </c>
      <c r="G45" s="34">
        <f t="shared" si="56"/>
        <v>1886</v>
      </c>
      <c r="H45" s="34">
        <f t="shared" si="56"/>
        <v>2488</v>
      </c>
      <c r="I45" s="34">
        <f t="shared" si="56"/>
        <v>1952</v>
      </c>
      <c r="J45" s="34">
        <f t="shared" si="56"/>
        <v>1990</v>
      </c>
      <c r="K45" s="34">
        <f t="shared" si="56"/>
        <v>1811</v>
      </c>
      <c r="L45" s="34">
        <f t="shared" ref="L45:M45" si="57">L33+L39</f>
        <v>1757</v>
      </c>
      <c r="M45" s="34">
        <f t="shared" si="57"/>
        <v>1571</v>
      </c>
      <c r="N45" s="34">
        <f t="shared" ref="N45" si="58">N33+N39</f>
        <v>1580</v>
      </c>
      <c r="O45" s="34">
        <f t="shared" ref="O45:P45" si="59">O33+O39</f>
        <v>1540</v>
      </c>
      <c r="P45" s="34">
        <f t="shared" si="59"/>
        <v>1516</v>
      </c>
      <c r="Q45" s="65"/>
    </row>
    <row r="46" spans="1:17" ht="13.5" customHeight="1" x14ac:dyDescent="0.2">
      <c r="A46" s="64"/>
      <c r="B46" s="20"/>
      <c r="C46" s="20"/>
      <c r="D46" s="30" t="s">
        <v>14</v>
      </c>
      <c r="E46" s="73">
        <f>E44/E43</f>
        <v>0.78332462101411393</v>
      </c>
      <c r="F46" s="73">
        <f>F44/F43</f>
        <v>0.78721515241195616</v>
      </c>
      <c r="G46" s="73">
        <f t="shared" ref="G46:K47" si="60">G44/G43</f>
        <v>0.76920895945562806</v>
      </c>
      <c r="H46" s="73">
        <f t="shared" si="60"/>
        <v>0.78150714595062798</v>
      </c>
      <c r="I46" s="73">
        <f t="shared" si="60"/>
        <v>0.7496572525363312</v>
      </c>
      <c r="J46" s="73">
        <f t="shared" si="60"/>
        <v>0.73497124934657609</v>
      </c>
      <c r="K46" s="73">
        <f t="shared" si="60"/>
        <v>0.69269454737956593</v>
      </c>
      <c r="L46" s="73">
        <f t="shared" ref="L46:M46" si="61">L44/L43</f>
        <v>0.69432432432432434</v>
      </c>
      <c r="M46" s="73">
        <f t="shared" si="61"/>
        <v>0.70573408947700067</v>
      </c>
      <c r="N46" s="73">
        <f t="shared" ref="N46" si="62">N44/N43</f>
        <v>0.6819158735032238</v>
      </c>
      <c r="O46" s="73">
        <f t="shared" ref="O46:P46" si="63">O44/O43</f>
        <v>0.67686129131912265</v>
      </c>
      <c r="P46" s="73">
        <f t="shared" si="63"/>
        <v>0.66386030558154041</v>
      </c>
      <c r="Q46" s="65"/>
    </row>
    <row r="47" spans="1:17" ht="13.5" customHeight="1" x14ac:dyDescent="0.2">
      <c r="A47" s="64"/>
      <c r="B47" s="20"/>
      <c r="C47" s="20"/>
      <c r="D47" s="30" t="s">
        <v>15</v>
      </c>
      <c r="E47" s="73">
        <f>E45/E44</f>
        <v>0.57190523857190523</v>
      </c>
      <c r="F47" s="73">
        <f>F45/F44</f>
        <v>0.71165413533834587</v>
      </c>
      <c r="G47" s="73">
        <f t="shared" si="60"/>
        <v>0.69517139697751562</v>
      </c>
      <c r="H47" s="73">
        <f t="shared" si="60"/>
        <v>0.68938764200609592</v>
      </c>
      <c r="I47" s="73">
        <f t="shared" si="60"/>
        <v>0.71397220190197508</v>
      </c>
      <c r="J47" s="73">
        <f t="shared" si="60"/>
        <v>0.70768136557610239</v>
      </c>
      <c r="K47" s="73">
        <f t="shared" si="60"/>
        <v>0.69201375620940009</v>
      </c>
      <c r="L47" s="73">
        <f t="shared" ref="L47:M47" si="64">L45/L44</f>
        <v>0.68392370572207084</v>
      </c>
      <c r="M47" s="73">
        <f t="shared" si="64"/>
        <v>0.70133928571428572</v>
      </c>
      <c r="N47" s="73">
        <f t="shared" ref="N47" si="65">N45/N44</f>
        <v>0.71139126519585771</v>
      </c>
      <c r="O47" s="73">
        <f t="shared" ref="O47:P47" si="66">O45/O44</f>
        <v>0.70287539936102239</v>
      </c>
      <c r="P47" s="73">
        <f t="shared" si="66"/>
        <v>0.7120713950211367</v>
      </c>
      <c r="Q47" s="65"/>
    </row>
    <row r="48" spans="1:17" ht="13.5" customHeight="1" x14ac:dyDescent="0.2">
      <c r="A48" s="64"/>
      <c r="B48" s="19"/>
      <c r="C48" s="19"/>
      <c r="D48" s="19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65"/>
    </row>
    <row r="49" spans="1:17" ht="13.5" customHeight="1" x14ac:dyDescent="0.2">
      <c r="A49" s="6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5"/>
    </row>
    <row r="50" spans="1:17" ht="13.5" customHeight="1" x14ac:dyDescent="0.2">
      <c r="A50" s="64"/>
      <c r="B50" s="12" t="s">
        <v>24</v>
      </c>
      <c r="C50" s="51"/>
      <c r="D50" s="5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5"/>
    </row>
    <row r="51" spans="1:17" ht="13.5" customHeight="1" x14ac:dyDescent="0.2">
      <c r="A51" s="64"/>
      <c r="B51" s="12" t="s">
        <v>25</v>
      </c>
      <c r="C51" s="51"/>
      <c r="D51" s="5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5"/>
    </row>
    <row r="52" spans="1:17" ht="13.5" customHeight="1" x14ac:dyDescent="0.2">
      <c r="A52" s="6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65"/>
    </row>
    <row r="53" spans="1:17" ht="13.5" customHeight="1" x14ac:dyDescent="0.2">
      <c r="A53" s="76"/>
      <c r="B53" s="14" t="s">
        <v>28</v>
      </c>
      <c r="C53" s="32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83"/>
      <c r="O53" s="83"/>
      <c r="P53" s="83" t="s">
        <v>36</v>
      </c>
      <c r="Q53" s="77"/>
    </row>
    <row r="54" spans="1:17" ht="13.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</sheetData>
  <mergeCells count="1">
    <mergeCell ref="A2:Q2"/>
  </mergeCells>
  <printOptions horizontalCentered="1"/>
  <pageMargins left="0.7" right="0.45" top="0.5" bottom="0.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System</vt:lpstr>
      <vt:lpstr>MU</vt:lpstr>
      <vt:lpstr>UMKC</vt:lpstr>
      <vt:lpstr>S&amp;T</vt:lpstr>
      <vt:lpstr>UMSL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2015-09-30T13:45:45Z</cp:lastPrinted>
  <dcterms:created xsi:type="dcterms:W3CDTF">2014-04-08T14:16:17Z</dcterms:created>
  <dcterms:modified xsi:type="dcterms:W3CDTF">2018-10-09T18:47:42Z</dcterms:modified>
</cp:coreProperties>
</file>