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IRP\Website\EDR\"/>
    </mc:Choice>
  </mc:AlternateContent>
  <bookViews>
    <workbookView xWindow="0" yWindow="0" windowWidth="19200" windowHeight="11790"/>
  </bookViews>
  <sheets>
    <sheet name="UM" sheetId="1" r:id="rId1"/>
  </sheets>
  <definedNames>
    <definedName name="_xlnm.Print_Area" localSheetId="0">UM!$A$1:$S$37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32" i="1" l="1"/>
  <c r="AH44" i="1" l="1"/>
  <c r="AH43" i="1"/>
  <c r="R34" i="1" s="1"/>
  <c r="AH37" i="1"/>
  <c r="AH36" i="1"/>
  <c r="AH30" i="1"/>
  <c r="AH29" i="1"/>
  <c r="AH23" i="1"/>
  <c r="AH22" i="1"/>
  <c r="AH14" i="1"/>
  <c r="AH13" i="1"/>
  <c r="AH12" i="1"/>
  <c r="AH11" i="1"/>
  <c r="R33" i="1"/>
  <c r="R28" i="1"/>
  <c r="R27" i="1"/>
  <c r="R23" i="1"/>
  <c r="R22" i="1"/>
  <c r="R19" i="1"/>
  <c r="R18" i="1"/>
  <c r="R17" i="1"/>
  <c r="R13" i="1" l="1"/>
  <c r="R12" i="1"/>
  <c r="R29" i="1"/>
  <c r="R24" i="1"/>
  <c r="AH16" i="1"/>
  <c r="AH15" i="1"/>
  <c r="Q19" i="1"/>
  <c r="Q18" i="1"/>
  <c r="R14" i="1" l="1"/>
  <c r="AG14" i="1"/>
  <c r="AG13" i="1"/>
  <c r="AG12" i="1"/>
  <c r="AG11" i="1"/>
  <c r="Q33" i="1"/>
  <c r="Q32" i="1"/>
  <c r="Q28" i="1"/>
  <c r="Q27" i="1"/>
  <c r="Q23" i="1"/>
  <c r="Q22" i="1"/>
  <c r="Q17" i="1"/>
  <c r="Q13" i="1" l="1"/>
  <c r="Q12" i="1"/>
  <c r="AG44" i="1"/>
  <c r="AG43" i="1"/>
  <c r="AG37" i="1"/>
  <c r="AG36" i="1"/>
  <c r="AG30" i="1"/>
  <c r="AG29" i="1"/>
  <c r="AG23" i="1"/>
  <c r="AG22" i="1"/>
  <c r="AG16" i="1"/>
  <c r="AG15" i="1"/>
  <c r="Q24" i="1" l="1"/>
  <c r="Q29" i="1"/>
  <c r="Q34" i="1"/>
  <c r="Q14" i="1"/>
  <c r="AF12" i="1"/>
  <c r="AF11" i="1"/>
  <c r="AF14" i="1"/>
  <c r="AF13" i="1"/>
  <c r="AF16" i="1" l="1"/>
  <c r="AF15" i="1"/>
  <c r="AF44" i="1" l="1"/>
  <c r="AF43" i="1"/>
  <c r="AF37" i="1"/>
  <c r="AF36" i="1"/>
  <c r="AF30" i="1"/>
  <c r="AF29" i="1"/>
  <c r="P24" i="1" s="1"/>
  <c r="AF23" i="1"/>
  <c r="AF22" i="1"/>
  <c r="P13" i="1"/>
  <c r="P12" i="1"/>
  <c r="P33" i="1"/>
  <c r="P32" i="1"/>
  <c r="P28" i="1"/>
  <c r="P27" i="1"/>
  <c r="P23" i="1"/>
  <c r="P22" i="1"/>
  <c r="P18" i="1"/>
  <c r="P17" i="1"/>
  <c r="P34" i="1" l="1"/>
  <c r="P29" i="1"/>
  <c r="P19" i="1"/>
  <c r="P14" i="1"/>
  <c r="O33" i="1"/>
  <c r="O32" i="1"/>
  <c r="O28" i="1"/>
  <c r="O27" i="1"/>
  <c r="O23" i="1"/>
  <c r="O22" i="1"/>
  <c r="O18" i="1"/>
  <c r="O17" i="1"/>
  <c r="AE14" i="1"/>
  <c r="AE13" i="1"/>
  <c r="AE12" i="1"/>
  <c r="AE11" i="1"/>
  <c r="AE44" i="1"/>
  <c r="AE43" i="1"/>
  <c r="AE37" i="1"/>
  <c r="AE36" i="1"/>
  <c r="O29" i="1" s="1"/>
  <c r="AE30" i="1"/>
  <c r="AE29" i="1"/>
  <c r="AE23" i="1"/>
  <c r="AE22" i="1"/>
  <c r="AE16" i="1" l="1"/>
  <c r="O34" i="1"/>
  <c r="O24" i="1"/>
  <c r="AE15" i="1"/>
  <c r="O13" i="1"/>
  <c r="O19" i="1"/>
  <c r="O12" i="1"/>
  <c r="AD12" i="1"/>
  <c r="O14" i="1" l="1"/>
  <c r="G33" i="1"/>
  <c r="G32" i="1"/>
  <c r="G28" i="1"/>
  <c r="G27" i="1"/>
  <c r="G23" i="1"/>
  <c r="G22" i="1"/>
  <c r="G18" i="1"/>
  <c r="G17" i="1"/>
  <c r="W44" i="1"/>
  <c r="W43" i="1"/>
  <c r="G34" i="1" s="1"/>
  <c r="W37" i="1"/>
  <c r="W36" i="1"/>
  <c r="W30" i="1"/>
  <c r="W29" i="1"/>
  <c r="G24" i="1" s="1"/>
  <c r="W23" i="1"/>
  <c r="W22" i="1"/>
  <c r="W14" i="1"/>
  <c r="W13" i="1"/>
  <c r="W12" i="1"/>
  <c r="W16" i="1" s="1"/>
  <c r="W11" i="1"/>
  <c r="W15" i="1" s="1"/>
  <c r="X44" i="1"/>
  <c r="X43" i="1"/>
  <c r="X37" i="1"/>
  <c r="X36" i="1"/>
  <c r="X30" i="1"/>
  <c r="X29" i="1"/>
  <c r="X23" i="1"/>
  <c r="X22" i="1"/>
  <c r="X14" i="1"/>
  <c r="X13" i="1"/>
  <c r="X12" i="1"/>
  <c r="X16" i="1" s="1"/>
  <c r="X11" i="1"/>
  <c r="X15" i="1" s="1"/>
  <c r="H33" i="1"/>
  <c r="H32" i="1"/>
  <c r="H28" i="1"/>
  <c r="H27" i="1"/>
  <c r="H23" i="1"/>
  <c r="H22" i="1"/>
  <c r="H18" i="1"/>
  <c r="H17" i="1"/>
  <c r="G29" i="1" l="1"/>
  <c r="G13" i="1"/>
  <c r="G19" i="1"/>
  <c r="G14" i="1"/>
  <c r="G12" i="1"/>
  <c r="H34" i="1"/>
  <c r="H29" i="1"/>
  <c r="H24" i="1"/>
  <c r="H12" i="1"/>
  <c r="H14" i="1"/>
  <c r="H13" i="1"/>
  <c r="H19" i="1"/>
  <c r="Y44" i="1"/>
  <c r="Y43" i="1"/>
  <c r="Y37" i="1"/>
  <c r="Y36" i="1"/>
  <c r="Z44" i="1"/>
  <c r="Z43" i="1"/>
  <c r="Z37" i="1"/>
  <c r="Z36" i="1"/>
  <c r="Z30" i="1"/>
  <c r="Y30" i="1"/>
  <c r="Z29" i="1"/>
  <c r="J24" i="1" s="1"/>
  <c r="Y29" i="1"/>
  <c r="I33" i="1"/>
  <c r="I32" i="1"/>
  <c r="I28" i="1"/>
  <c r="I27" i="1"/>
  <c r="I23" i="1"/>
  <c r="I22" i="1"/>
  <c r="I18" i="1"/>
  <c r="I17" i="1"/>
  <c r="J33" i="1"/>
  <c r="J32" i="1"/>
  <c r="J28" i="1"/>
  <c r="J27" i="1"/>
  <c r="J23" i="1"/>
  <c r="J22" i="1"/>
  <c r="J18" i="1"/>
  <c r="J17" i="1"/>
  <c r="Z23" i="1"/>
  <c r="Y23" i="1"/>
  <c r="Z22" i="1"/>
  <c r="Y22" i="1"/>
  <c r="I19" i="1" s="1"/>
  <c r="Y14" i="1"/>
  <c r="Y13" i="1"/>
  <c r="Y12" i="1"/>
  <c r="Y16" i="1" s="1"/>
  <c r="Y11" i="1"/>
  <c r="Y15" i="1" s="1"/>
  <c r="Z14" i="1"/>
  <c r="Z13" i="1"/>
  <c r="Z12" i="1"/>
  <c r="Z16" i="1" s="1"/>
  <c r="Z11" i="1"/>
  <c r="AB29" i="1"/>
  <c r="J19" i="1" l="1"/>
  <c r="J29" i="1"/>
  <c r="I34" i="1"/>
  <c r="I29" i="1"/>
  <c r="J34" i="1"/>
  <c r="I14" i="1"/>
  <c r="J13" i="1"/>
  <c r="I24" i="1"/>
  <c r="J12" i="1"/>
  <c r="I13" i="1"/>
  <c r="I12" i="1"/>
  <c r="Z15" i="1"/>
  <c r="J14" i="1" s="1"/>
  <c r="AD14" i="1" l="1"/>
  <c r="AD11" i="1"/>
  <c r="AD22" i="1"/>
  <c r="K33" i="1" l="1"/>
  <c r="K32" i="1"/>
  <c r="L33" i="1"/>
  <c r="L32" i="1"/>
  <c r="AA44" i="1"/>
  <c r="AA43" i="1"/>
  <c r="AB44" i="1"/>
  <c r="AB43" i="1"/>
  <c r="K28" i="1"/>
  <c r="K27" i="1"/>
  <c r="L28" i="1"/>
  <c r="L27" i="1"/>
  <c r="AA37" i="1"/>
  <c r="AA36" i="1"/>
  <c r="AB37" i="1"/>
  <c r="AB36" i="1"/>
  <c r="K23" i="1"/>
  <c r="K22" i="1"/>
  <c r="L23" i="1"/>
  <c r="L22" i="1"/>
  <c r="AA30" i="1"/>
  <c r="AA29" i="1"/>
  <c r="AB30" i="1"/>
  <c r="L24" i="1" s="1"/>
  <c r="K18" i="1"/>
  <c r="K17" i="1"/>
  <c r="L18" i="1"/>
  <c r="L17" i="1"/>
  <c r="AA14" i="1"/>
  <c r="AA13" i="1"/>
  <c r="AA12" i="1"/>
  <c r="AA16" i="1" s="1"/>
  <c r="AA11" i="1"/>
  <c r="AA15" i="1" s="1"/>
  <c r="AB14" i="1"/>
  <c r="AB13" i="1"/>
  <c r="AB12" i="1"/>
  <c r="AB16" i="1" s="1"/>
  <c r="AB11" i="1"/>
  <c r="AB15" i="1" s="1"/>
  <c r="AB23" i="1"/>
  <c r="AA23" i="1"/>
  <c r="AB22" i="1"/>
  <c r="AA22" i="1"/>
  <c r="AC14" i="1"/>
  <c r="AC13" i="1"/>
  <c r="AC12" i="1"/>
  <c r="AC11" i="1"/>
  <c r="AC15" i="1" s="1"/>
  <c r="AD13" i="1"/>
  <c r="N13" i="1" s="1"/>
  <c r="N12" i="1"/>
  <c r="AD15" i="1"/>
  <c r="AD16" i="1"/>
  <c r="AC16" i="1"/>
  <c r="N14" i="1" l="1"/>
  <c r="M13" i="1"/>
  <c r="K13" i="1"/>
  <c r="L29" i="1"/>
  <c r="K29" i="1"/>
  <c r="L34" i="1"/>
  <c r="K34" i="1"/>
  <c r="M14" i="1"/>
  <c r="M12" i="1"/>
  <c r="K19" i="1"/>
  <c r="L19" i="1"/>
  <c r="K24" i="1"/>
  <c r="L13" i="1"/>
  <c r="K14" i="1"/>
  <c r="K12" i="1"/>
  <c r="L14" i="1"/>
  <c r="L12" i="1"/>
  <c r="M33" i="1"/>
  <c r="M32" i="1"/>
  <c r="N33" i="1"/>
  <c r="N32" i="1"/>
  <c r="AD44" i="1"/>
  <c r="AC44" i="1"/>
  <c r="AD43" i="1"/>
  <c r="AC43" i="1"/>
  <c r="M28" i="1"/>
  <c r="M27" i="1"/>
  <c r="N28" i="1"/>
  <c r="N27" i="1"/>
  <c r="AC37" i="1"/>
  <c r="AC36" i="1"/>
  <c r="AD36" i="1"/>
  <c r="AD37" i="1"/>
  <c r="M23" i="1"/>
  <c r="M22" i="1"/>
  <c r="N23" i="1"/>
  <c r="N22" i="1"/>
  <c r="AD30" i="1"/>
  <c r="AC30" i="1"/>
  <c r="AD29" i="1"/>
  <c r="AC29" i="1"/>
  <c r="M34" i="1" l="1"/>
  <c r="M29" i="1"/>
  <c r="N34" i="1"/>
  <c r="N29" i="1"/>
  <c r="N24" i="1"/>
  <c r="M24" i="1"/>
  <c r="AC23" i="1"/>
  <c r="AC22" i="1"/>
  <c r="AD23" i="1"/>
  <c r="N19" i="1" s="1"/>
  <c r="M18" i="1"/>
  <c r="N18" i="1"/>
  <c r="M17" i="1"/>
  <c r="N17" i="1"/>
  <c r="M19" i="1" l="1"/>
</calcChain>
</file>

<file path=xl/sharedStrings.xml><?xml version="1.0" encoding="utf-8"?>
<sst xmlns="http://schemas.openxmlformats.org/spreadsheetml/2006/main" count="141" uniqueCount="53">
  <si>
    <t>TABLE 1.34</t>
  </si>
  <si>
    <t>RETENTION RATES OF DEGREE-SEEKING UNDERGRADUATES</t>
  </si>
  <si>
    <t>UNIVERSITY OF MISSOURI</t>
  </si>
  <si>
    <t>UM-COLUMBIA</t>
  </si>
  <si>
    <t>Full-Time</t>
  </si>
  <si>
    <t xml:space="preserve">Part-Time </t>
  </si>
  <si>
    <t>Fall 2013</t>
  </si>
  <si>
    <t>All</t>
  </si>
  <si>
    <t>in Fall 2014</t>
  </si>
  <si>
    <t>Cohort return</t>
  </si>
  <si>
    <t>Fall 2012</t>
  </si>
  <si>
    <t>in Fall 2013</t>
  </si>
  <si>
    <t>UM-KANSAS CITY</t>
  </si>
  <si>
    <t>MISSOURI S&amp;T</t>
  </si>
  <si>
    <t>UM-ST. LOUIS</t>
  </si>
  <si>
    <t>UM SYSTEM</t>
  </si>
  <si>
    <t>Fall 2011</t>
  </si>
  <si>
    <t>in Fall 2012</t>
  </si>
  <si>
    <t>Fall 2010</t>
  </si>
  <si>
    <t>in Fall 2011</t>
  </si>
  <si>
    <t>Fall 2009</t>
  </si>
  <si>
    <t>in Fall 2010</t>
  </si>
  <si>
    <t>Fall 2008</t>
  </si>
  <si>
    <t>in Fall 2009</t>
  </si>
  <si>
    <t>Fall 2014</t>
  </si>
  <si>
    <t>return in</t>
  </si>
  <si>
    <t>Returned</t>
  </si>
  <si>
    <t>Adjusted Cohort</t>
  </si>
  <si>
    <t>MU Raw Data</t>
  </si>
  <si>
    <t>UM System total Raw Data</t>
  </si>
  <si>
    <t>UMKC Raw Data</t>
  </si>
  <si>
    <t>S&amp;T Raw Data</t>
  </si>
  <si>
    <t>UMSL Raw Data</t>
  </si>
  <si>
    <t>Fall 2007</t>
  </si>
  <si>
    <t>in Fall 2008</t>
  </si>
  <si>
    <t>Fall 2006</t>
  </si>
  <si>
    <t>in Fall 2007</t>
  </si>
  <si>
    <t>Fall 2005</t>
  </si>
  <si>
    <t>in Fall 2006</t>
  </si>
  <si>
    <t>Fall 2004</t>
  </si>
  <si>
    <t>in Fall 2005</t>
  </si>
  <si>
    <t>Fall 2003</t>
  </si>
  <si>
    <t>in Fall 2004</t>
  </si>
  <si>
    <t>Source: IPEDS EF, Fall Enrollment Survey</t>
  </si>
  <si>
    <t>Fall 2015</t>
  </si>
  <si>
    <t>in Fall 2015</t>
  </si>
  <si>
    <t>in Fall 2016</t>
  </si>
  <si>
    <t>Fall 2016</t>
  </si>
  <si>
    <t>Fall 2017</t>
  </si>
  <si>
    <t>in Fall 2017</t>
  </si>
  <si>
    <t>in Fall 2018</t>
  </si>
  <si>
    <t>Fall 2018</t>
  </si>
  <si>
    <t>UM-IR 12/18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</si>
</sst>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9"/>
      <name val="Arial"/>
      <family val="2"/>
    </font>
    <font>
      <b/>
      <sz val="10"/>
      <name val="Calibri"/>
      <family val="2"/>
      <scheme val="minor"/>
    </font>
    <font>
      <u/>
      <sz val="6.75"/>
      <color indexed="12"/>
      <name val="Arial"/>
      <family val="2"/>
    </font>
    <font>
      <u/>
      <sz val="10"/>
      <color indexed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37" fontId="5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32">
    <xf numFmtId="0" fontId="0" fillId="0" borderId="0" xfId="0"/>
    <xf numFmtId="0" fontId="2" fillId="0" borderId="0" xfId="0" applyFont="1"/>
    <xf numFmtId="0" fontId="4" fillId="0" borderId="4" xfId="0" applyFont="1" applyBorder="1"/>
    <xf numFmtId="0" fontId="3" fillId="0" borderId="0" xfId="0" applyFont="1" applyBorder="1"/>
    <xf numFmtId="0" fontId="2" fillId="0" borderId="4" xfId="0" applyFont="1" applyBorder="1"/>
    <xf numFmtId="37" fontId="3" fillId="0" borderId="0" xfId="1" applyFont="1" applyFill="1" applyBorder="1"/>
    <xf numFmtId="37" fontId="6" fillId="2" borderId="0" xfId="1" applyFont="1" applyFill="1" applyBorder="1" applyAlignment="1">
      <alignment vertical="center"/>
    </xf>
    <xf numFmtId="0" fontId="2" fillId="0" borderId="5" xfId="0" applyFont="1" applyBorder="1"/>
    <xf numFmtId="0" fontId="2" fillId="0" borderId="4" xfId="0" applyFont="1" applyBorder="1" applyAlignment="1">
      <alignment horizontal="right"/>
    </xf>
    <xf numFmtId="0" fontId="2" fillId="0" borderId="6" xfId="0" applyFont="1" applyBorder="1"/>
    <xf numFmtId="0" fontId="2" fillId="0" borderId="7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0" fontId="4" fillId="0" borderId="0" xfId="0" applyFont="1" applyBorder="1" applyProtection="1"/>
    <xf numFmtId="0" fontId="2" fillId="0" borderId="9" xfId="0" applyFont="1" applyBorder="1"/>
    <xf numFmtId="9" fontId="2" fillId="0" borderId="0" xfId="0" applyNumberFormat="1" applyFont="1" applyBorder="1"/>
    <xf numFmtId="37" fontId="6" fillId="3" borderId="0" xfId="1" applyFont="1" applyFill="1" applyBorder="1" applyAlignment="1">
      <alignment vertical="center"/>
    </xf>
    <xf numFmtId="37" fontId="6" fillId="4" borderId="0" xfId="1" applyFont="1" applyFill="1" applyBorder="1" applyAlignment="1">
      <alignment vertical="center"/>
    </xf>
    <xf numFmtId="37" fontId="4" fillId="4" borderId="0" xfId="1" applyFont="1" applyFill="1" applyBorder="1" applyAlignment="1"/>
    <xf numFmtId="37" fontId="6" fillId="5" borderId="0" xfId="1" applyFont="1" applyFill="1" applyBorder="1" applyAlignment="1">
      <alignment vertical="center"/>
    </xf>
    <xf numFmtId="37" fontId="4" fillId="5" borderId="0" xfId="1" applyFont="1" applyFill="1" applyBorder="1" applyAlignment="1"/>
    <xf numFmtId="0" fontId="6" fillId="6" borderId="0" xfId="0" applyFont="1" applyFill="1" applyBorder="1" applyAlignment="1" applyProtection="1">
      <alignment vertical="center"/>
    </xf>
    <xf numFmtId="0" fontId="4" fillId="6" borderId="0" xfId="0" applyFont="1" applyFill="1" applyBorder="1" applyProtection="1"/>
    <xf numFmtId="0" fontId="4" fillId="0" borderId="8" xfId="0" applyFont="1" applyBorder="1" applyProtection="1"/>
    <xf numFmtId="37" fontId="4" fillId="0" borderId="4" xfId="0" applyNumberFormat="1" applyFont="1" applyBorder="1" applyAlignment="1" applyProtection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4" xfId="0" applyFont="1" applyFill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8" fillId="0" borderId="4" xfId="2" applyFont="1" applyBorder="1" applyAlignment="1" applyProtection="1"/>
    <xf numFmtId="0" fontId="0" fillId="0" borderId="4" xfId="0" applyBorder="1" applyAlignment="1"/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umsystem.edu/ums/fa/ir/ipedsef" TargetMode="External"/><Relationship Id="rId1" Type="http://schemas.openxmlformats.org/officeDocument/2006/relationships/hyperlink" Target="http://www.umsystem.edu/ums/fa/planning/ipedse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45"/>
  <sheetViews>
    <sheetView tabSelected="1" workbookViewId="0"/>
  </sheetViews>
  <sheetFormatPr defaultRowHeight="13.5" customHeight="1" x14ac:dyDescent="0.2"/>
  <cols>
    <col min="1" max="1" width="3" style="1" customWidth="1"/>
    <col min="2" max="2" width="2.7109375" style="1" customWidth="1"/>
    <col min="3" max="3" width="8.7109375" style="1" customWidth="1"/>
    <col min="4" max="12" width="11.7109375" style="1" hidden="1" customWidth="1"/>
    <col min="13" max="18" width="11.7109375" style="1" customWidth="1"/>
    <col min="19" max="19" width="2.7109375" style="1" customWidth="1"/>
    <col min="20" max="21" width="9.140625" style="1"/>
    <col min="22" max="22" width="13.7109375" style="1" customWidth="1"/>
    <col min="23" max="24" width="0" style="1" hidden="1" customWidth="1"/>
    <col min="25" max="25" width="9.140625" style="1" hidden="1" customWidth="1"/>
    <col min="26" max="28" width="0" style="1" hidden="1" customWidth="1"/>
    <col min="29" max="16384" width="9.140625" style="1"/>
  </cols>
  <sheetData>
    <row r="2" spans="1:34" ht="13.5" customHeight="1" x14ac:dyDescent="0.25">
      <c r="A2" s="27" t="s">
        <v>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9"/>
    </row>
    <row r="3" spans="1:34" ht="13.5" customHeight="1" x14ac:dyDescent="0.2">
      <c r="A3" s="9"/>
      <c r="B3" s="2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10"/>
    </row>
    <row r="4" spans="1:34" ht="15" customHeight="1" x14ac:dyDescent="0.25">
      <c r="A4" s="9"/>
      <c r="B4" s="3" t="s">
        <v>1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0"/>
    </row>
    <row r="5" spans="1:34" ht="15" customHeight="1" x14ac:dyDescent="0.25">
      <c r="A5" s="9"/>
      <c r="B5" s="5" t="s">
        <v>2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0"/>
    </row>
    <row r="6" spans="1:34" ht="13.5" customHeight="1" thickBot="1" x14ac:dyDescent="0.25">
      <c r="A6" s="9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10"/>
    </row>
    <row r="7" spans="1:34" ht="13.5" customHeight="1" thickTop="1" x14ac:dyDescent="0.2">
      <c r="A7" s="9"/>
      <c r="B7" s="11"/>
      <c r="C7" s="11"/>
      <c r="D7" s="12" t="s">
        <v>41</v>
      </c>
      <c r="E7" s="12" t="s">
        <v>39</v>
      </c>
      <c r="F7" s="12" t="s">
        <v>37</v>
      </c>
      <c r="G7" s="12" t="s">
        <v>35</v>
      </c>
      <c r="H7" s="12" t="s">
        <v>33</v>
      </c>
      <c r="I7" s="12" t="s">
        <v>22</v>
      </c>
      <c r="J7" s="12" t="s">
        <v>20</v>
      </c>
      <c r="K7" s="12" t="s">
        <v>18</v>
      </c>
      <c r="L7" s="12" t="s">
        <v>16</v>
      </c>
      <c r="M7" s="12" t="s">
        <v>10</v>
      </c>
      <c r="N7" s="12" t="s">
        <v>6</v>
      </c>
      <c r="O7" s="25" t="s">
        <v>24</v>
      </c>
      <c r="P7" s="25" t="s">
        <v>44</v>
      </c>
      <c r="Q7" s="25" t="s">
        <v>47</v>
      </c>
      <c r="R7" s="25" t="s">
        <v>48</v>
      </c>
      <c r="S7" s="10"/>
      <c r="W7" s="12" t="s">
        <v>35</v>
      </c>
      <c r="X7" s="12" t="s">
        <v>33</v>
      </c>
      <c r="Y7" s="12" t="s">
        <v>22</v>
      </c>
      <c r="Z7" s="12" t="s">
        <v>20</v>
      </c>
      <c r="AA7" s="12" t="s">
        <v>18</v>
      </c>
      <c r="AB7" s="12" t="s">
        <v>16</v>
      </c>
      <c r="AC7" s="12" t="s">
        <v>10</v>
      </c>
      <c r="AD7" s="12" t="s">
        <v>6</v>
      </c>
      <c r="AE7" s="12" t="s">
        <v>24</v>
      </c>
      <c r="AF7" s="12" t="s">
        <v>44</v>
      </c>
      <c r="AG7" s="12" t="s">
        <v>47</v>
      </c>
      <c r="AH7" s="12" t="s">
        <v>48</v>
      </c>
    </row>
    <row r="8" spans="1:34" ht="13.5" customHeight="1" x14ac:dyDescent="0.2">
      <c r="A8" s="9"/>
      <c r="B8" s="11"/>
      <c r="C8" s="11"/>
      <c r="D8" s="12" t="s">
        <v>9</v>
      </c>
      <c r="E8" s="12" t="s">
        <v>9</v>
      </c>
      <c r="F8" s="12" t="s">
        <v>9</v>
      </c>
      <c r="G8" s="12" t="s">
        <v>9</v>
      </c>
      <c r="H8" s="12" t="s">
        <v>9</v>
      </c>
      <c r="I8" s="12" t="s">
        <v>9</v>
      </c>
      <c r="J8" s="12" t="s">
        <v>9</v>
      </c>
      <c r="K8" s="12" t="s">
        <v>9</v>
      </c>
      <c r="L8" s="12" t="s">
        <v>9</v>
      </c>
      <c r="M8" s="12" t="s">
        <v>9</v>
      </c>
      <c r="N8" s="12" t="s">
        <v>9</v>
      </c>
      <c r="O8" s="25" t="s">
        <v>9</v>
      </c>
      <c r="P8" s="25" t="s">
        <v>9</v>
      </c>
      <c r="Q8" s="25" t="s">
        <v>9</v>
      </c>
      <c r="R8" s="25" t="s">
        <v>9</v>
      </c>
      <c r="S8" s="10"/>
      <c r="W8" s="12" t="s">
        <v>25</v>
      </c>
      <c r="X8" s="12" t="s">
        <v>25</v>
      </c>
      <c r="Y8" s="12" t="s">
        <v>25</v>
      </c>
      <c r="Z8" s="12" t="s">
        <v>25</v>
      </c>
      <c r="AA8" s="12" t="s">
        <v>25</v>
      </c>
      <c r="AB8" s="12" t="s">
        <v>25</v>
      </c>
      <c r="AC8" s="12" t="s">
        <v>25</v>
      </c>
      <c r="AD8" s="12" t="s">
        <v>25</v>
      </c>
      <c r="AE8" s="12" t="s">
        <v>25</v>
      </c>
      <c r="AF8" s="12" t="s">
        <v>25</v>
      </c>
      <c r="AG8" s="12" t="s">
        <v>25</v>
      </c>
      <c r="AH8" s="12" t="s">
        <v>25</v>
      </c>
    </row>
    <row r="9" spans="1:34" ht="13.5" customHeight="1" x14ac:dyDescent="0.2">
      <c r="A9" s="9"/>
      <c r="B9" s="11"/>
      <c r="C9" s="11"/>
      <c r="D9" s="8" t="s">
        <v>42</v>
      </c>
      <c r="E9" s="8" t="s">
        <v>40</v>
      </c>
      <c r="F9" s="8" t="s">
        <v>38</v>
      </c>
      <c r="G9" s="8" t="s">
        <v>36</v>
      </c>
      <c r="H9" s="8" t="s">
        <v>34</v>
      </c>
      <c r="I9" s="8" t="s">
        <v>23</v>
      </c>
      <c r="J9" s="8" t="s">
        <v>21</v>
      </c>
      <c r="K9" s="8" t="s">
        <v>19</v>
      </c>
      <c r="L9" s="8" t="s">
        <v>17</v>
      </c>
      <c r="M9" s="8" t="s">
        <v>11</v>
      </c>
      <c r="N9" s="8" t="s">
        <v>8</v>
      </c>
      <c r="O9" s="26" t="s">
        <v>45</v>
      </c>
      <c r="P9" s="26" t="s">
        <v>46</v>
      </c>
      <c r="Q9" s="26" t="s">
        <v>49</v>
      </c>
      <c r="R9" s="26" t="s">
        <v>50</v>
      </c>
      <c r="S9" s="10"/>
      <c r="W9" s="12" t="s">
        <v>33</v>
      </c>
      <c r="X9" s="12" t="s">
        <v>22</v>
      </c>
      <c r="Y9" s="12" t="s">
        <v>20</v>
      </c>
      <c r="Z9" s="12" t="s">
        <v>18</v>
      </c>
      <c r="AA9" s="12" t="s">
        <v>16</v>
      </c>
      <c r="AB9" s="12" t="s">
        <v>10</v>
      </c>
      <c r="AC9" s="12" t="s">
        <v>6</v>
      </c>
      <c r="AD9" s="12" t="s">
        <v>24</v>
      </c>
      <c r="AE9" s="12" t="s">
        <v>44</v>
      </c>
      <c r="AF9" s="12" t="s">
        <v>47</v>
      </c>
      <c r="AG9" s="12" t="s">
        <v>48</v>
      </c>
      <c r="AH9" s="12" t="s">
        <v>51</v>
      </c>
    </row>
    <row r="10" spans="1:34" ht="13.5" customHeight="1" x14ac:dyDescent="0.2">
      <c r="A10" s="9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0"/>
      <c r="U10" s="1" t="s">
        <v>29</v>
      </c>
    </row>
    <row r="11" spans="1:34" ht="13.5" customHeight="1" x14ac:dyDescent="0.2">
      <c r="A11" s="9"/>
      <c r="B11" s="21" t="s">
        <v>15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10"/>
      <c r="U11" s="13" t="s">
        <v>4</v>
      </c>
      <c r="V11" s="1" t="s">
        <v>27</v>
      </c>
      <c r="W11" s="1">
        <f t="shared" ref="W11:AD11" si="0">W18+W25+W32+W39</f>
        <v>7126</v>
      </c>
      <c r="X11" s="1">
        <f t="shared" si="0"/>
        <v>7253</v>
      </c>
      <c r="Y11" s="1">
        <f t="shared" si="0"/>
        <v>8152</v>
      </c>
      <c r="Z11" s="1">
        <f t="shared" si="0"/>
        <v>8072</v>
      </c>
      <c r="AA11" s="1">
        <f t="shared" si="0"/>
        <v>8724</v>
      </c>
      <c r="AB11" s="1">
        <f t="shared" si="0"/>
        <v>8727</v>
      </c>
      <c r="AC11" s="1">
        <f t="shared" si="0"/>
        <v>9126</v>
      </c>
      <c r="AD11" s="1">
        <f t="shared" si="0"/>
        <v>8827</v>
      </c>
      <c r="AE11" s="1">
        <f t="shared" ref="AE11" si="1">AE18+AE25+AE32+AE39</f>
        <v>9233</v>
      </c>
      <c r="AF11" s="1">
        <f t="shared" ref="AF11:AH12" si="2">AF18+AF25+AF32+AF39</f>
        <v>9021</v>
      </c>
      <c r="AG11" s="1">
        <f t="shared" si="2"/>
        <v>7744</v>
      </c>
      <c r="AH11" s="1">
        <f t="shared" si="2"/>
        <v>7190</v>
      </c>
    </row>
    <row r="12" spans="1:34" ht="13.5" customHeight="1" x14ac:dyDescent="0.2">
      <c r="A12" s="9"/>
      <c r="B12" s="11"/>
      <c r="C12" s="13" t="s">
        <v>4</v>
      </c>
      <c r="D12" s="15"/>
      <c r="E12" s="15"/>
      <c r="F12" s="15"/>
      <c r="G12" s="15">
        <f t="shared" ref="G12:R12" si="3">W12/W11</f>
        <v>0.82206006174571988</v>
      </c>
      <c r="H12" s="15">
        <f t="shared" si="3"/>
        <v>0.83592996001654485</v>
      </c>
      <c r="I12" s="15">
        <f t="shared" si="3"/>
        <v>0.83316977428851813</v>
      </c>
      <c r="J12" s="15">
        <f t="shared" si="3"/>
        <v>0.82755203171456893</v>
      </c>
      <c r="K12" s="15">
        <f t="shared" si="3"/>
        <v>0.82955066483264561</v>
      </c>
      <c r="L12" s="15">
        <f t="shared" si="3"/>
        <v>0.81689011114930676</v>
      </c>
      <c r="M12" s="15">
        <f t="shared" si="3"/>
        <v>0.81689677843524</v>
      </c>
      <c r="N12" s="15">
        <f t="shared" si="3"/>
        <v>0.84139571768437749</v>
      </c>
      <c r="O12" s="15">
        <f t="shared" si="3"/>
        <v>0.85086104191487055</v>
      </c>
      <c r="P12" s="15">
        <f t="shared" si="3"/>
        <v>0.83627092340095333</v>
      </c>
      <c r="Q12" s="15">
        <f t="shared" si="3"/>
        <v>0.8339359504132231</v>
      </c>
      <c r="R12" s="15">
        <f t="shared" si="3"/>
        <v>0.83421418636995825</v>
      </c>
      <c r="S12" s="10"/>
      <c r="V12" s="1" t="s">
        <v>26</v>
      </c>
      <c r="W12" s="1">
        <f t="shared" ref="W12" si="4">W19+W26+W33+W40</f>
        <v>5858</v>
      </c>
      <c r="X12" s="1">
        <f t="shared" ref="X12:Y12" si="5">X19+X26+X33+X40</f>
        <v>6063</v>
      </c>
      <c r="Y12" s="1">
        <f t="shared" si="5"/>
        <v>6792</v>
      </c>
      <c r="Z12" s="1">
        <f t="shared" ref="Z12:AA12" si="6">Z19+Z26+Z33+Z40</f>
        <v>6680</v>
      </c>
      <c r="AA12" s="1">
        <f t="shared" si="6"/>
        <v>7237</v>
      </c>
      <c r="AB12" s="1">
        <f t="shared" ref="AB12" si="7">AB19+AB26+AB33+AB40</f>
        <v>7129</v>
      </c>
      <c r="AC12" s="1">
        <f t="shared" ref="AC12:AD13" si="8">AC19+AC26+AC33+AC40</f>
        <v>7455</v>
      </c>
      <c r="AD12" s="1">
        <f>AD19+AD26+AD33+AD40</f>
        <v>7427</v>
      </c>
      <c r="AE12" s="1">
        <f>AE19+AE26+AE33+AE40</f>
        <v>7856</v>
      </c>
      <c r="AF12" s="1">
        <f t="shared" si="2"/>
        <v>7544</v>
      </c>
      <c r="AG12" s="1">
        <f t="shared" si="2"/>
        <v>6458</v>
      </c>
      <c r="AH12" s="1">
        <f t="shared" si="2"/>
        <v>5998</v>
      </c>
    </row>
    <row r="13" spans="1:34" ht="13.5" customHeight="1" x14ac:dyDescent="0.2">
      <c r="A13" s="9"/>
      <c r="B13" s="11"/>
      <c r="C13" s="13" t="s">
        <v>5</v>
      </c>
      <c r="D13" s="15"/>
      <c r="E13" s="15"/>
      <c r="F13" s="15"/>
      <c r="G13" s="15">
        <f t="shared" ref="G13:R13" si="9">W14/W13</f>
        <v>0.5</v>
      </c>
      <c r="H13" s="15">
        <f t="shared" si="9"/>
        <v>0.4</v>
      </c>
      <c r="I13" s="15">
        <f t="shared" si="9"/>
        <v>0.51333333333333331</v>
      </c>
      <c r="J13" s="15">
        <f t="shared" si="9"/>
        <v>0.46666666666666667</v>
      </c>
      <c r="K13" s="15">
        <f t="shared" si="9"/>
        <v>0.45270270270270269</v>
      </c>
      <c r="L13" s="15">
        <f t="shared" si="9"/>
        <v>0.48780487804878048</v>
      </c>
      <c r="M13" s="15">
        <f t="shared" si="9"/>
        <v>0.60606060606060608</v>
      </c>
      <c r="N13" s="15">
        <f t="shared" si="9"/>
        <v>0.62765957446808507</v>
      </c>
      <c r="O13" s="15">
        <f t="shared" si="9"/>
        <v>0.62337662337662336</v>
      </c>
      <c r="P13" s="15">
        <f t="shared" si="9"/>
        <v>0.64150943396226412</v>
      </c>
      <c r="Q13" s="15">
        <f t="shared" si="9"/>
        <v>0.59740259740259738</v>
      </c>
      <c r="R13" s="15">
        <f t="shared" si="9"/>
        <v>0.51136363636363635</v>
      </c>
      <c r="S13" s="10"/>
      <c r="U13" s="13" t="s">
        <v>5</v>
      </c>
      <c r="V13" s="1" t="s">
        <v>27</v>
      </c>
      <c r="W13" s="1">
        <f t="shared" ref="W13" si="10">W20+W27+W34+W41</f>
        <v>154</v>
      </c>
      <c r="X13" s="1">
        <f t="shared" ref="X13:Y13" si="11">X20+X27+X34+X41</f>
        <v>160</v>
      </c>
      <c r="Y13" s="1">
        <f t="shared" si="11"/>
        <v>150</v>
      </c>
      <c r="Z13" s="1">
        <f t="shared" ref="Z13:AA13" si="12">Z20+Z27+Z34+Z41</f>
        <v>150</v>
      </c>
      <c r="AA13" s="1">
        <f t="shared" si="12"/>
        <v>148</v>
      </c>
      <c r="AB13" s="1">
        <f t="shared" ref="AB13" si="13">AB20+AB27+AB34+AB41</f>
        <v>164</v>
      </c>
      <c r="AC13" s="1">
        <f t="shared" si="8"/>
        <v>165</v>
      </c>
      <c r="AD13" s="1">
        <f t="shared" si="8"/>
        <v>188</v>
      </c>
      <c r="AE13" s="1">
        <f t="shared" ref="AE13:AF13" si="14">AE20+AE27+AE34+AE41</f>
        <v>154</v>
      </c>
      <c r="AF13" s="1">
        <f t="shared" si="14"/>
        <v>212</v>
      </c>
      <c r="AG13" s="1">
        <f t="shared" ref="AG13:AH13" si="15">AG20+AG27+AG34+AG41</f>
        <v>154</v>
      </c>
      <c r="AH13" s="1">
        <f t="shared" si="15"/>
        <v>88</v>
      </c>
    </row>
    <row r="14" spans="1:34" ht="13.5" customHeight="1" x14ac:dyDescent="0.2">
      <c r="A14" s="9"/>
      <c r="B14" s="11"/>
      <c r="C14" s="11" t="s">
        <v>7</v>
      </c>
      <c r="D14" s="15"/>
      <c r="E14" s="15"/>
      <c r="F14" s="15"/>
      <c r="G14" s="15">
        <f t="shared" ref="G14:R14" si="16">W16/W15</f>
        <v>0.81524725274725274</v>
      </c>
      <c r="H14" s="15">
        <f t="shared" si="16"/>
        <v>0.8265209766626197</v>
      </c>
      <c r="I14" s="15">
        <f t="shared" si="16"/>
        <v>0.82739099012286199</v>
      </c>
      <c r="J14" s="15">
        <f t="shared" si="16"/>
        <v>0.82096813427389925</v>
      </c>
      <c r="K14" s="15">
        <f t="shared" si="16"/>
        <v>0.82326420198376915</v>
      </c>
      <c r="L14" s="15">
        <f t="shared" si="16"/>
        <v>0.81081993026656174</v>
      </c>
      <c r="M14" s="15">
        <f t="shared" si="16"/>
        <v>0.81315251318480253</v>
      </c>
      <c r="N14" s="15">
        <f t="shared" si="16"/>
        <v>0.83693843594009987</v>
      </c>
      <c r="O14" s="15">
        <f t="shared" si="16"/>
        <v>0.84712900820283366</v>
      </c>
      <c r="P14" s="15">
        <f t="shared" si="16"/>
        <v>0.8317989819127044</v>
      </c>
      <c r="Q14" s="15">
        <f t="shared" si="16"/>
        <v>0.82932387946315522</v>
      </c>
      <c r="R14" s="15">
        <f t="shared" si="16"/>
        <v>0.83031052486946966</v>
      </c>
      <c r="S14" s="10"/>
      <c r="V14" s="1" t="s">
        <v>26</v>
      </c>
      <c r="W14" s="1">
        <f t="shared" ref="W14:AD14" si="17">W21+W28+W35+W42</f>
        <v>77</v>
      </c>
      <c r="X14" s="1">
        <f t="shared" si="17"/>
        <v>64</v>
      </c>
      <c r="Y14" s="1">
        <f t="shared" si="17"/>
        <v>77</v>
      </c>
      <c r="Z14" s="1">
        <f t="shared" si="17"/>
        <v>70</v>
      </c>
      <c r="AA14" s="1">
        <f t="shared" si="17"/>
        <v>67</v>
      </c>
      <c r="AB14" s="1">
        <f t="shared" si="17"/>
        <v>80</v>
      </c>
      <c r="AC14" s="1">
        <f t="shared" si="17"/>
        <v>100</v>
      </c>
      <c r="AD14" s="1">
        <f t="shared" si="17"/>
        <v>118</v>
      </c>
      <c r="AE14" s="1">
        <f t="shared" ref="AE14:AF14" si="18">AE21+AE28+AE35+AE42</f>
        <v>96</v>
      </c>
      <c r="AF14" s="1">
        <f t="shared" si="18"/>
        <v>136</v>
      </c>
      <c r="AG14" s="1">
        <f t="shared" ref="AG14:AH14" si="19">AG21+AG28+AG35+AG42</f>
        <v>92</v>
      </c>
      <c r="AH14" s="1">
        <f t="shared" si="19"/>
        <v>45</v>
      </c>
    </row>
    <row r="15" spans="1:34" ht="13.5" customHeight="1" x14ac:dyDescent="0.2">
      <c r="A15" s="9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0"/>
      <c r="W15" s="1">
        <f t="shared" ref="W15" si="20">W11+W13</f>
        <v>7280</v>
      </c>
      <c r="X15" s="1">
        <f t="shared" ref="X15:Y15" si="21">X11+X13</f>
        <v>7413</v>
      </c>
      <c r="Y15" s="1">
        <f t="shared" si="21"/>
        <v>8302</v>
      </c>
      <c r="Z15" s="1">
        <f t="shared" ref="Z15" si="22">Z11+Z13</f>
        <v>8222</v>
      </c>
      <c r="AA15" s="1">
        <f t="shared" ref="AA15:AD16" si="23">AA11+AA13</f>
        <v>8872</v>
      </c>
      <c r="AB15" s="1">
        <f t="shared" si="23"/>
        <v>8891</v>
      </c>
      <c r="AC15" s="1">
        <f t="shared" si="23"/>
        <v>9291</v>
      </c>
      <c r="AD15" s="1">
        <f t="shared" si="23"/>
        <v>9015</v>
      </c>
      <c r="AE15" s="1">
        <f t="shared" ref="AE15:AF15" si="24">AE11+AE13</f>
        <v>9387</v>
      </c>
      <c r="AF15" s="1">
        <f t="shared" si="24"/>
        <v>9233</v>
      </c>
      <c r="AG15" s="1">
        <f t="shared" ref="AG15:AH15" si="25">AG11+AG13</f>
        <v>7898</v>
      </c>
      <c r="AH15" s="1">
        <f t="shared" si="25"/>
        <v>7278</v>
      </c>
    </row>
    <row r="16" spans="1:34" ht="13.5" customHeight="1" x14ac:dyDescent="0.2">
      <c r="A16" s="9"/>
      <c r="B16" s="6" t="s">
        <v>3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10"/>
      <c r="W16" s="1">
        <f t="shared" ref="W16" si="26">W12+W14</f>
        <v>5935</v>
      </c>
      <c r="X16" s="1">
        <f t="shared" ref="X16:Y16" si="27">X12+X14</f>
        <v>6127</v>
      </c>
      <c r="Y16" s="1">
        <f t="shared" si="27"/>
        <v>6869</v>
      </c>
      <c r="Z16" s="1">
        <f t="shared" ref="Z16" si="28">Z12+Z14</f>
        <v>6750</v>
      </c>
      <c r="AA16" s="1">
        <f t="shared" si="23"/>
        <v>7304</v>
      </c>
      <c r="AB16" s="1">
        <f t="shared" si="23"/>
        <v>7209</v>
      </c>
      <c r="AC16" s="1">
        <f t="shared" si="23"/>
        <v>7555</v>
      </c>
      <c r="AD16" s="1">
        <f t="shared" si="23"/>
        <v>7545</v>
      </c>
      <c r="AE16" s="1">
        <f t="shared" ref="AE16:AF16" si="29">AE12+AE14</f>
        <v>7952</v>
      </c>
      <c r="AF16" s="1">
        <f t="shared" si="29"/>
        <v>7680</v>
      </c>
      <c r="AG16" s="1">
        <f t="shared" ref="AG16:AH16" si="30">AG12+AG14</f>
        <v>6550</v>
      </c>
      <c r="AH16" s="1">
        <f t="shared" si="30"/>
        <v>6043</v>
      </c>
    </row>
    <row r="17" spans="1:34" ht="13.5" customHeight="1" x14ac:dyDescent="0.2">
      <c r="A17" s="9"/>
      <c r="B17" s="11"/>
      <c r="C17" s="13" t="s">
        <v>4</v>
      </c>
      <c r="D17" s="15">
        <v>0.84</v>
      </c>
      <c r="E17" s="15">
        <v>0.84</v>
      </c>
      <c r="F17" s="15">
        <v>0.84</v>
      </c>
      <c r="G17" s="15">
        <f t="shared" ref="G17:R17" si="31">W19/W18</f>
        <v>0.8464270789803594</v>
      </c>
      <c r="H17" s="15">
        <f t="shared" si="31"/>
        <v>0.85250917992656061</v>
      </c>
      <c r="I17" s="15">
        <f t="shared" si="31"/>
        <v>0.85198176078568921</v>
      </c>
      <c r="J17" s="15">
        <f t="shared" si="31"/>
        <v>0.84443231441048039</v>
      </c>
      <c r="K17" s="15">
        <f t="shared" si="31"/>
        <v>0.85092546273136571</v>
      </c>
      <c r="L17" s="15">
        <f t="shared" si="31"/>
        <v>0.83655913978494623</v>
      </c>
      <c r="M17" s="15">
        <f t="shared" si="31"/>
        <v>0.83531994981179425</v>
      </c>
      <c r="N17" s="15">
        <f t="shared" si="31"/>
        <v>0.86188118811881187</v>
      </c>
      <c r="O17" s="15">
        <f t="shared" si="31"/>
        <v>0.87170282503511787</v>
      </c>
      <c r="P17" s="15">
        <f t="shared" si="31"/>
        <v>0.85678766782695182</v>
      </c>
      <c r="Q17" s="15">
        <f t="shared" si="31"/>
        <v>0.87029109589041098</v>
      </c>
      <c r="R17" s="15">
        <f t="shared" si="31"/>
        <v>0.8738694695673429</v>
      </c>
      <c r="S17" s="10"/>
      <c r="U17" s="1" t="s">
        <v>28</v>
      </c>
    </row>
    <row r="18" spans="1:34" ht="13.5" customHeight="1" x14ac:dyDescent="0.2">
      <c r="A18" s="9"/>
      <c r="B18" s="11"/>
      <c r="C18" s="13" t="s">
        <v>5</v>
      </c>
      <c r="D18" s="15">
        <v>0.53</v>
      </c>
      <c r="E18" s="15">
        <v>0.68</v>
      </c>
      <c r="F18" s="15">
        <v>0.57999999999999996</v>
      </c>
      <c r="G18" s="15">
        <f t="shared" ref="G18:P18" si="32">W21/W20</f>
        <v>0.55769230769230771</v>
      </c>
      <c r="H18" s="15">
        <f t="shared" si="32"/>
        <v>0.4358974358974359</v>
      </c>
      <c r="I18" s="15">
        <f t="shared" si="32"/>
        <v>0.55000000000000004</v>
      </c>
      <c r="J18" s="15">
        <f t="shared" si="32"/>
        <v>0.51111111111111107</v>
      </c>
      <c r="K18" s="15">
        <f t="shared" si="32"/>
        <v>0.52941176470588236</v>
      </c>
      <c r="L18" s="15">
        <f t="shared" si="32"/>
        <v>0.5977011494252874</v>
      </c>
      <c r="M18" s="15">
        <f t="shared" si="32"/>
        <v>0.62601626016260159</v>
      </c>
      <c r="N18" s="15">
        <f t="shared" si="32"/>
        <v>0.67910447761194026</v>
      </c>
      <c r="O18" s="15">
        <f t="shared" si="32"/>
        <v>0.71028037383177567</v>
      </c>
      <c r="P18" s="15">
        <f t="shared" si="32"/>
        <v>0.69871794871794868</v>
      </c>
      <c r="Q18" s="15">
        <f>AG21/AG20</f>
        <v>0.79</v>
      </c>
      <c r="R18" s="15">
        <f>AH21/AH20</f>
        <v>0.68421052631578949</v>
      </c>
      <c r="S18" s="10"/>
      <c r="U18" s="13" t="s">
        <v>4</v>
      </c>
      <c r="V18" s="1" t="s">
        <v>27</v>
      </c>
      <c r="W18" s="1">
        <v>4786</v>
      </c>
      <c r="X18" s="1">
        <v>4902</v>
      </c>
      <c r="Y18" s="1">
        <v>5702</v>
      </c>
      <c r="Z18" s="1">
        <v>5496</v>
      </c>
      <c r="AA18" s="1">
        <v>5997</v>
      </c>
      <c r="AB18" s="1">
        <v>6045</v>
      </c>
      <c r="AC18" s="1">
        <v>6376</v>
      </c>
      <c r="AD18" s="1">
        <v>6060</v>
      </c>
      <c r="AE18" s="1">
        <v>6407</v>
      </c>
      <c r="AF18" s="1">
        <v>6033</v>
      </c>
      <c r="AG18" s="1">
        <v>4672</v>
      </c>
      <c r="AH18" s="1">
        <v>4091</v>
      </c>
    </row>
    <row r="19" spans="1:34" ht="13.5" customHeight="1" x14ac:dyDescent="0.2">
      <c r="A19" s="9"/>
      <c r="B19" s="11"/>
      <c r="C19" s="11" t="s">
        <v>7</v>
      </c>
      <c r="D19" s="15"/>
      <c r="E19" s="15"/>
      <c r="F19" s="15"/>
      <c r="G19" s="15">
        <f t="shared" ref="G19:P19" si="33">W23/W22</f>
        <v>0.84332368747416286</v>
      </c>
      <c r="H19" s="15">
        <f t="shared" si="33"/>
        <v>0.84598393574297193</v>
      </c>
      <c r="I19" s="15">
        <f t="shared" si="33"/>
        <v>0.84780352819093741</v>
      </c>
      <c r="J19" s="15">
        <f t="shared" si="33"/>
        <v>0.83906194056569994</v>
      </c>
      <c r="K19" s="15">
        <f t="shared" si="33"/>
        <v>0.84643209470568892</v>
      </c>
      <c r="L19" s="15">
        <f t="shared" si="33"/>
        <v>0.83317025440313108</v>
      </c>
      <c r="M19" s="15">
        <f t="shared" si="33"/>
        <v>0.83135867056470225</v>
      </c>
      <c r="N19" s="15">
        <f t="shared" si="33"/>
        <v>0.85792702615434291</v>
      </c>
      <c r="O19" s="15">
        <f t="shared" si="33"/>
        <v>0.8690512741786921</v>
      </c>
      <c r="P19" s="15">
        <f t="shared" si="33"/>
        <v>0.85280336080142183</v>
      </c>
      <c r="Q19" s="15">
        <f>AG23/AG22</f>
        <v>0.8686085498742665</v>
      </c>
      <c r="R19" s="15">
        <f>AH23/AH22</f>
        <v>0.87212400096875753</v>
      </c>
      <c r="S19" s="10"/>
      <c r="V19" s="1" t="s">
        <v>26</v>
      </c>
      <c r="W19" s="1">
        <v>4051</v>
      </c>
      <c r="X19" s="1">
        <v>4179</v>
      </c>
      <c r="Y19" s="1">
        <v>4858</v>
      </c>
      <c r="Z19" s="1">
        <v>4641</v>
      </c>
      <c r="AA19" s="1">
        <v>5103</v>
      </c>
      <c r="AB19" s="1">
        <v>5057</v>
      </c>
      <c r="AC19" s="1">
        <v>5326</v>
      </c>
      <c r="AD19" s="1">
        <v>5223</v>
      </c>
      <c r="AE19" s="1">
        <v>5585</v>
      </c>
      <c r="AF19" s="1">
        <v>5169</v>
      </c>
      <c r="AG19" s="1">
        <v>4066</v>
      </c>
      <c r="AH19" s="1">
        <v>3575</v>
      </c>
    </row>
    <row r="20" spans="1:34" ht="13.5" customHeight="1" x14ac:dyDescent="0.2">
      <c r="A20" s="9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0"/>
      <c r="U20" s="13" t="s">
        <v>5</v>
      </c>
      <c r="V20" s="1" t="s">
        <v>27</v>
      </c>
      <c r="W20" s="1">
        <v>52</v>
      </c>
      <c r="X20" s="1">
        <v>78</v>
      </c>
      <c r="Y20" s="1">
        <v>80</v>
      </c>
      <c r="Z20" s="1">
        <v>90</v>
      </c>
      <c r="AA20" s="1">
        <v>85</v>
      </c>
      <c r="AB20" s="1">
        <v>87</v>
      </c>
      <c r="AC20" s="1">
        <v>123</v>
      </c>
      <c r="AD20" s="1">
        <v>134</v>
      </c>
      <c r="AE20" s="1">
        <v>107</v>
      </c>
      <c r="AF20" s="1">
        <v>156</v>
      </c>
      <c r="AG20" s="1">
        <v>100</v>
      </c>
      <c r="AH20" s="1">
        <v>38</v>
      </c>
    </row>
    <row r="21" spans="1:34" ht="13.5" customHeight="1" x14ac:dyDescent="0.2">
      <c r="A21" s="9"/>
      <c r="B21" s="16" t="s">
        <v>12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0"/>
      <c r="V21" s="1" t="s">
        <v>26</v>
      </c>
      <c r="W21" s="1">
        <v>29</v>
      </c>
      <c r="X21" s="1">
        <v>34</v>
      </c>
      <c r="Y21" s="1">
        <v>44</v>
      </c>
      <c r="Z21" s="1">
        <v>46</v>
      </c>
      <c r="AA21" s="1">
        <v>45</v>
      </c>
      <c r="AB21" s="1">
        <v>52</v>
      </c>
      <c r="AC21" s="1">
        <v>77</v>
      </c>
      <c r="AD21" s="1">
        <v>91</v>
      </c>
      <c r="AE21" s="1">
        <v>76</v>
      </c>
      <c r="AF21" s="1">
        <v>109</v>
      </c>
      <c r="AG21" s="1">
        <v>79</v>
      </c>
      <c r="AH21" s="1">
        <v>26</v>
      </c>
    </row>
    <row r="22" spans="1:34" ht="13.5" customHeight="1" x14ac:dyDescent="0.2">
      <c r="A22" s="9"/>
      <c r="B22" s="11"/>
      <c r="C22" s="13" t="s">
        <v>4</v>
      </c>
      <c r="D22" s="15">
        <v>0.73</v>
      </c>
      <c r="E22" s="15">
        <v>0.48</v>
      </c>
      <c r="F22" s="15">
        <v>0.7</v>
      </c>
      <c r="G22" s="15">
        <f t="shared" ref="G22:R22" si="34">W26/W25</f>
        <v>0.70721205597416581</v>
      </c>
      <c r="H22" s="15">
        <f t="shared" si="34"/>
        <v>0.76419213973799127</v>
      </c>
      <c r="I22" s="15">
        <f t="shared" si="34"/>
        <v>0.74024640657084184</v>
      </c>
      <c r="J22" s="15">
        <f t="shared" si="34"/>
        <v>0.74872318692543416</v>
      </c>
      <c r="K22" s="15">
        <f t="shared" si="34"/>
        <v>0.73760144274120831</v>
      </c>
      <c r="L22" s="15">
        <f t="shared" si="34"/>
        <v>0.69244604316546765</v>
      </c>
      <c r="M22" s="15">
        <f t="shared" si="34"/>
        <v>0.73297002724795646</v>
      </c>
      <c r="N22" s="15">
        <f t="shared" si="34"/>
        <v>0.73018867924528297</v>
      </c>
      <c r="O22" s="15">
        <f t="shared" si="34"/>
        <v>0.7483443708609272</v>
      </c>
      <c r="P22" s="15">
        <f t="shared" si="34"/>
        <v>0.74926542605288937</v>
      </c>
      <c r="Q22" s="15">
        <f t="shared" si="34"/>
        <v>0.74728033472803346</v>
      </c>
      <c r="R22" s="15">
        <f t="shared" si="34"/>
        <v>0.73152709359605916</v>
      </c>
      <c r="S22" s="10"/>
      <c r="W22" s="1">
        <f t="shared" ref="W22:X22" si="35">W18+W20</f>
        <v>4838</v>
      </c>
      <c r="X22" s="1">
        <f t="shared" si="35"/>
        <v>4980</v>
      </c>
      <c r="Y22" s="1">
        <f t="shared" ref="Y22:Z22" si="36">Y18+Y20</f>
        <v>5782</v>
      </c>
      <c r="Z22" s="1">
        <f t="shared" si="36"/>
        <v>5586</v>
      </c>
      <c r="AA22" s="1">
        <f t="shared" ref="AA22:AD23" si="37">AA18+AA20</f>
        <v>6082</v>
      </c>
      <c r="AB22" s="1">
        <f t="shared" si="37"/>
        <v>6132</v>
      </c>
      <c r="AC22" s="1">
        <f t="shared" si="37"/>
        <v>6499</v>
      </c>
      <c r="AD22" s="1">
        <f>AD18+AD20</f>
        <v>6194</v>
      </c>
      <c r="AE22" s="1">
        <f>AE18+AE20</f>
        <v>6514</v>
      </c>
      <c r="AF22" s="1">
        <f>AF18+AF20</f>
        <v>6189</v>
      </c>
      <c r="AG22" s="1">
        <f>AG18+AG20</f>
        <v>4772</v>
      </c>
      <c r="AH22" s="1">
        <f>AH18+AH20</f>
        <v>4129</v>
      </c>
    </row>
    <row r="23" spans="1:34" ht="13.5" customHeight="1" x14ac:dyDescent="0.2">
      <c r="A23" s="9"/>
      <c r="B23" s="11"/>
      <c r="C23" s="13" t="s">
        <v>5</v>
      </c>
      <c r="D23" s="15">
        <v>0.56000000000000005</v>
      </c>
      <c r="E23" s="15">
        <v>0.4</v>
      </c>
      <c r="F23" s="15">
        <v>0.25</v>
      </c>
      <c r="G23" s="15">
        <f t="shared" ref="G23:R23" si="38">W28/W27</f>
        <v>0.42307692307692307</v>
      </c>
      <c r="H23" s="15">
        <f t="shared" si="38"/>
        <v>0.37209302325581395</v>
      </c>
      <c r="I23" s="15">
        <f t="shared" si="38"/>
        <v>0.42424242424242425</v>
      </c>
      <c r="J23" s="15">
        <f t="shared" si="38"/>
        <v>0.24</v>
      </c>
      <c r="K23" s="15">
        <f t="shared" si="38"/>
        <v>0.19444444444444445</v>
      </c>
      <c r="L23" s="15">
        <f t="shared" si="38"/>
        <v>0.38297872340425532</v>
      </c>
      <c r="M23" s="15">
        <f t="shared" si="38"/>
        <v>0.5</v>
      </c>
      <c r="N23" s="15">
        <f t="shared" si="38"/>
        <v>0.27777777777777779</v>
      </c>
      <c r="O23" s="15">
        <f t="shared" si="38"/>
        <v>0.25</v>
      </c>
      <c r="P23" s="15">
        <f t="shared" si="38"/>
        <v>0.42857142857142855</v>
      </c>
      <c r="Q23" s="15">
        <f t="shared" si="38"/>
        <v>0.29411764705882354</v>
      </c>
      <c r="R23" s="15">
        <f t="shared" si="38"/>
        <v>0.34615384615384615</v>
      </c>
      <c r="S23" s="10"/>
      <c r="W23" s="1">
        <f t="shared" ref="W23:X23" si="39">W19+W21</f>
        <v>4080</v>
      </c>
      <c r="X23" s="1">
        <f t="shared" si="39"/>
        <v>4213</v>
      </c>
      <c r="Y23" s="1">
        <f t="shared" ref="Y23:Z23" si="40">Y19+Y21</f>
        <v>4902</v>
      </c>
      <c r="Z23" s="1">
        <f t="shared" si="40"/>
        <v>4687</v>
      </c>
      <c r="AA23" s="1">
        <f t="shared" si="37"/>
        <v>5148</v>
      </c>
      <c r="AB23" s="1">
        <f t="shared" si="37"/>
        <v>5109</v>
      </c>
      <c r="AC23" s="1">
        <f t="shared" si="37"/>
        <v>5403</v>
      </c>
      <c r="AD23" s="1">
        <f t="shared" si="37"/>
        <v>5314</v>
      </c>
      <c r="AE23" s="1">
        <f t="shared" ref="AE23" si="41">AE19+AE21</f>
        <v>5661</v>
      </c>
      <c r="AF23" s="1">
        <f t="shared" ref="AF23:AG23" si="42">AF19+AF21</f>
        <v>5278</v>
      </c>
      <c r="AG23" s="1">
        <f t="shared" si="42"/>
        <v>4145</v>
      </c>
      <c r="AH23" s="1">
        <f t="shared" ref="AH23" si="43">AH19+AH21</f>
        <v>3601</v>
      </c>
    </row>
    <row r="24" spans="1:34" ht="13.5" customHeight="1" x14ac:dyDescent="0.2">
      <c r="A24" s="9"/>
      <c r="B24" s="11"/>
      <c r="C24" s="11" t="s">
        <v>7</v>
      </c>
      <c r="D24" s="15"/>
      <c r="E24" s="15"/>
      <c r="F24" s="15"/>
      <c r="G24" s="15">
        <f t="shared" ref="G24:R24" si="44">W30/W29</f>
        <v>0.69947643979057594</v>
      </c>
      <c r="H24" s="15">
        <f t="shared" si="44"/>
        <v>0.74661105318039622</v>
      </c>
      <c r="I24" s="15">
        <f t="shared" si="44"/>
        <v>0.72989076464746772</v>
      </c>
      <c r="J24" s="15">
        <f t="shared" si="44"/>
        <v>0.73605577689243029</v>
      </c>
      <c r="K24" s="15">
        <f t="shared" si="44"/>
        <v>0.72052401746724892</v>
      </c>
      <c r="L24" s="15">
        <f t="shared" si="44"/>
        <v>0.67989646246764457</v>
      </c>
      <c r="M24" s="15">
        <f t="shared" si="44"/>
        <v>0.72799999999999998</v>
      </c>
      <c r="N24" s="15">
        <f t="shared" si="44"/>
        <v>0.72263450834879406</v>
      </c>
      <c r="O24" s="15">
        <f t="shared" si="44"/>
        <v>0.74091332712022362</v>
      </c>
      <c r="P24" s="15">
        <f t="shared" si="44"/>
        <v>0.74070543374642517</v>
      </c>
      <c r="Q24" s="15">
        <f t="shared" si="44"/>
        <v>0.74092409240924095</v>
      </c>
      <c r="R24" s="15">
        <f t="shared" si="44"/>
        <v>0.72347266881028938</v>
      </c>
      <c r="S24" s="10"/>
      <c r="U24" s="1" t="s">
        <v>30</v>
      </c>
    </row>
    <row r="25" spans="1:34" ht="13.5" customHeight="1" x14ac:dyDescent="0.2">
      <c r="A25" s="9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0"/>
      <c r="U25" s="13" t="s">
        <v>4</v>
      </c>
      <c r="V25" s="1" t="s">
        <v>27</v>
      </c>
      <c r="W25" s="1">
        <v>929</v>
      </c>
      <c r="X25" s="1">
        <v>916</v>
      </c>
      <c r="Y25" s="1">
        <v>974</v>
      </c>
      <c r="Z25" s="1">
        <v>979</v>
      </c>
      <c r="AA25" s="1">
        <v>1109</v>
      </c>
      <c r="AB25" s="1">
        <v>1112</v>
      </c>
      <c r="AC25" s="1">
        <v>1101</v>
      </c>
      <c r="AD25" s="1">
        <v>1060</v>
      </c>
      <c r="AE25" s="1">
        <v>1057</v>
      </c>
      <c r="AF25" s="1">
        <v>1021</v>
      </c>
      <c r="AG25" s="1">
        <v>1195</v>
      </c>
      <c r="AH25" s="1">
        <v>1218</v>
      </c>
    </row>
    <row r="26" spans="1:34" ht="13.5" customHeight="1" x14ac:dyDescent="0.2">
      <c r="A26" s="9"/>
      <c r="B26" s="17" t="s">
        <v>13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0"/>
      <c r="V26" s="1" t="s">
        <v>26</v>
      </c>
      <c r="W26" s="1">
        <v>657</v>
      </c>
      <c r="X26" s="1">
        <v>700</v>
      </c>
      <c r="Y26" s="1">
        <v>721</v>
      </c>
      <c r="Z26" s="1">
        <v>733</v>
      </c>
      <c r="AA26" s="1">
        <v>818</v>
      </c>
      <c r="AB26" s="1">
        <v>770</v>
      </c>
      <c r="AC26" s="1">
        <v>807</v>
      </c>
      <c r="AD26" s="1">
        <v>774</v>
      </c>
      <c r="AE26" s="1">
        <v>791</v>
      </c>
      <c r="AF26" s="1">
        <v>765</v>
      </c>
      <c r="AG26" s="1">
        <v>893</v>
      </c>
      <c r="AH26" s="1">
        <v>891</v>
      </c>
    </row>
    <row r="27" spans="1:34" ht="13.5" customHeight="1" x14ac:dyDescent="0.2">
      <c r="A27" s="9"/>
      <c r="B27" s="11"/>
      <c r="C27" s="13" t="s">
        <v>4</v>
      </c>
      <c r="D27" s="15">
        <v>0.84</v>
      </c>
      <c r="E27" s="15">
        <v>0.87</v>
      </c>
      <c r="F27" s="15">
        <v>0.87</v>
      </c>
      <c r="G27" s="15">
        <f t="shared" ref="G27:R27" si="45">W33/W32</f>
        <v>0.86723768736616702</v>
      </c>
      <c r="H27" s="15">
        <f t="shared" si="45"/>
        <v>0.86465433300876338</v>
      </c>
      <c r="I27" s="15">
        <f t="shared" si="45"/>
        <v>0.87572254335260113</v>
      </c>
      <c r="J27" s="15">
        <f t="shared" si="45"/>
        <v>0.85312783318223029</v>
      </c>
      <c r="K27" s="15">
        <f t="shared" si="45"/>
        <v>0.82879719051799827</v>
      </c>
      <c r="L27" s="15">
        <f t="shared" si="45"/>
        <v>0.85321100917431192</v>
      </c>
      <c r="M27" s="15">
        <f t="shared" si="45"/>
        <v>0.8261648745519713</v>
      </c>
      <c r="N27" s="15">
        <f t="shared" si="45"/>
        <v>0.85679806918744972</v>
      </c>
      <c r="O27" s="15">
        <f t="shared" si="45"/>
        <v>0.87106918238993714</v>
      </c>
      <c r="P27" s="15">
        <f t="shared" si="45"/>
        <v>0.82901907356948223</v>
      </c>
      <c r="Q27" s="15">
        <f t="shared" si="45"/>
        <v>0.81284153005464477</v>
      </c>
      <c r="R27" s="15">
        <f t="shared" si="45"/>
        <v>0.83368719037508843</v>
      </c>
      <c r="S27" s="10"/>
      <c r="U27" s="13" t="s">
        <v>5</v>
      </c>
      <c r="V27" s="1" t="s">
        <v>27</v>
      </c>
      <c r="W27" s="1">
        <v>26</v>
      </c>
      <c r="X27" s="1">
        <v>43</v>
      </c>
      <c r="Y27" s="1">
        <v>33</v>
      </c>
      <c r="Z27" s="1">
        <v>25</v>
      </c>
      <c r="AA27" s="1">
        <v>36</v>
      </c>
      <c r="AB27" s="1">
        <v>47</v>
      </c>
      <c r="AC27" s="1">
        <v>24</v>
      </c>
      <c r="AD27" s="1">
        <v>18</v>
      </c>
      <c r="AE27" s="1">
        <v>16</v>
      </c>
      <c r="AF27" s="1">
        <v>28</v>
      </c>
      <c r="AG27" s="1">
        <v>17</v>
      </c>
      <c r="AH27" s="1">
        <v>26</v>
      </c>
    </row>
    <row r="28" spans="1:34" ht="13.5" customHeight="1" x14ac:dyDescent="0.2">
      <c r="A28" s="9"/>
      <c r="B28" s="11"/>
      <c r="C28" s="13" t="s">
        <v>5</v>
      </c>
      <c r="D28" s="15">
        <v>0.71</v>
      </c>
      <c r="E28" s="15">
        <v>0.33</v>
      </c>
      <c r="F28" s="15">
        <v>0.6</v>
      </c>
      <c r="G28" s="15">
        <f t="shared" ref="G28:R28" si="46">W35/W34</f>
        <v>0.88888888888888884</v>
      </c>
      <c r="H28" s="15">
        <f t="shared" si="46"/>
        <v>0.30769230769230771</v>
      </c>
      <c r="I28" s="15">
        <f t="shared" si="46"/>
        <v>0.7142857142857143</v>
      </c>
      <c r="J28" s="15">
        <f t="shared" si="46"/>
        <v>0.5</v>
      </c>
      <c r="K28" s="15">
        <f t="shared" si="46"/>
        <v>0.66666666666666663</v>
      </c>
      <c r="L28" s="15">
        <f t="shared" si="46"/>
        <v>0.83333333333333337</v>
      </c>
      <c r="M28" s="15">
        <f t="shared" si="46"/>
        <v>0.6</v>
      </c>
      <c r="N28" s="15">
        <f t="shared" si="46"/>
        <v>0.88888888888888884</v>
      </c>
      <c r="O28" s="15">
        <f t="shared" si="46"/>
        <v>0.66666666666666663</v>
      </c>
      <c r="P28" s="15">
        <f t="shared" si="46"/>
        <v>0.61538461538461542</v>
      </c>
      <c r="Q28" s="15">
        <f t="shared" si="46"/>
        <v>0.41666666666666669</v>
      </c>
      <c r="R28" s="15">
        <f t="shared" si="46"/>
        <v>0.75</v>
      </c>
      <c r="S28" s="10"/>
      <c r="V28" s="1" t="s">
        <v>26</v>
      </c>
      <c r="W28" s="1">
        <v>11</v>
      </c>
      <c r="X28" s="1">
        <v>16</v>
      </c>
      <c r="Y28" s="1">
        <v>14</v>
      </c>
      <c r="Z28" s="1">
        <v>6</v>
      </c>
      <c r="AA28" s="1">
        <v>7</v>
      </c>
      <c r="AB28" s="1">
        <v>18</v>
      </c>
      <c r="AC28" s="1">
        <v>12</v>
      </c>
      <c r="AD28" s="1">
        <v>5</v>
      </c>
      <c r="AE28" s="1">
        <v>4</v>
      </c>
      <c r="AF28" s="1">
        <v>12</v>
      </c>
      <c r="AG28" s="1">
        <v>5</v>
      </c>
      <c r="AH28" s="1">
        <v>9</v>
      </c>
    </row>
    <row r="29" spans="1:34" ht="13.5" customHeight="1" x14ac:dyDescent="0.2">
      <c r="A29" s="9"/>
      <c r="B29" s="11"/>
      <c r="C29" s="11" t="s">
        <v>7</v>
      </c>
      <c r="D29" s="15"/>
      <c r="E29" s="15"/>
      <c r="F29" s="15"/>
      <c r="G29" s="15">
        <f t="shared" ref="G29:R29" si="47">W37/W36</f>
        <v>0.86784599375650362</v>
      </c>
      <c r="H29" s="15">
        <f t="shared" si="47"/>
        <v>0.85769230769230764</v>
      </c>
      <c r="I29" s="15">
        <f t="shared" si="47"/>
        <v>0.87464114832535889</v>
      </c>
      <c r="J29" s="15">
        <f t="shared" si="47"/>
        <v>0.85185185185185186</v>
      </c>
      <c r="K29" s="15">
        <f t="shared" si="47"/>
        <v>0.82752613240418116</v>
      </c>
      <c r="L29" s="15">
        <f t="shared" si="47"/>
        <v>0.85310218978102192</v>
      </c>
      <c r="M29" s="15">
        <f t="shared" si="47"/>
        <v>0.82515611061552185</v>
      </c>
      <c r="N29" s="15">
        <f t="shared" si="47"/>
        <v>0.85725614591593968</v>
      </c>
      <c r="O29" s="15">
        <f t="shared" si="47"/>
        <v>0.86868686868686873</v>
      </c>
      <c r="P29" s="15">
        <f t="shared" si="47"/>
        <v>0.82714382174206613</v>
      </c>
      <c r="Q29" s="15">
        <f t="shared" si="47"/>
        <v>0.80962059620596205</v>
      </c>
      <c r="R29" s="15">
        <f t="shared" si="47"/>
        <v>0.83298245614035082</v>
      </c>
      <c r="S29" s="10"/>
      <c r="W29" s="1">
        <f t="shared" ref="W29:X29" si="48">W25+W27</f>
        <v>955</v>
      </c>
      <c r="X29" s="1">
        <f t="shared" si="48"/>
        <v>959</v>
      </c>
      <c r="Y29" s="1">
        <f t="shared" ref="Y29:Z29" si="49">Y25+Y27</f>
        <v>1007</v>
      </c>
      <c r="Z29" s="1">
        <f t="shared" si="49"/>
        <v>1004</v>
      </c>
      <c r="AA29" s="1">
        <f t="shared" ref="AA29:AD30" si="50">AA25+AA27</f>
        <v>1145</v>
      </c>
      <c r="AB29" s="1">
        <f>AB25+AB27</f>
        <v>1159</v>
      </c>
      <c r="AC29" s="1">
        <f t="shared" si="50"/>
        <v>1125</v>
      </c>
      <c r="AD29" s="1">
        <f t="shared" si="50"/>
        <v>1078</v>
      </c>
      <c r="AE29" s="1">
        <f t="shared" ref="AE29" si="51">AE25+AE27</f>
        <v>1073</v>
      </c>
      <c r="AF29" s="1">
        <f t="shared" ref="AF29:AG29" si="52">AF25+AF27</f>
        <v>1049</v>
      </c>
      <c r="AG29" s="1">
        <f t="shared" si="52"/>
        <v>1212</v>
      </c>
      <c r="AH29" s="1">
        <f t="shared" ref="AH29" si="53">AH25+AH27</f>
        <v>1244</v>
      </c>
    </row>
    <row r="30" spans="1:34" ht="13.5" customHeight="1" x14ac:dyDescent="0.2">
      <c r="A30" s="9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0"/>
      <c r="W30" s="1">
        <f t="shared" ref="W30:X30" si="54">W26+W28</f>
        <v>668</v>
      </c>
      <c r="X30" s="1">
        <f t="shared" si="54"/>
        <v>716</v>
      </c>
      <c r="Y30" s="1">
        <f t="shared" ref="Y30:Z30" si="55">Y26+Y28</f>
        <v>735</v>
      </c>
      <c r="Z30" s="1">
        <f t="shared" si="55"/>
        <v>739</v>
      </c>
      <c r="AA30" s="1">
        <f t="shared" si="50"/>
        <v>825</v>
      </c>
      <c r="AB30" s="1">
        <f t="shared" si="50"/>
        <v>788</v>
      </c>
      <c r="AC30" s="1">
        <f t="shared" si="50"/>
        <v>819</v>
      </c>
      <c r="AD30" s="1">
        <f t="shared" si="50"/>
        <v>779</v>
      </c>
      <c r="AE30" s="1">
        <f t="shared" ref="AE30" si="56">AE26+AE28</f>
        <v>795</v>
      </c>
      <c r="AF30" s="1">
        <f t="shared" ref="AF30:AG30" si="57">AF26+AF28</f>
        <v>777</v>
      </c>
      <c r="AG30" s="1">
        <f t="shared" si="57"/>
        <v>898</v>
      </c>
      <c r="AH30" s="1">
        <f t="shared" ref="AH30" si="58">AH26+AH28</f>
        <v>900</v>
      </c>
    </row>
    <row r="31" spans="1:34" ht="13.5" customHeight="1" x14ac:dyDescent="0.2">
      <c r="A31" s="9"/>
      <c r="B31" s="19" t="s">
        <v>14</v>
      </c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10"/>
      <c r="U31" s="1" t="s">
        <v>31</v>
      </c>
    </row>
    <row r="32" spans="1:34" ht="13.5" customHeight="1" x14ac:dyDescent="0.2">
      <c r="A32" s="9"/>
      <c r="B32" s="11"/>
      <c r="C32" s="13" t="s">
        <v>4</v>
      </c>
      <c r="D32" s="15">
        <v>0.68</v>
      </c>
      <c r="E32" s="15">
        <v>0.72</v>
      </c>
      <c r="F32" s="15">
        <v>0.71</v>
      </c>
      <c r="G32" s="15">
        <f t="shared" ref="G32:R32" si="59">W40/W39</f>
        <v>0.71278825995807127</v>
      </c>
      <c r="H32" s="15">
        <f t="shared" si="59"/>
        <v>0.72549019607843135</v>
      </c>
      <c r="I32" s="15">
        <f t="shared" si="59"/>
        <v>0.69406392694063923</v>
      </c>
      <c r="J32" s="15">
        <f t="shared" si="59"/>
        <v>0.73886639676113364</v>
      </c>
      <c r="K32" s="15">
        <f t="shared" si="59"/>
        <v>0.77661795407098122</v>
      </c>
      <c r="L32" s="15">
        <f t="shared" si="59"/>
        <v>0.77500000000000002</v>
      </c>
      <c r="M32" s="15">
        <f t="shared" si="59"/>
        <v>0.75046904315196994</v>
      </c>
      <c r="N32" s="15">
        <f t="shared" si="59"/>
        <v>0.78663793103448276</v>
      </c>
      <c r="O32" s="15">
        <f t="shared" si="59"/>
        <v>0.74849094567404428</v>
      </c>
      <c r="P32" s="15">
        <f t="shared" si="59"/>
        <v>0.78757515030060121</v>
      </c>
      <c r="Q32" s="15">
        <f t="shared" si="59"/>
        <v>0.74818401937046008</v>
      </c>
      <c r="R32" s="15">
        <f>AH40/AH39</f>
        <v>0.75641025641025639</v>
      </c>
      <c r="S32" s="10"/>
      <c r="U32" s="13" t="s">
        <v>4</v>
      </c>
      <c r="V32" s="1" t="s">
        <v>27</v>
      </c>
      <c r="W32" s="1">
        <v>934</v>
      </c>
      <c r="X32" s="1">
        <v>1027</v>
      </c>
      <c r="Y32" s="1">
        <v>1038</v>
      </c>
      <c r="Z32" s="1">
        <v>1103</v>
      </c>
      <c r="AA32" s="1">
        <v>1139</v>
      </c>
      <c r="AB32" s="1">
        <v>1090</v>
      </c>
      <c r="AC32" s="1">
        <v>1116</v>
      </c>
      <c r="AD32" s="1">
        <v>1243</v>
      </c>
      <c r="AE32" s="1">
        <v>1272</v>
      </c>
      <c r="AF32" s="1">
        <v>1468</v>
      </c>
      <c r="AG32" s="1">
        <v>1464</v>
      </c>
      <c r="AH32" s="1">
        <v>1413</v>
      </c>
    </row>
    <row r="33" spans="1:34" ht="13.5" customHeight="1" x14ac:dyDescent="0.2">
      <c r="A33" s="9"/>
      <c r="B33" s="11"/>
      <c r="C33" s="13" t="s">
        <v>5</v>
      </c>
      <c r="D33" s="15">
        <v>0.44</v>
      </c>
      <c r="E33" s="15">
        <v>0.42</v>
      </c>
      <c r="F33" s="15">
        <v>0.47</v>
      </c>
      <c r="G33" s="15">
        <f t="shared" ref="G33:R33" si="60">W42/W41</f>
        <v>0.26530612244897961</v>
      </c>
      <c r="H33" s="15">
        <f t="shared" si="60"/>
        <v>0.38461538461538464</v>
      </c>
      <c r="I33" s="15">
        <f t="shared" si="60"/>
        <v>0.46666666666666667</v>
      </c>
      <c r="J33" s="15">
        <f t="shared" si="60"/>
        <v>0.5161290322580645</v>
      </c>
      <c r="K33" s="15">
        <f t="shared" si="60"/>
        <v>0.5</v>
      </c>
      <c r="L33" s="15">
        <f t="shared" si="60"/>
        <v>0.20833333333333334</v>
      </c>
      <c r="M33" s="15">
        <f t="shared" si="60"/>
        <v>0.61538461538461542</v>
      </c>
      <c r="N33" s="15">
        <f t="shared" si="60"/>
        <v>0.33333333333333331</v>
      </c>
      <c r="O33" s="15">
        <f t="shared" si="60"/>
        <v>0.375</v>
      </c>
      <c r="P33" s="15">
        <f t="shared" si="60"/>
        <v>0.46666666666666667</v>
      </c>
      <c r="Q33" s="15">
        <f t="shared" si="60"/>
        <v>0.12</v>
      </c>
      <c r="R33" s="15">
        <f t="shared" si="60"/>
        <v>8.3333333333333329E-2</v>
      </c>
      <c r="S33" s="10"/>
      <c r="V33" s="1" t="s">
        <v>26</v>
      </c>
      <c r="W33" s="1">
        <v>810</v>
      </c>
      <c r="X33" s="1">
        <v>888</v>
      </c>
      <c r="Y33" s="1">
        <v>909</v>
      </c>
      <c r="Z33" s="1">
        <v>941</v>
      </c>
      <c r="AA33" s="1">
        <v>944</v>
      </c>
      <c r="AB33" s="1">
        <v>930</v>
      </c>
      <c r="AC33" s="1">
        <v>922</v>
      </c>
      <c r="AD33" s="1">
        <v>1065</v>
      </c>
      <c r="AE33" s="1">
        <v>1108</v>
      </c>
      <c r="AF33" s="1">
        <v>1217</v>
      </c>
      <c r="AG33" s="1">
        <v>1190</v>
      </c>
      <c r="AH33" s="1">
        <v>1178</v>
      </c>
    </row>
    <row r="34" spans="1:34" ht="13.5" customHeight="1" x14ac:dyDescent="0.2">
      <c r="A34" s="9"/>
      <c r="B34" s="11"/>
      <c r="C34" s="11" t="s">
        <v>7</v>
      </c>
      <c r="D34" s="15"/>
      <c r="E34" s="15"/>
      <c r="F34" s="15"/>
      <c r="G34" s="15">
        <f t="shared" ref="G34:R34" si="61">W44/W43</f>
        <v>0.67110266159695819</v>
      </c>
      <c r="H34" s="15">
        <f t="shared" si="61"/>
        <v>0.70506912442396308</v>
      </c>
      <c r="I34" s="15">
        <f t="shared" si="61"/>
        <v>0.67948717948717952</v>
      </c>
      <c r="J34" s="15">
        <f t="shared" si="61"/>
        <v>0.72571428571428576</v>
      </c>
      <c r="K34" s="15">
        <f t="shared" si="61"/>
        <v>0.7665995975855131</v>
      </c>
      <c r="L34" s="15">
        <f t="shared" si="61"/>
        <v>0.74801587301587302</v>
      </c>
      <c r="M34" s="15">
        <f t="shared" si="61"/>
        <v>0.74725274725274726</v>
      </c>
      <c r="N34" s="15">
        <f t="shared" si="61"/>
        <v>0.76970954356846477</v>
      </c>
      <c r="O34" s="15">
        <f t="shared" si="61"/>
        <v>0.73684210526315785</v>
      </c>
      <c r="P34" s="15">
        <f t="shared" si="61"/>
        <v>0.77821011673151752</v>
      </c>
      <c r="Q34" s="15">
        <f t="shared" si="61"/>
        <v>0.71232876712328763</v>
      </c>
      <c r="R34" s="15">
        <f t="shared" si="61"/>
        <v>0.73958333333333337</v>
      </c>
      <c r="S34" s="10"/>
      <c r="U34" s="13" t="s">
        <v>5</v>
      </c>
      <c r="V34" s="1" t="s">
        <v>27</v>
      </c>
      <c r="W34" s="1">
        <v>27</v>
      </c>
      <c r="X34" s="1">
        <v>13</v>
      </c>
      <c r="Y34" s="1">
        <v>7</v>
      </c>
      <c r="Z34" s="1">
        <v>4</v>
      </c>
      <c r="AA34" s="1">
        <v>9</v>
      </c>
      <c r="AB34" s="1">
        <v>6</v>
      </c>
      <c r="AC34" s="1">
        <v>5</v>
      </c>
      <c r="AD34" s="1">
        <v>18</v>
      </c>
      <c r="AE34" s="1">
        <v>15</v>
      </c>
      <c r="AF34" s="1">
        <v>13</v>
      </c>
      <c r="AG34" s="1">
        <v>12</v>
      </c>
      <c r="AH34" s="1">
        <v>12</v>
      </c>
    </row>
    <row r="35" spans="1:34" ht="13.5" customHeight="1" x14ac:dyDescent="0.2">
      <c r="A35" s="9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10"/>
      <c r="V35" s="1" t="s">
        <v>26</v>
      </c>
      <c r="W35" s="1">
        <v>24</v>
      </c>
      <c r="X35" s="1">
        <v>4</v>
      </c>
      <c r="Y35" s="1">
        <v>5</v>
      </c>
      <c r="Z35" s="1">
        <v>2</v>
      </c>
      <c r="AA35" s="1">
        <v>6</v>
      </c>
      <c r="AB35" s="1">
        <v>5</v>
      </c>
      <c r="AC35" s="1">
        <v>3</v>
      </c>
      <c r="AD35" s="1">
        <v>16</v>
      </c>
      <c r="AE35" s="1">
        <v>10</v>
      </c>
      <c r="AF35" s="1">
        <v>8</v>
      </c>
      <c r="AG35" s="1">
        <v>5</v>
      </c>
      <c r="AH35" s="1">
        <v>9</v>
      </c>
    </row>
    <row r="36" spans="1:34" ht="13.5" customHeight="1" x14ac:dyDescent="0.2">
      <c r="A36" s="9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0"/>
      <c r="W36" s="1">
        <f t="shared" ref="W36:X36" si="62">W32+W34</f>
        <v>961</v>
      </c>
      <c r="X36" s="1">
        <f t="shared" si="62"/>
        <v>1040</v>
      </c>
      <c r="Y36" s="1">
        <f t="shared" ref="Y36:Z36" si="63">Y32+Y34</f>
        <v>1045</v>
      </c>
      <c r="Z36" s="1">
        <f t="shared" si="63"/>
        <v>1107</v>
      </c>
      <c r="AA36" s="1">
        <f t="shared" ref="AA36:AD37" si="64">AA32+AA34</f>
        <v>1148</v>
      </c>
      <c r="AB36" s="1">
        <f t="shared" si="64"/>
        <v>1096</v>
      </c>
      <c r="AC36" s="1">
        <f t="shared" si="64"/>
        <v>1121</v>
      </c>
      <c r="AD36" s="1">
        <f t="shared" si="64"/>
        <v>1261</v>
      </c>
      <c r="AE36" s="1">
        <f t="shared" ref="AE36" si="65">AE32+AE34</f>
        <v>1287</v>
      </c>
      <c r="AF36" s="1">
        <f t="shared" ref="AF36:AG36" si="66">AF32+AF34</f>
        <v>1481</v>
      </c>
      <c r="AG36" s="1">
        <f t="shared" si="66"/>
        <v>1476</v>
      </c>
      <c r="AH36" s="1">
        <f t="shared" ref="AH36" si="67">AH32+AH34</f>
        <v>1425</v>
      </c>
    </row>
    <row r="37" spans="1:34" ht="13.5" customHeight="1" x14ac:dyDescent="0.25">
      <c r="A37" s="23"/>
      <c r="B37" s="30" t="s">
        <v>43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1"/>
      <c r="N37" s="31"/>
      <c r="O37" s="24"/>
      <c r="P37" s="24"/>
      <c r="Q37" s="24"/>
      <c r="R37" s="24" t="s">
        <v>52</v>
      </c>
      <c r="S37" s="14"/>
      <c r="W37" s="1">
        <f t="shared" ref="W37:X37" si="68">W33+W35</f>
        <v>834</v>
      </c>
      <c r="X37" s="1">
        <f t="shared" si="68"/>
        <v>892</v>
      </c>
      <c r="Y37" s="1">
        <f t="shared" ref="Y37:Z37" si="69">Y33+Y35</f>
        <v>914</v>
      </c>
      <c r="Z37" s="1">
        <f t="shared" si="69"/>
        <v>943</v>
      </c>
      <c r="AA37" s="1">
        <f t="shared" si="64"/>
        <v>950</v>
      </c>
      <c r="AB37" s="1">
        <f t="shared" si="64"/>
        <v>935</v>
      </c>
      <c r="AC37" s="1">
        <f t="shared" si="64"/>
        <v>925</v>
      </c>
      <c r="AD37" s="1">
        <f t="shared" si="64"/>
        <v>1081</v>
      </c>
      <c r="AE37" s="1">
        <f t="shared" ref="AE37" si="70">AE33+AE35</f>
        <v>1118</v>
      </c>
      <c r="AF37" s="1">
        <f t="shared" ref="AF37:AG37" si="71">AF33+AF35</f>
        <v>1225</v>
      </c>
      <c r="AG37" s="1">
        <f t="shared" si="71"/>
        <v>1195</v>
      </c>
      <c r="AH37" s="1">
        <f t="shared" ref="AH37" si="72">AH33+AH35</f>
        <v>1187</v>
      </c>
    </row>
    <row r="38" spans="1:34" ht="13.5" customHeight="1" x14ac:dyDescent="0.2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" t="s">
        <v>32</v>
      </c>
    </row>
    <row r="39" spans="1:34" ht="13.5" customHeight="1" x14ac:dyDescent="0.2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3" t="s">
        <v>4</v>
      </c>
      <c r="V39" s="1" t="s">
        <v>27</v>
      </c>
      <c r="W39" s="1">
        <v>477</v>
      </c>
      <c r="X39" s="1">
        <v>408</v>
      </c>
      <c r="Y39" s="1">
        <v>438</v>
      </c>
      <c r="Z39" s="1">
        <v>494</v>
      </c>
      <c r="AA39" s="1">
        <v>479</v>
      </c>
      <c r="AB39" s="1">
        <v>480</v>
      </c>
      <c r="AC39" s="1">
        <v>533</v>
      </c>
      <c r="AD39" s="1">
        <v>464</v>
      </c>
      <c r="AE39" s="1">
        <v>497</v>
      </c>
      <c r="AF39" s="1">
        <v>499</v>
      </c>
      <c r="AG39" s="1">
        <v>413</v>
      </c>
      <c r="AH39" s="1">
        <v>468</v>
      </c>
    </row>
    <row r="40" spans="1:34" ht="13.5" customHeight="1" x14ac:dyDescent="0.2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V40" s="1" t="s">
        <v>26</v>
      </c>
      <c r="W40" s="1">
        <v>340</v>
      </c>
      <c r="X40" s="1">
        <v>296</v>
      </c>
      <c r="Y40" s="1">
        <v>304</v>
      </c>
      <c r="Z40" s="1">
        <v>365</v>
      </c>
      <c r="AA40" s="1">
        <v>372</v>
      </c>
      <c r="AB40" s="1">
        <v>372</v>
      </c>
      <c r="AC40" s="1">
        <v>400</v>
      </c>
      <c r="AD40" s="1">
        <v>365</v>
      </c>
      <c r="AE40" s="1">
        <v>372</v>
      </c>
      <c r="AF40" s="1">
        <v>393</v>
      </c>
      <c r="AG40" s="1">
        <v>309</v>
      </c>
      <c r="AH40" s="1">
        <v>354</v>
      </c>
    </row>
    <row r="41" spans="1:34" ht="13.5" customHeight="1" x14ac:dyDescent="0.2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3" t="s">
        <v>5</v>
      </c>
      <c r="V41" s="1" t="s">
        <v>27</v>
      </c>
      <c r="W41" s="1">
        <v>49</v>
      </c>
      <c r="X41" s="1">
        <v>26</v>
      </c>
      <c r="Y41" s="1">
        <v>30</v>
      </c>
      <c r="Z41" s="1">
        <v>31</v>
      </c>
      <c r="AA41" s="1">
        <v>18</v>
      </c>
      <c r="AB41" s="1">
        <v>24</v>
      </c>
      <c r="AC41" s="1">
        <v>13</v>
      </c>
      <c r="AD41" s="1">
        <v>18</v>
      </c>
      <c r="AE41" s="1">
        <v>16</v>
      </c>
      <c r="AF41" s="1">
        <v>15</v>
      </c>
      <c r="AG41" s="1">
        <v>25</v>
      </c>
      <c r="AH41" s="1">
        <v>12</v>
      </c>
    </row>
    <row r="42" spans="1:34" ht="13.5" customHeight="1" x14ac:dyDescent="0.2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V42" s="1" t="s">
        <v>26</v>
      </c>
      <c r="W42" s="1">
        <v>13</v>
      </c>
      <c r="X42" s="1">
        <v>10</v>
      </c>
      <c r="Y42" s="1">
        <v>14</v>
      </c>
      <c r="Z42" s="1">
        <v>16</v>
      </c>
      <c r="AA42" s="1">
        <v>9</v>
      </c>
      <c r="AB42" s="1">
        <v>5</v>
      </c>
      <c r="AC42" s="1">
        <v>8</v>
      </c>
      <c r="AD42" s="1">
        <v>6</v>
      </c>
      <c r="AE42" s="1">
        <v>6</v>
      </c>
      <c r="AF42" s="1">
        <v>7</v>
      </c>
      <c r="AG42" s="1">
        <v>3</v>
      </c>
      <c r="AH42" s="1">
        <v>1</v>
      </c>
    </row>
    <row r="43" spans="1:34" ht="13.5" customHeight="1" x14ac:dyDescent="0.2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W43" s="1">
        <f t="shared" ref="W43:X43" si="73">W39+W41</f>
        <v>526</v>
      </c>
      <c r="X43" s="1">
        <f t="shared" si="73"/>
        <v>434</v>
      </c>
      <c r="Y43" s="1">
        <f t="shared" ref="Y43:Z43" si="74">Y39+Y41</f>
        <v>468</v>
      </c>
      <c r="Z43" s="1">
        <f t="shared" si="74"/>
        <v>525</v>
      </c>
      <c r="AA43" s="1">
        <f t="shared" ref="AA43:AD44" si="75">AA39+AA41</f>
        <v>497</v>
      </c>
      <c r="AB43" s="1">
        <f t="shared" si="75"/>
        <v>504</v>
      </c>
      <c r="AC43" s="1">
        <f t="shared" si="75"/>
        <v>546</v>
      </c>
      <c r="AD43" s="1">
        <f t="shared" si="75"/>
        <v>482</v>
      </c>
      <c r="AE43" s="1">
        <f t="shared" ref="AE43" si="76">AE39+AE41</f>
        <v>513</v>
      </c>
      <c r="AF43" s="1">
        <f t="shared" ref="AF43:AG43" si="77">AF39+AF41</f>
        <v>514</v>
      </c>
      <c r="AG43" s="1">
        <f t="shared" si="77"/>
        <v>438</v>
      </c>
      <c r="AH43" s="1">
        <f t="shared" ref="AH43" si="78">AH39+AH41</f>
        <v>480</v>
      </c>
    </row>
    <row r="44" spans="1:34" ht="13.5" customHeight="1" x14ac:dyDescent="0.2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W44" s="1">
        <f t="shared" ref="W44:X44" si="79">W40+W42</f>
        <v>353</v>
      </c>
      <c r="X44" s="1">
        <f t="shared" si="79"/>
        <v>306</v>
      </c>
      <c r="Y44" s="1">
        <f t="shared" ref="Y44:Z44" si="80">Y40+Y42</f>
        <v>318</v>
      </c>
      <c r="Z44" s="1">
        <f t="shared" si="80"/>
        <v>381</v>
      </c>
      <c r="AA44" s="1">
        <f t="shared" si="75"/>
        <v>381</v>
      </c>
      <c r="AB44" s="1">
        <f t="shared" si="75"/>
        <v>377</v>
      </c>
      <c r="AC44" s="1">
        <f t="shared" si="75"/>
        <v>408</v>
      </c>
      <c r="AD44" s="1">
        <f t="shared" si="75"/>
        <v>371</v>
      </c>
      <c r="AE44" s="1">
        <f t="shared" ref="AE44" si="81">AE40+AE42</f>
        <v>378</v>
      </c>
      <c r="AF44" s="1">
        <f t="shared" ref="AF44:AG44" si="82">AF40+AF42</f>
        <v>400</v>
      </c>
      <c r="AG44" s="1">
        <f t="shared" si="82"/>
        <v>312</v>
      </c>
      <c r="AH44" s="1">
        <f t="shared" ref="AH44" si="83">AH40+AH42</f>
        <v>355</v>
      </c>
    </row>
    <row r="45" spans="1:34" ht="13.5" customHeight="1" x14ac:dyDescent="0.2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</row>
  </sheetData>
  <mergeCells count="2">
    <mergeCell ref="A2:S2"/>
    <mergeCell ref="B37:N37"/>
  </mergeCells>
  <hyperlinks>
    <hyperlink ref="B37" r:id="rId1" display="Source: IPEDS EF1 &amp; DHE02-4 (Residence)"/>
    <hyperlink ref="B37:L37" r:id="rId2" display="Source: IPEDS EF, Fall Enrollment Survey"/>
  </hyperlinks>
  <printOptions horizontalCentered="1"/>
  <pageMargins left="0.7" right="0.45" top="0.5" bottom="0.5" header="0.3" footer="0.3"/>
  <pageSetup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UM</vt:lpstr>
      <vt:lpstr>UM!Print_Area</vt:lpstr>
    </vt:vector>
  </TitlesOfParts>
  <Company>University of Missouri-Columbia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Sade, Randy</dc:creator>
  <cp:lastModifiedBy>Sade, Randy</cp:lastModifiedBy>
  <cp:lastPrinted>2018-02-28T15:31:43Z</cp:lastPrinted>
  <dcterms:created xsi:type="dcterms:W3CDTF">2015-06-15T16:28:31Z</dcterms:created>
  <dcterms:modified xsi:type="dcterms:W3CDTF">2019-03-05T19:49:13Z</dcterms:modified>
</cp:coreProperties>
</file>