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055" windowHeight="6045" activeTab="0"/>
  </bookViews>
  <sheets>
    <sheet name="RFY99" sheetId="1" r:id="rId1"/>
  </sheets>
  <definedNames>
    <definedName name="_xlnm.Print_Area" localSheetId="0">'RFY99'!$A$1:$H$72</definedName>
  </definedNames>
  <calcPr fullCalcOnLoad="1"/>
</workbook>
</file>

<file path=xl/sharedStrings.xml><?xml version="1.0" encoding="utf-8"?>
<sst xmlns="http://schemas.openxmlformats.org/spreadsheetml/2006/main" count="124" uniqueCount="113">
  <si>
    <t>STUDENT FINANCIAL AID AWARDED</t>
  </si>
  <si>
    <t>DHE 14-1</t>
  </si>
  <si>
    <t>INSTITUTION:</t>
  </si>
  <si>
    <t>REPORTING PERIOD:</t>
  </si>
  <si>
    <t>COMPLETED BY:</t>
  </si>
  <si>
    <t>TELEPHONE:</t>
  </si>
  <si>
    <t>DATE:</t>
  </si>
  <si>
    <t>SECTION A:  FINANCIAL AID AWARDED FROM FEDERAL SOURCES</t>
  </si>
  <si>
    <t>TOTAL</t>
  </si>
  <si>
    <t>HC</t>
  </si>
  <si>
    <t>$ AMOUNT</t>
  </si>
  <si>
    <t>TYPE OF AID</t>
  </si>
  <si>
    <t>LINE</t>
  </si>
  <si>
    <t>(A)</t>
  </si>
  <si>
    <t>(B)</t>
  </si>
  <si>
    <t>(C)</t>
  </si>
  <si>
    <t>(D)</t>
  </si>
  <si>
    <t>(G)</t>
  </si>
  <si>
    <t>(H)</t>
  </si>
  <si>
    <t xml:space="preserve">  SEOG</t>
  </si>
  <si>
    <t>(10)</t>
  </si>
  <si>
    <t xml:space="preserve">  PERKINS</t>
  </si>
  <si>
    <t>(20)</t>
  </si>
  <si>
    <t xml:space="preserve">  CWS</t>
  </si>
  <si>
    <t>(30)</t>
  </si>
  <si>
    <t xml:space="preserve">  PELL GRANTS</t>
  </si>
  <si>
    <t>(40)</t>
  </si>
  <si>
    <t xml:space="preserve">  SUBSIDIZED STAFFORD STUDENT LOANS</t>
  </si>
  <si>
    <t>(50)</t>
  </si>
  <si>
    <t xml:space="preserve">  UNSUBSIDIZED STAFFORD STUDENT LOANS</t>
  </si>
  <si>
    <t>(60)</t>
  </si>
  <si>
    <t xml:space="preserve">  PLUS LOANS</t>
  </si>
  <si>
    <t>(70)</t>
  </si>
  <si>
    <t xml:space="preserve">  DIRECT SUBSIDIZED STUDENT LOANS</t>
  </si>
  <si>
    <t>(72)</t>
  </si>
  <si>
    <t xml:space="preserve">  DIRECT UNSUBSIDIZED STUDENT LOANS</t>
  </si>
  <si>
    <t>(74)</t>
  </si>
  <si>
    <t xml:space="preserve">  DIRECT PLUS STUDENT LOANS</t>
  </si>
  <si>
    <t>(76)</t>
  </si>
  <si>
    <t xml:space="preserve">  SLS LOANS</t>
  </si>
  <si>
    <t>(80)</t>
  </si>
  <si>
    <t xml:space="preserve">  HPL</t>
  </si>
  <si>
    <t>(90)</t>
  </si>
  <si>
    <t xml:space="preserve">  HEAL</t>
  </si>
  <si>
    <t>(100)</t>
  </si>
  <si>
    <t xml:space="preserve">  NURSING LOANS</t>
  </si>
  <si>
    <t>(110)</t>
  </si>
  <si>
    <t xml:space="preserve">  OTHER</t>
  </si>
  <si>
    <t>(120)</t>
  </si>
  <si>
    <t xml:space="preserve">  INSTITUTIONAL MATCHING FUNDS</t>
  </si>
  <si>
    <t>(130)</t>
  </si>
  <si>
    <t xml:space="preserve">     SUBTOTAL-SECTION A</t>
  </si>
  <si>
    <t>(135)</t>
  </si>
  <si>
    <t>SECTION B:  FINANCIAL AID AWARDED FROM INSTITUTIONAL SOURCES</t>
  </si>
  <si>
    <t>SCHOLARSHIPS, FELLOWSHIPS, AND GRANTS:</t>
  </si>
  <si>
    <t xml:space="preserve">  NEED</t>
  </si>
  <si>
    <t>(140)</t>
  </si>
  <si>
    <t xml:space="preserve">  MERIT</t>
  </si>
  <si>
    <t>(150)</t>
  </si>
  <si>
    <t xml:space="preserve">  ATHLETIC</t>
  </si>
  <si>
    <t>(160)</t>
  </si>
  <si>
    <t xml:space="preserve">  TUITION AND FEE REMISSIONS OR WAIVERS</t>
  </si>
  <si>
    <t>(170)</t>
  </si>
  <si>
    <t>(180)</t>
  </si>
  <si>
    <t>LOANS:</t>
  </si>
  <si>
    <t>(190)</t>
  </si>
  <si>
    <t xml:space="preserve">  NON-NEED</t>
  </si>
  <si>
    <t>(200)</t>
  </si>
  <si>
    <t>EMPLOYMENT:</t>
  </si>
  <si>
    <t>(210)</t>
  </si>
  <si>
    <t>(220)</t>
  </si>
  <si>
    <t xml:space="preserve">     SUBTOTAL-SECTION B</t>
  </si>
  <si>
    <t>(225)</t>
  </si>
  <si>
    <t>SECTION C:  FINANCIAL AID AWARDED FROM STATE OF MISSOURI SOURCES</t>
  </si>
  <si>
    <t xml:space="preserve">  STUDENT GRANTS</t>
  </si>
  <si>
    <t>(230)</t>
  </si>
  <si>
    <t xml:space="preserve">  HIGHER EDUCATION ACADEMIC SCHOLARSHIPS</t>
  </si>
  <si>
    <t>(240)</t>
  </si>
  <si>
    <t xml:space="preserve">  PAUL DOUGLAS TEACHER SCHOLARSHIPS</t>
  </si>
  <si>
    <t>(250)</t>
  </si>
  <si>
    <t xml:space="preserve">  EMPLOYEE'S CHILD SURVIVOR GRANTS</t>
  </si>
  <si>
    <t>(260)</t>
  </si>
  <si>
    <t xml:space="preserve">  MARGUERITE ROSS BARNETT SCHOLARSHIP</t>
  </si>
  <si>
    <t>(261)</t>
  </si>
  <si>
    <t xml:space="preserve">  TEACHER EDUCATION SCHOLARSHIPS</t>
  </si>
  <si>
    <t>(270)</t>
  </si>
  <si>
    <t xml:space="preserve">  ROBERT BYRD SCHOLARSHIPS</t>
  </si>
  <si>
    <t>(280)</t>
  </si>
  <si>
    <t xml:space="preserve">  VOCATIONAL REHABILITATION</t>
  </si>
  <si>
    <t>(281)</t>
  </si>
  <si>
    <t xml:space="preserve">  PROFESSIONAL/PRACTICAL NURSING STUDENT LOANS</t>
  </si>
  <si>
    <t>(290)</t>
  </si>
  <si>
    <t>(300)</t>
  </si>
  <si>
    <t>(310)</t>
  </si>
  <si>
    <t xml:space="preserve">     SUBTOTAL-SECTION C</t>
  </si>
  <si>
    <t>(315)</t>
  </si>
  <si>
    <t>SECTION D:  ALL OTHER FINANCIAL AID AWARDED FROM NON-INSTITUIONAL, NON-STATE OF MISSOURI, AND NON-FEDERAL SOURCES</t>
  </si>
  <si>
    <t xml:space="preserve">  SCHOLARSHIPS, FELLOWSHIPS, GRANTS, AND LOANS</t>
  </si>
  <si>
    <t>(320)</t>
  </si>
  <si>
    <t>SECTION E:  SUMMARY</t>
  </si>
  <si>
    <t>UNDUPLICATED NUMBER OF STUDENTS RECEIVING</t>
  </si>
  <si>
    <t>NEED-BASED FINANCIAL AID AND TOTAL NEED-</t>
  </si>
  <si>
    <t>BASED DOLLLARS RECEIVED FROM ALL SOURCES</t>
  </si>
  <si>
    <t>(330)</t>
  </si>
  <si>
    <t>NEED-BASED AND NON-NEED BASED FINANCIAL AID</t>
  </si>
  <si>
    <t>AND TOTAL DOLLARS RECEIVED FROM ALL SOURCES</t>
  </si>
  <si>
    <t>(340)</t>
  </si>
  <si>
    <t>GRADUATE STUDENTS</t>
  </si>
  <si>
    <t>UNDERGRADUATE STUDENTS</t>
  </si>
  <si>
    <t>University of Missouri-Rolla</t>
  </si>
  <si>
    <t>Robert W. Whites &amp; Lawrence White</t>
  </si>
  <si>
    <t>(573) 341-4282</t>
  </si>
  <si>
    <t>FY 1999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</si>
</sst>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2"/>
      <name val="Arial MT"/>
      <family val="0"/>
    </font>
    <font>
      <sz val="10"/>
      <name val="Arial"/>
      <family val="0"/>
    </font>
    <font>
      <sz val="9"/>
      <name val="Times New Roman"/>
      <family val="1"/>
    </font>
    <font>
      <sz val="9"/>
      <color indexed="12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9"/>
      <color indexed="39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 horizontal="centerContinuous"/>
      <protection/>
    </xf>
    <xf numFmtId="0" fontId="4" fillId="0" borderId="3" xfId="0" applyFont="1" applyBorder="1" applyAlignment="1" applyProtection="1">
      <alignment horizontal="centerContinuous"/>
      <protection/>
    </xf>
    <xf numFmtId="0" fontId="2" fillId="0" borderId="4" xfId="0" applyFont="1" applyBorder="1" applyAlignment="1" applyProtection="1">
      <alignment/>
      <protection/>
    </xf>
    <xf numFmtId="0" fontId="2" fillId="0" borderId="5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/>
      <protection/>
    </xf>
    <xf numFmtId="0" fontId="2" fillId="2" borderId="5" xfId="0" applyFont="1" applyFill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3" fontId="3" fillId="0" borderId="5" xfId="0" applyNumberFormat="1" applyFont="1" applyBorder="1" applyAlignment="1" applyProtection="1">
      <alignment/>
      <protection/>
    </xf>
    <xf numFmtId="3" fontId="2" fillId="2" borderId="5" xfId="0" applyNumberFormat="1" applyFont="1" applyFill="1" applyBorder="1" applyAlignment="1" applyProtection="1">
      <alignment/>
      <protection/>
    </xf>
    <xf numFmtId="0" fontId="5" fillId="0" borderId="5" xfId="0" applyFont="1" applyBorder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3" fontId="2" fillId="0" borderId="6" xfId="0" applyNumberFormat="1" applyFont="1" applyBorder="1" applyAlignment="1" applyProtection="1">
      <alignment/>
      <protection/>
    </xf>
    <xf numFmtId="0" fontId="4" fillId="0" borderId="4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3" fontId="2" fillId="0" borderId="7" xfId="0" applyNumberFormat="1" applyFont="1" applyBorder="1" applyAlignment="1" applyProtection="1">
      <alignment/>
      <protection/>
    </xf>
    <xf numFmtId="3" fontId="2" fillId="0" borderId="3" xfId="0" applyNumberFormat="1" applyFont="1" applyBorder="1" applyAlignment="1" applyProtection="1">
      <alignment/>
      <protection/>
    </xf>
    <xf numFmtId="3" fontId="6" fillId="3" borderId="5" xfId="0" applyNumberFormat="1" applyFont="1" applyFill="1" applyBorder="1" applyAlignment="1" applyProtection="1">
      <alignment/>
      <protection/>
    </xf>
    <xf numFmtId="0" fontId="4" fillId="0" borderId="8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3" fontId="2" fillId="0" borderId="9" xfId="0" applyNumberFormat="1" applyFont="1" applyBorder="1" applyAlignment="1" applyProtection="1">
      <alignment/>
      <protection/>
    </xf>
    <xf numFmtId="3" fontId="2" fillId="0" borderId="10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/>
      <protection/>
    </xf>
    <xf numFmtId="3" fontId="3" fillId="0" borderId="10" xfId="0" applyNumberFormat="1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3" fontId="3" fillId="0" borderId="12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14" fontId="8" fillId="0" borderId="0" xfId="0" applyNumberFormat="1" applyFont="1" applyAlignment="1" applyProtection="1">
      <alignment horizontal="left"/>
      <protection/>
    </xf>
    <xf numFmtId="0" fontId="3" fillId="0" borderId="5" xfId="0" applyFont="1" applyFill="1" applyBorder="1" applyAlignment="1" applyProtection="1">
      <alignment/>
      <protection/>
    </xf>
    <xf numFmtId="3" fontId="3" fillId="0" borderId="5" xfId="0" applyNumberFormat="1" applyFont="1" applyFill="1" applyBorder="1" applyAlignment="1" applyProtection="1">
      <alignment/>
      <protection/>
    </xf>
    <xf numFmtId="3" fontId="3" fillId="3" borderId="5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72"/>
  <sheetViews>
    <sheetView tabSelected="1" defaultGridColor="0" zoomScale="87" zoomScaleNormal="87" colorId="22" workbookViewId="0" topLeftCell="A1">
      <selection activeCell="H7" sqref="H7"/>
    </sheetView>
  </sheetViews>
  <sheetFormatPr defaultColWidth="9.77734375" defaultRowHeight="15"/>
  <cols>
    <col min="1" max="1" width="35.88671875" style="0" customWidth="1"/>
    <col min="2" max="2" width="5.77734375" style="0" customWidth="1"/>
    <col min="3" max="3" width="8.3359375" style="0" customWidth="1"/>
    <col min="4" max="4" width="11.6640625" style="0" customWidth="1"/>
    <col min="5" max="5" width="7.3359375" style="0" customWidth="1"/>
    <col min="6" max="6" width="11.77734375" style="0" customWidth="1"/>
    <col min="7" max="7" width="7.3359375" style="0" customWidth="1"/>
    <col min="8" max="8" width="11.77734375" style="0" customWidth="1"/>
    <col min="9" max="16384" width="11.4453125" style="0" customWidth="1"/>
  </cols>
  <sheetData>
    <row r="1" spans="1:8" ht="12.75" customHeight="1">
      <c r="A1" s="34" t="s">
        <v>0</v>
      </c>
      <c r="B1" s="34"/>
      <c r="C1" s="34"/>
      <c r="D1" s="34"/>
      <c r="E1" s="1"/>
      <c r="F1" s="1"/>
      <c r="G1" s="1"/>
      <c r="H1" s="1"/>
    </row>
    <row r="2" spans="1:8" ht="12.75" customHeight="1">
      <c r="A2" s="34" t="s">
        <v>1</v>
      </c>
      <c r="B2" s="34"/>
      <c r="C2" s="34"/>
      <c r="D2" s="34"/>
      <c r="E2" s="1"/>
      <c r="F2" s="1"/>
      <c r="G2" s="1"/>
      <c r="H2" s="1"/>
    </row>
    <row r="3" spans="1:8" ht="12.75" customHeight="1">
      <c r="A3" s="35" t="s">
        <v>2</v>
      </c>
      <c r="B3" s="34"/>
      <c r="C3" s="36" t="s">
        <v>109</v>
      </c>
      <c r="D3" s="34"/>
      <c r="E3" s="1"/>
      <c r="F3" s="1"/>
      <c r="G3" s="1"/>
      <c r="H3" s="1"/>
    </row>
    <row r="4" spans="1:8" ht="12.75" customHeight="1">
      <c r="A4" s="35" t="s">
        <v>3</v>
      </c>
      <c r="B4" s="34"/>
      <c r="C4" s="37" t="s">
        <v>112</v>
      </c>
      <c r="D4" s="34"/>
      <c r="E4" s="1"/>
      <c r="F4" s="1"/>
      <c r="G4" s="1"/>
      <c r="H4" s="1"/>
    </row>
    <row r="5" spans="1:8" ht="12.75" customHeight="1">
      <c r="A5" s="35" t="s">
        <v>4</v>
      </c>
      <c r="B5" s="34"/>
      <c r="C5" s="37" t="s">
        <v>110</v>
      </c>
      <c r="D5" s="34"/>
      <c r="E5" s="1"/>
      <c r="F5" s="1"/>
      <c r="G5" s="1"/>
      <c r="H5" s="1"/>
    </row>
    <row r="6" spans="1:8" ht="12.75" customHeight="1">
      <c r="A6" s="35" t="s">
        <v>5</v>
      </c>
      <c r="B6" s="34"/>
      <c r="C6" s="37" t="s">
        <v>111</v>
      </c>
      <c r="D6" s="34"/>
      <c r="E6" s="1"/>
      <c r="F6" s="1"/>
      <c r="G6" s="1"/>
      <c r="H6" s="1"/>
    </row>
    <row r="7" spans="1:8" ht="12.75" customHeight="1">
      <c r="A7" s="35" t="s">
        <v>6</v>
      </c>
      <c r="B7" s="34"/>
      <c r="C7" s="38">
        <v>36458</v>
      </c>
      <c r="D7" s="34"/>
      <c r="E7" s="1"/>
      <c r="F7" s="1"/>
      <c r="G7" s="1"/>
      <c r="H7" s="1"/>
    </row>
    <row r="8" spans="1:8" ht="9" customHeight="1">
      <c r="A8" s="1"/>
      <c r="B8" s="1"/>
      <c r="C8" s="1"/>
      <c r="D8" s="1"/>
      <c r="E8" s="1"/>
      <c r="F8" s="1"/>
      <c r="G8" s="1"/>
      <c r="H8" s="1"/>
    </row>
    <row r="9" spans="1:8" ht="15" customHeight="1">
      <c r="A9" s="2" t="s">
        <v>7</v>
      </c>
      <c r="B9" s="1"/>
      <c r="C9" s="1"/>
      <c r="D9" s="1"/>
      <c r="E9" s="1"/>
      <c r="F9" s="1"/>
      <c r="G9" s="1"/>
      <c r="H9" s="1"/>
    </row>
    <row r="10" spans="1:8" ht="8.25" customHeight="1">
      <c r="A10" s="1"/>
      <c r="B10" s="1"/>
      <c r="C10" s="1"/>
      <c r="D10" s="1"/>
      <c r="E10" s="1"/>
      <c r="F10" s="1"/>
      <c r="G10" s="1"/>
      <c r="H10" s="1"/>
    </row>
    <row r="11" spans="1:8" ht="15" customHeight="1">
      <c r="A11" s="1"/>
      <c r="B11" s="3"/>
      <c r="C11" s="4" t="s">
        <v>108</v>
      </c>
      <c r="D11" s="5"/>
      <c r="E11" s="4" t="s">
        <v>107</v>
      </c>
      <c r="F11" s="5"/>
      <c r="G11" s="4" t="s">
        <v>8</v>
      </c>
      <c r="H11" s="5"/>
    </row>
    <row r="12" spans="1:8" ht="15" customHeight="1">
      <c r="A12" s="1"/>
      <c r="B12" s="6"/>
      <c r="C12" s="7" t="s">
        <v>9</v>
      </c>
      <c r="D12" s="7" t="s">
        <v>10</v>
      </c>
      <c r="E12" s="7" t="s">
        <v>9</v>
      </c>
      <c r="F12" s="7" t="s">
        <v>10</v>
      </c>
      <c r="G12" s="7" t="s">
        <v>9</v>
      </c>
      <c r="H12" s="7" t="s">
        <v>10</v>
      </c>
    </row>
    <row r="13" spans="1:8" ht="15" customHeight="1">
      <c r="A13" s="2" t="s">
        <v>11</v>
      </c>
      <c r="B13" s="8" t="s">
        <v>12</v>
      </c>
      <c r="C13" s="7" t="s">
        <v>13</v>
      </c>
      <c r="D13" s="7" t="s">
        <v>14</v>
      </c>
      <c r="E13" s="7" t="s">
        <v>15</v>
      </c>
      <c r="F13" s="7" t="s">
        <v>16</v>
      </c>
      <c r="G13" s="7" t="s">
        <v>17</v>
      </c>
      <c r="H13" s="7" t="s">
        <v>18</v>
      </c>
    </row>
    <row r="14" spans="1:8" ht="15" customHeight="1">
      <c r="A14" s="9" t="s">
        <v>19</v>
      </c>
      <c r="B14" s="7" t="s">
        <v>20</v>
      </c>
      <c r="C14" s="39">
        <v>377</v>
      </c>
      <c r="D14" s="40">
        <v>259371</v>
      </c>
      <c r="E14" s="13"/>
      <c r="F14" s="13"/>
      <c r="G14" s="11">
        <f aca="true" t="shared" si="0" ref="G14:G23">SUM(C14+E14)</f>
        <v>377</v>
      </c>
      <c r="H14" s="12">
        <f>SUM(D14+F14)</f>
        <v>259371</v>
      </c>
    </row>
    <row r="15" spans="1:8" ht="15" customHeight="1">
      <c r="A15" s="9" t="s">
        <v>21</v>
      </c>
      <c r="B15" s="7" t="s">
        <v>22</v>
      </c>
      <c r="C15" s="11">
        <v>599</v>
      </c>
      <c r="D15" s="12">
        <v>707536</v>
      </c>
      <c r="E15" s="12">
        <v>21</v>
      </c>
      <c r="F15" s="12">
        <v>24900</v>
      </c>
      <c r="G15" s="11">
        <f t="shared" si="0"/>
        <v>620</v>
      </c>
      <c r="H15" s="12">
        <f>SUM(D15+F15)</f>
        <v>732436</v>
      </c>
    </row>
    <row r="16" spans="1:8" ht="15" customHeight="1">
      <c r="A16" s="9" t="s">
        <v>23</v>
      </c>
      <c r="B16" s="7" t="s">
        <v>24</v>
      </c>
      <c r="C16" s="11">
        <v>291</v>
      </c>
      <c r="D16" s="12">
        <v>344258</v>
      </c>
      <c r="E16" s="12">
        <v>2</v>
      </c>
      <c r="F16" s="12">
        <v>1143</v>
      </c>
      <c r="G16" s="11">
        <f t="shared" si="0"/>
        <v>293</v>
      </c>
      <c r="H16" s="12">
        <f aca="true" t="shared" si="1" ref="H16:H23">SUM(D16+F16)</f>
        <v>345401</v>
      </c>
    </row>
    <row r="17" spans="1:8" ht="15" customHeight="1">
      <c r="A17" s="9" t="s">
        <v>25</v>
      </c>
      <c r="B17" s="7" t="s">
        <v>26</v>
      </c>
      <c r="C17" s="39">
        <v>975</v>
      </c>
      <c r="D17" s="40">
        <v>1737947</v>
      </c>
      <c r="E17" s="13"/>
      <c r="F17" s="13"/>
      <c r="G17" s="11">
        <f t="shared" si="0"/>
        <v>975</v>
      </c>
      <c r="H17" s="12">
        <f t="shared" si="1"/>
        <v>1737947</v>
      </c>
    </row>
    <row r="18" spans="1:8" ht="15" customHeight="1">
      <c r="A18" s="9" t="s">
        <v>27</v>
      </c>
      <c r="B18" s="7" t="s">
        <v>28</v>
      </c>
      <c r="C18" s="12">
        <v>0</v>
      </c>
      <c r="D18" s="12">
        <v>0</v>
      </c>
      <c r="E18" s="12">
        <v>0</v>
      </c>
      <c r="F18" s="12">
        <v>0</v>
      </c>
      <c r="G18" s="11">
        <f t="shared" si="0"/>
        <v>0</v>
      </c>
      <c r="H18" s="12">
        <f t="shared" si="1"/>
        <v>0</v>
      </c>
    </row>
    <row r="19" spans="1:8" ht="15" customHeight="1">
      <c r="A19" s="9" t="s">
        <v>29</v>
      </c>
      <c r="B19" s="7" t="s">
        <v>30</v>
      </c>
      <c r="C19" s="12">
        <v>0</v>
      </c>
      <c r="D19" s="12">
        <v>0</v>
      </c>
      <c r="E19" s="12">
        <v>0</v>
      </c>
      <c r="F19" s="12">
        <v>0</v>
      </c>
      <c r="G19" s="11">
        <f t="shared" si="0"/>
        <v>0</v>
      </c>
      <c r="H19" s="12">
        <f t="shared" si="1"/>
        <v>0</v>
      </c>
    </row>
    <row r="20" spans="1:8" ht="15" customHeight="1">
      <c r="A20" s="9" t="s">
        <v>31</v>
      </c>
      <c r="B20" s="7" t="s">
        <v>32</v>
      </c>
      <c r="C20" s="12">
        <v>0</v>
      </c>
      <c r="D20" s="12">
        <v>0</v>
      </c>
      <c r="E20" s="12">
        <v>0</v>
      </c>
      <c r="F20" s="12">
        <v>0</v>
      </c>
      <c r="G20" s="11">
        <f t="shared" si="0"/>
        <v>0</v>
      </c>
      <c r="H20" s="12">
        <f t="shared" si="1"/>
        <v>0</v>
      </c>
    </row>
    <row r="21" spans="1:8" ht="15" customHeight="1">
      <c r="A21" s="9" t="s">
        <v>33</v>
      </c>
      <c r="B21" s="7" t="s">
        <v>34</v>
      </c>
      <c r="C21" s="12">
        <v>1576</v>
      </c>
      <c r="D21" s="12">
        <v>5004524</v>
      </c>
      <c r="E21" s="12">
        <v>121</v>
      </c>
      <c r="F21" s="12">
        <v>573455</v>
      </c>
      <c r="G21" s="11">
        <f t="shared" si="0"/>
        <v>1697</v>
      </c>
      <c r="H21" s="12">
        <f t="shared" si="1"/>
        <v>5577979</v>
      </c>
    </row>
    <row r="22" spans="1:8" ht="15" customHeight="1">
      <c r="A22" s="9" t="s">
        <v>35</v>
      </c>
      <c r="B22" s="7" t="s">
        <v>36</v>
      </c>
      <c r="C22" s="12">
        <v>1046</v>
      </c>
      <c r="D22" s="12">
        <v>3121746</v>
      </c>
      <c r="E22" s="12">
        <v>65</v>
      </c>
      <c r="F22" s="12">
        <v>286593</v>
      </c>
      <c r="G22" s="11">
        <f t="shared" si="0"/>
        <v>1111</v>
      </c>
      <c r="H22" s="12">
        <f t="shared" si="1"/>
        <v>3408339</v>
      </c>
    </row>
    <row r="23" spans="1:8" ht="15" customHeight="1">
      <c r="A23" s="9" t="s">
        <v>37</v>
      </c>
      <c r="B23" s="7" t="s">
        <v>38</v>
      </c>
      <c r="C23" s="12">
        <v>112</v>
      </c>
      <c r="D23" s="12">
        <v>592620</v>
      </c>
      <c r="E23" s="12">
        <v>2</v>
      </c>
      <c r="F23" s="12">
        <v>8179</v>
      </c>
      <c r="G23" s="11">
        <f t="shared" si="0"/>
        <v>114</v>
      </c>
      <c r="H23" s="12">
        <f t="shared" si="1"/>
        <v>600799</v>
      </c>
    </row>
    <row r="24" spans="1:8" ht="15" customHeight="1">
      <c r="A24" s="9" t="s">
        <v>39</v>
      </c>
      <c r="B24" s="7" t="s">
        <v>40</v>
      </c>
      <c r="C24" s="13"/>
      <c r="D24" s="13"/>
      <c r="E24" s="13"/>
      <c r="F24" s="13"/>
      <c r="G24" s="10"/>
      <c r="H24" s="13"/>
    </row>
    <row r="25" spans="1:8" ht="15" customHeight="1">
      <c r="A25" s="9" t="s">
        <v>41</v>
      </c>
      <c r="B25" s="7" t="s">
        <v>42</v>
      </c>
      <c r="C25" s="12">
        <v>0</v>
      </c>
      <c r="D25" s="12">
        <v>0</v>
      </c>
      <c r="E25" s="12">
        <v>0</v>
      </c>
      <c r="F25" s="12">
        <v>0</v>
      </c>
      <c r="G25" s="11">
        <f>SUM(C25+E25)</f>
        <v>0</v>
      </c>
      <c r="H25" s="12">
        <f aca="true" t="shared" si="2" ref="H25:H30">SUM(D25+F25)</f>
        <v>0</v>
      </c>
    </row>
    <row r="26" spans="1:8" ht="15" customHeight="1">
      <c r="A26" s="9" t="s">
        <v>43</v>
      </c>
      <c r="B26" s="7" t="s">
        <v>44</v>
      </c>
      <c r="C26" s="12">
        <v>0</v>
      </c>
      <c r="D26" s="12">
        <v>0</v>
      </c>
      <c r="E26" s="12">
        <v>0</v>
      </c>
      <c r="F26" s="12">
        <v>0</v>
      </c>
      <c r="G26" s="11">
        <f>SUM(C26+E26)</f>
        <v>0</v>
      </c>
      <c r="H26" s="12">
        <f t="shared" si="2"/>
        <v>0</v>
      </c>
    </row>
    <row r="27" spans="1:8" ht="15" customHeight="1">
      <c r="A27" s="9" t="s">
        <v>45</v>
      </c>
      <c r="B27" s="7" t="s">
        <v>46</v>
      </c>
      <c r="C27" s="12">
        <v>0</v>
      </c>
      <c r="D27" s="12">
        <v>0</v>
      </c>
      <c r="E27" s="12">
        <v>0</v>
      </c>
      <c r="F27" s="12">
        <v>0</v>
      </c>
      <c r="G27" s="11">
        <f>SUM(C27+E27)</f>
        <v>0</v>
      </c>
      <c r="H27" s="12">
        <f t="shared" si="2"/>
        <v>0</v>
      </c>
    </row>
    <row r="28" spans="1:8" ht="15" customHeight="1">
      <c r="A28" s="9" t="s">
        <v>47</v>
      </c>
      <c r="B28" s="7" t="s">
        <v>48</v>
      </c>
      <c r="C28" s="12">
        <v>0</v>
      </c>
      <c r="D28" s="12">
        <v>0</v>
      </c>
      <c r="E28" s="12">
        <v>0</v>
      </c>
      <c r="F28" s="12">
        <v>0</v>
      </c>
      <c r="G28" s="11">
        <f>SUM(C28+E28)</f>
        <v>0</v>
      </c>
      <c r="H28" s="12">
        <f t="shared" si="2"/>
        <v>0</v>
      </c>
    </row>
    <row r="29" spans="1:8" ht="15" customHeight="1">
      <c r="A29" s="9" t="s">
        <v>49</v>
      </c>
      <c r="B29" s="7" t="s">
        <v>50</v>
      </c>
      <c r="C29" s="13"/>
      <c r="D29" s="12">
        <v>164673</v>
      </c>
      <c r="E29" s="13"/>
      <c r="F29" s="12">
        <v>3189</v>
      </c>
      <c r="G29" s="10"/>
      <c r="H29" s="12">
        <f t="shared" si="2"/>
        <v>167862</v>
      </c>
    </row>
    <row r="30" spans="1:8" ht="15" customHeight="1">
      <c r="A30" s="14" t="s">
        <v>51</v>
      </c>
      <c r="B30" s="7" t="s">
        <v>52</v>
      </c>
      <c r="C30" s="13"/>
      <c r="D30" s="12">
        <v>11768002</v>
      </c>
      <c r="E30" s="13"/>
      <c r="F30" s="12">
        <f>SUM(F14:F28)</f>
        <v>894270</v>
      </c>
      <c r="G30" s="10"/>
      <c r="H30" s="12">
        <f t="shared" si="2"/>
        <v>12662272</v>
      </c>
    </row>
    <row r="31" spans="1:8" ht="9" customHeight="1">
      <c r="A31" s="6"/>
      <c r="B31" s="1"/>
      <c r="C31" s="1"/>
      <c r="D31" s="1"/>
      <c r="E31" s="15"/>
      <c r="F31" s="15"/>
      <c r="G31" s="1"/>
      <c r="H31" s="16"/>
    </row>
    <row r="32" spans="1:8" ht="15" customHeight="1">
      <c r="A32" s="17" t="s">
        <v>53</v>
      </c>
      <c r="B32" s="1"/>
      <c r="C32" s="1"/>
      <c r="D32" s="1"/>
      <c r="E32" s="15"/>
      <c r="F32" s="15"/>
      <c r="G32" s="1"/>
      <c r="H32" s="16"/>
    </row>
    <row r="33" spans="1:8" ht="15" customHeight="1">
      <c r="A33" s="18" t="s">
        <v>54</v>
      </c>
      <c r="B33" s="19"/>
      <c r="C33" s="19"/>
      <c r="D33" s="19"/>
      <c r="E33" s="20"/>
      <c r="F33" s="20"/>
      <c r="G33" s="19"/>
      <c r="H33" s="21"/>
    </row>
    <row r="34" spans="1:8" ht="15" customHeight="1">
      <c r="A34" s="9" t="s">
        <v>55</v>
      </c>
      <c r="B34" s="7" t="s">
        <v>56</v>
      </c>
      <c r="C34" s="12">
        <v>0</v>
      </c>
      <c r="D34" s="12">
        <v>0</v>
      </c>
      <c r="E34" s="12">
        <v>0</v>
      </c>
      <c r="F34" s="12">
        <v>0</v>
      </c>
      <c r="G34" s="11">
        <f aca="true" t="shared" si="3" ref="G34:H38">SUM(C34+E34)</f>
        <v>0</v>
      </c>
      <c r="H34" s="12">
        <f t="shared" si="3"/>
        <v>0</v>
      </c>
    </row>
    <row r="35" spans="1:8" ht="15" customHeight="1">
      <c r="A35" s="9" t="s">
        <v>57</v>
      </c>
      <c r="B35" s="7" t="s">
        <v>58</v>
      </c>
      <c r="C35" s="12">
        <v>2034</v>
      </c>
      <c r="D35" s="12">
        <v>8571944</v>
      </c>
      <c r="E35" s="12">
        <v>516</v>
      </c>
      <c r="F35" s="12">
        <v>1399157</v>
      </c>
      <c r="G35" s="11">
        <f t="shared" si="3"/>
        <v>2550</v>
      </c>
      <c r="H35" s="12">
        <f t="shared" si="3"/>
        <v>9971101</v>
      </c>
    </row>
    <row r="36" spans="1:8" ht="15" customHeight="1">
      <c r="A36" s="9" t="s">
        <v>59</v>
      </c>
      <c r="B36" s="7" t="s">
        <v>60</v>
      </c>
      <c r="C36" s="12">
        <v>171</v>
      </c>
      <c r="D36" s="12">
        <v>703790</v>
      </c>
      <c r="E36" s="12">
        <v>1</v>
      </c>
      <c r="F36" s="12">
        <v>2729</v>
      </c>
      <c r="G36" s="11">
        <f t="shared" si="3"/>
        <v>172</v>
      </c>
      <c r="H36" s="12">
        <f t="shared" si="3"/>
        <v>706519</v>
      </c>
    </row>
    <row r="37" spans="1:8" ht="15" customHeight="1">
      <c r="A37" s="9" t="s">
        <v>61</v>
      </c>
      <c r="B37" s="7" t="s">
        <v>62</v>
      </c>
      <c r="C37" s="12">
        <v>122</v>
      </c>
      <c r="D37" s="12">
        <v>355580</v>
      </c>
      <c r="E37" s="12">
        <v>382</v>
      </c>
      <c r="F37" s="12">
        <v>1945886</v>
      </c>
      <c r="G37" s="11">
        <f t="shared" si="3"/>
        <v>504</v>
      </c>
      <c r="H37" s="12">
        <f t="shared" si="3"/>
        <v>2301466</v>
      </c>
    </row>
    <row r="38" spans="1:8" ht="15" customHeight="1">
      <c r="A38" s="9" t="s">
        <v>47</v>
      </c>
      <c r="B38" s="7" t="s">
        <v>63</v>
      </c>
      <c r="C38" s="12">
        <v>14</v>
      </c>
      <c r="D38" s="12">
        <v>6020</v>
      </c>
      <c r="E38" s="12">
        <v>340</v>
      </c>
      <c r="F38" s="12">
        <v>2554550</v>
      </c>
      <c r="G38" s="11">
        <f t="shared" si="3"/>
        <v>354</v>
      </c>
      <c r="H38" s="12">
        <f t="shared" si="3"/>
        <v>2560570</v>
      </c>
    </row>
    <row r="39" spans="1:8" ht="15" customHeight="1">
      <c r="A39" s="6"/>
      <c r="B39" s="1"/>
      <c r="C39" s="15"/>
      <c r="D39" s="15"/>
      <c r="E39" s="15"/>
      <c r="F39" s="15"/>
      <c r="G39" s="1"/>
      <c r="H39" s="16"/>
    </row>
    <row r="40" spans="1:8" ht="15" customHeight="1">
      <c r="A40" s="17" t="s">
        <v>64</v>
      </c>
      <c r="B40" s="1"/>
      <c r="C40" s="15"/>
      <c r="D40" s="15"/>
      <c r="E40" s="15"/>
      <c r="F40" s="15"/>
      <c r="G40" s="1"/>
      <c r="H40" s="16"/>
    </row>
    <row r="41" spans="1:8" ht="15" customHeight="1">
      <c r="A41" s="9" t="s">
        <v>55</v>
      </c>
      <c r="B41" s="7" t="s">
        <v>65</v>
      </c>
      <c r="C41" s="12">
        <v>198</v>
      </c>
      <c r="D41" s="12">
        <v>229187</v>
      </c>
      <c r="E41" s="12">
        <v>12</v>
      </c>
      <c r="F41" s="12">
        <v>8200</v>
      </c>
      <c r="G41" s="11">
        <f>SUM(C41+E41)</f>
        <v>210</v>
      </c>
      <c r="H41" s="12">
        <f>SUM(D41+F41)</f>
        <v>237387</v>
      </c>
    </row>
    <row r="42" spans="1:8" ht="15" customHeight="1">
      <c r="A42" s="9" t="s">
        <v>66</v>
      </c>
      <c r="B42" s="7" t="s">
        <v>67</v>
      </c>
      <c r="C42" s="12">
        <v>903</v>
      </c>
      <c r="D42" s="12">
        <v>1360158</v>
      </c>
      <c r="E42" s="12">
        <v>10</v>
      </c>
      <c r="F42" s="12">
        <v>6806</v>
      </c>
      <c r="G42" s="11">
        <f>SUM(C42+E42)</f>
        <v>913</v>
      </c>
      <c r="H42" s="12">
        <f>SUM(D42+F42)</f>
        <v>1366964</v>
      </c>
    </row>
    <row r="43" spans="1:8" ht="15" customHeight="1">
      <c r="A43" s="6"/>
      <c r="B43" s="1"/>
      <c r="C43" s="15"/>
      <c r="D43" s="15"/>
      <c r="E43" s="15"/>
      <c r="F43" s="15"/>
      <c r="G43" s="1"/>
      <c r="H43" s="16"/>
    </row>
    <row r="44" spans="1:8" ht="15" customHeight="1">
      <c r="A44" s="17" t="s">
        <v>68</v>
      </c>
      <c r="B44" s="1"/>
      <c r="C44" s="15"/>
      <c r="D44" s="15"/>
      <c r="E44" s="15"/>
      <c r="F44" s="15"/>
      <c r="G44" s="1"/>
      <c r="H44" s="16"/>
    </row>
    <row r="45" spans="1:8" ht="15" customHeight="1">
      <c r="A45" s="9" t="s">
        <v>55</v>
      </c>
      <c r="B45" s="7" t="s">
        <v>69</v>
      </c>
      <c r="C45" s="12">
        <v>0</v>
      </c>
      <c r="D45" s="12">
        <v>0</v>
      </c>
      <c r="E45" s="12">
        <v>0</v>
      </c>
      <c r="F45" s="12">
        <v>0</v>
      </c>
      <c r="G45" s="11">
        <f>SUM(C45+E45)</f>
        <v>0</v>
      </c>
      <c r="H45" s="12">
        <f>SUM(D45+F45)</f>
        <v>0</v>
      </c>
    </row>
    <row r="46" spans="1:8" ht="15" customHeight="1">
      <c r="A46" s="9" t="s">
        <v>66</v>
      </c>
      <c r="B46" s="7" t="s">
        <v>70</v>
      </c>
      <c r="C46" s="12">
        <v>1295</v>
      </c>
      <c r="D46" s="12">
        <v>1284686</v>
      </c>
      <c r="E46" s="12">
        <v>580</v>
      </c>
      <c r="F46" s="12">
        <v>5964607</v>
      </c>
      <c r="G46" s="11">
        <f>SUM(C46+E46)</f>
        <v>1875</v>
      </c>
      <c r="H46" s="12">
        <f>SUM(D46+F46)</f>
        <v>7249293</v>
      </c>
    </row>
    <row r="47" spans="1:8" ht="15" customHeight="1">
      <c r="A47" s="14" t="s">
        <v>71</v>
      </c>
      <c r="B47" s="7" t="s">
        <v>72</v>
      </c>
      <c r="C47" s="13"/>
      <c r="D47" s="12">
        <v>12511365</v>
      </c>
      <c r="E47" s="13"/>
      <c r="F47" s="12">
        <f>SUM(F34:F46)</f>
        <v>11881935</v>
      </c>
      <c r="G47" s="10"/>
      <c r="H47" s="12">
        <f>SUM(D47+F47)</f>
        <v>24393300</v>
      </c>
    </row>
    <row r="48" spans="1:8" ht="9" customHeight="1">
      <c r="A48" s="6"/>
      <c r="B48" s="1"/>
      <c r="C48" s="1"/>
      <c r="D48" s="1"/>
      <c r="E48" s="15"/>
      <c r="F48" s="15"/>
      <c r="G48" s="1"/>
      <c r="H48" s="16"/>
    </row>
    <row r="49" spans="1:8" ht="15" customHeight="1">
      <c r="A49" s="17" t="s">
        <v>73</v>
      </c>
      <c r="B49" s="1"/>
      <c r="C49" s="1"/>
      <c r="D49" s="1"/>
      <c r="E49" s="15"/>
      <c r="F49" s="15"/>
      <c r="G49" s="1"/>
      <c r="H49" s="16"/>
    </row>
    <row r="50" spans="1:8" ht="15" customHeight="1">
      <c r="A50" s="9" t="s">
        <v>74</v>
      </c>
      <c r="B50" s="7" t="s">
        <v>75</v>
      </c>
      <c r="C50" s="40">
        <v>198</v>
      </c>
      <c r="D50" s="40">
        <v>230253</v>
      </c>
      <c r="E50" s="13"/>
      <c r="F50" s="13"/>
      <c r="G50" s="11">
        <f aca="true" t="shared" si="4" ref="G50:G59">SUM(C50+E50)</f>
        <v>198</v>
      </c>
      <c r="H50" s="12">
        <f aca="true" t="shared" si="5" ref="H50:H55">SUM(D50+F50)</f>
        <v>230253</v>
      </c>
    </row>
    <row r="51" spans="1:8" ht="15" customHeight="1">
      <c r="A51" s="9" t="s">
        <v>76</v>
      </c>
      <c r="B51" s="7" t="s">
        <v>77</v>
      </c>
      <c r="C51" s="41">
        <v>826</v>
      </c>
      <c r="D51" s="41">
        <v>1503000</v>
      </c>
      <c r="E51" s="22">
        <v>0</v>
      </c>
      <c r="F51" s="22">
        <v>0</v>
      </c>
      <c r="G51" s="11">
        <f t="shared" si="4"/>
        <v>826</v>
      </c>
      <c r="H51" s="12">
        <f t="shared" si="5"/>
        <v>1503000</v>
      </c>
    </row>
    <row r="52" spans="1:8" ht="15" customHeight="1">
      <c r="A52" s="9" t="s">
        <v>78</v>
      </c>
      <c r="B52" s="7" t="s">
        <v>79</v>
      </c>
      <c r="C52" s="12"/>
      <c r="D52" s="12"/>
      <c r="E52" s="12">
        <v>0</v>
      </c>
      <c r="F52" s="12">
        <v>0</v>
      </c>
      <c r="G52" s="11">
        <f t="shared" si="4"/>
        <v>0</v>
      </c>
      <c r="H52" s="12">
        <f t="shared" si="5"/>
        <v>0</v>
      </c>
    </row>
    <row r="53" spans="1:8" ht="15" customHeight="1">
      <c r="A53" s="9" t="s">
        <v>80</v>
      </c>
      <c r="B53" s="7" t="s">
        <v>81</v>
      </c>
      <c r="C53" s="40">
        <v>0</v>
      </c>
      <c r="D53" s="40">
        <v>0</v>
      </c>
      <c r="E53" s="13"/>
      <c r="F53" s="13"/>
      <c r="G53" s="11">
        <f t="shared" si="4"/>
        <v>0</v>
      </c>
      <c r="H53" s="12">
        <f t="shared" si="5"/>
        <v>0</v>
      </c>
    </row>
    <row r="54" spans="1:8" ht="15" customHeight="1">
      <c r="A54" s="9" t="s">
        <v>82</v>
      </c>
      <c r="B54" s="7" t="s">
        <v>83</v>
      </c>
      <c r="C54" s="40">
        <v>0</v>
      </c>
      <c r="D54" s="40">
        <v>0</v>
      </c>
      <c r="E54" s="13"/>
      <c r="F54" s="13"/>
      <c r="G54" s="11">
        <f t="shared" si="4"/>
        <v>0</v>
      </c>
      <c r="H54" s="12">
        <f t="shared" si="5"/>
        <v>0</v>
      </c>
    </row>
    <row r="55" spans="1:8" ht="15" customHeight="1">
      <c r="A55" s="9" t="s">
        <v>84</v>
      </c>
      <c r="B55" s="7" t="s">
        <v>85</v>
      </c>
      <c r="C55" s="40">
        <v>1</v>
      </c>
      <c r="D55" s="40">
        <v>1000</v>
      </c>
      <c r="E55" s="13"/>
      <c r="F55" s="13"/>
      <c r="G55" s="11">
        <f t="shared" si="4"/>
        <v>1</v>
      </c>
      <c r="H55" s="12">
        <f t="shared" si="5"/>
        <v>1000</v>
      </c>
    </row>
    <row r="56" spans="1:8" ht="15" customHeight="1">
      <c r="A56" s="9" t="s">
        <v>86</v>
      </c>
      <c r="B56" s="7" t="s">
        <v>87</v>
      </c>
      <c r="C56" s="41">
        <v>66</v>
      </c>
      <c r="D56" s="41">
        <v>97500</v>
      </c>
      <c r="E56" s="22">
        <v>0</v>
      </c>
      <c r="F56" s="22">
        <v>0</v>
      </c>
      <c r="G56" s="11">
        <f t="shared" si="4"/>
        <v>66</v>
      </c>
      <c r="H56" s="12">
        <f aca="true" t="shared" si="6" ref="H56:H61">SUM(D56+F56)</f>
        <v>97500</v>
      </c>
    </row>
    <row r="57" spans="1:8" ht="15" customHeight="1">
      <c r="A57" s="9" t="s">
        <v>88</v>
      </c>
      <c r="B57" s="7" t="s">
        <v>89</v>
      </c>
      <c r="C57" s="12">
        <v>33</v>
      </c>
      <c r="D57" s="12">
        <v>135811</v>
      </c>
      <c r="E57" s="12">
        <v>0</v>
      </c>
      <c r="F57" s="12">
        <v>0</v>
      </c>
      <c r="G57" s="11">
        <f t="shared" si="4"/>
        <v>33</v>
      </c>
      <c r="H57" s="12">
        <f t="shared" si="6"/>
        <v>135811</v>
      </c>
    </row>
    <row r="58" spans="1:8" ht="15" customHeight="1">
      <c r="A58" s="9" t="s">
        <v>90</v>
      </c>
      <c r="B58" s="7" t="s">
        <v>91</v>
      </c>
      <c r="C58" s="12">
        <v>0</v>
      </c>
      <c r="D58" s="12">
        <v>0</v>
      </c>
      <c r="E58" s="12">
        <v>0</v>
      </c>
      <c r="F58" s="12">
        <v>0</v>
      </c>
      <c r="G58" s="11">
        <f t="shared" si="4"/>
        <v>0</v>
      </c>
      <c r="H58" s="12">
        <f t="shared" si="6"/>
        <v>0</v>
      </c>
    </row>
    <row r="59" spans="1:8" ht="15" customHeight="1">
      <c r="A59" s="9" t="s">
        <v>47</v>
      </c>
      <c r="B59" s="7" t="s">
        <v>92</v>
      </c>
      <c r="C59" s="12">
        <v>155</v>
      </c>
      <c r="D59" s="12">
        <v>86154</v>
      </c>
      <c r="E59" s="12">
        <v>0</v>
      </c>
      <c r="F59" s="12">
        <v>0</v>
      </c>
      <c r="G59" s="11">
        <f t="shared" si="4"/>
        <v>155</v>
      </c>
      <c r="H59" s="12">
        <f t="shared" si="6"/>
        <v>86154</v>
      </c>
    </row>
    <row r="60" spans="1:8" ht="15" customHeight="1">
      <c r="A60" s="9" t="s">
        <v>49</v>
      </c>
      <c r="B60" s="7" t="s">
        <v>93</v>
      </c>
      <c r="C60" s="13"/>
      <c r="D60" s="12">
        <v>0</v>
      </c>
      <c r="E60" s="13"/>
      <c r="F60" s="12">
        <v>0</v>
      </c>
      <c r="G60" s="10"/>
      <c r="H60" s="12">
        <f t="shared" si="6"/>
        <v>0</v>
      </c>
    </row>
    <row r="61" spans="1:8" ht="15" customHeight="1">
      <c r="A61" s="14" t="s">
        <v>94</v>
      </c>
      <c r="B61" s="7" t="s">
        <v>95</v>
      </c>
      <c r="C61" s="13"/>
      <c r="D61" s="12">
        <f>SUM(D50:D59)</f>
        <v>2053718</v>
      </c>
      <c r="E61" s="13"/>
      <c r="F61" s="12">
        <f>SUM(F50:F59)</f>
        <v>0</v>
      </c>
      <c r="G61" s="10"/>
      <c r="H61" s="12">
        <f t="shared" si="6"/>
        <v>2053718</v>
      </c>
    </row>
    <row r="62" spans="1:8" ht="9" customHeight="1">
      <c r="A62" s="6"/>
      <c r="B62" s="1"/>
      <c r="C62" s="1"/>
      <c r="D62" s="1"/>
      <c r="E62" s="15"/>
      <c r="F62" s="15"/>
      <c r="G62" s="1"/>
      <c r="H62" s="16"/>
    </row>
    <row r="63" spans="1:8" ht="15" customHeight="1">
      <c r="A63" s="17" t="s">
        <v>96</v>
      </c>
      <c r="B63" s="1"/>
      <c r="C63" s="1"/>
      <c r="D63" s="1"/>
      <c r="E63" s="15"/>
      <c r="F63" s="15"/>
      <c r="G63" s="1"/>
      <c r="H63" s="16"/>
    </row>
    <row r="64" spans="1:8" ht="15" customHeight="1">
      <c r="A64" s="9" t="s">
        <v>97</v>
      </c>
      <c r="B64" s="7" t="s">
        <v>98</v>
      </c>
      <c r="C64" s="12">
        <v>833</v>
      </c>
      <c r="D64" s="12">
        <v>24463304</v>
      </c>
      <c r="E64" s="12">
        <v>137</v>
      </c>
      <c r="F64" s="12">
        <v>450833</v>
      </c>
      <c r="G64" s="11">
        <f>SUM(C64+E64)</f>
        <v>970</v>
      </c>
      <c r="H64" s="12">
        <f>SUM(D64+F64)</f>
        <v>24914137</v>
      </c>
    </row>
    <row r="65" spans="1:8" ht="9" customHeight="1">
      <c r="A65" s="6"/>
      <c r="B65" s="1"/>
      <c r="C65" s="1"/>
      <c r="D65" s="15"/>
      <c r="E65" s="15"/>
      <c r="F65" s="15"/>
      <c r="G65" s="1"/>
      <c r="H65" s="16"/>
    </row>
    <row r="66" spans="1:8" ht="15" customHeight="1">
      <c r="A66" s="23" t="s">
        <v>99</v>
      </c>
      <c r="B66" s="24"/>
      <c r="C66" s="24"/>
      <c r="D66" s="25"/>
      <c r="E66" s="25"/>
      <c r="F66" s="25"/>
      <c r="G66" s="24"/>
      <c r="H66" s="26"/>
    </row>
    <row r="67" spans="1:8" ht="15" customHeight="1">
      <c r="A67" s="6" t="s">
        <v>100</v>
      </c>
      <c r="B67" s="27"/>
      <c r="C67" s="28"/>
      <c r="D67" s="16"/>
      <c r="E67" s="16"/>
      <c r="F67" s="16"/>
      <c r="G67" s="28"/>
      <c r="H67" s="16"/>
    </row>
    <row r="68" spans="1:8" ht="15" customHeight="1">
      <c r="A68" s="6" t="s">
        <v>101</v>
      </c>
      <c r="B68" s="27"/>
      <c r="C68" s="28"/>
      <c r="D68" s="16"/>
      <c r="E68" s="16"/>
      <c r="F68" s="16"/>
      <c r="G68" s="27"/>
      <c r="H68" s="16"/>
    </row>
    <row r="69" spans="1:8" ht="15" customHeight="1">
      <c r="A69" s="29" t="s">
        <v>102</v>
      </c>
      <c r="B69" s="30" t="s">
        <v>103</v>
      </c>
      <c r="C69" s="31">
        <v>2283</v>
      </c>
      <c r="D69" s="31">
        <f>SUM(D14+D15+D16+D17+D21+D25+D26+D27+D28+D34+D41+D45+D50+D54)</f>
        <v>8513076</v>
      </c>
      <c r="E69" s="31">
        <v>127</v>
      </c>
      <c r="F69" s="31">
        <f>SUM(F14+F15+F16+F17+F21+F25+F26+F27+F28+F34+F41+F45+F50+F54)</f>
        <v>607698</v>
      </c>
      <c r="G69" s="32">
        <f>SUM(C69+E69)</f>
        <v>2410</v>
      </c>
      <c r="H69" s="33">
        <f>SUM(D69+F69)</f>
        <v>9120774</v>
      </c>
    </row>
    <row r="70" spans="1:8" ht="15" customHeight="1">
      <c r="A70" s="6" t="s">
        <v>100</v>
      </c>
      <c r="B70" s="27"/>
      <c r="C70" s="16"/>
      <c r="D70" s="16"/>
      <c r="E70" s="16"/>
      <c r="F70" s="16"/>
      <c r="G70" s="28"/>
      <c r="H70" s="16"/>
    </row>
    <row r="71" spans="1:8" ht="15" customHeight="1">
      <c r="A71" s="6" t="s">
        <v>104</v>
      </c>
      <c r="B71" s="27"/>
      <c r="C71" s="16"/>
      <c r="D71" s="16"/>
      <c r="E71" s="16"/>
      <c r="F71" s="16"/>
      <c r="G71" s="27"/>
      <c r="H71" s="16"/>
    </row>
    <row r="72" spans="1:8" ht="15" customHeight="1">
      <c r="A72" s="29" t="s">
        <v>105</v>
      </c>
      <c r="B72" s="30" t="s">
        <v>106</v>
      </c>
      <c r="C72" s="31">
        <v>3633</v>
      </c>
      <c r="D72" s="31">
        <v>28796389</v>
      </c>
      <c r="E72" s="31">
        <v>685</v>
      </c>
      <c r="F72" s="31">
        <f>F30+F47+F61+F64</f>
        <v>13227038</v>
      </c>
      <c r="G72" s="32">
        <f>SUM(C72+E72)</f>
        <v>4318</v>
      </c>
      <c r="H72" s="33">
        <f>SUM(D72+F72)</f>
        <v>42023427</v>
      </c>
    </row>
  </sheetData>
  <printOptions horizontalCentered="1"/>
  <pageMargins left="0" right="0" top="0.25" bottom="0.05" header="0.5" footer="0.5"/>
  <pageSetup fitToHeight="1" fitToWidth="1" horizontalDpi="300" verticalDpi="3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Alisha Rychnovsky</dc:creator>
  <cp:keywords/>
  <dc:description/>
  <cp:lastModifiedBy>LaShonda Boone</cp:lastModifiedBy>
  <cp:lastPrinted>2000-01-25T22:00:03Z</cp:lastPrinted>
  <dcterms:created xsi:type="dcterms:W3CDTF">1998-09-16T20:44:42Z</dcterms:created>
  <dcterms:modified xsi:type="dcterms:W3CDTF">2001-06-15T14:57:02Z</dcterms:modified>
  <cp:category/>
  <cp:version/>
  <cp:contentType/>
  <cp:contentStatus/>
</cp:coreProperties>
</file>