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000" windowHeight="6585" tabRatio="831" activeTab="1"/>
  </bookViews>
  <sheets>
    <sheet name="General Info." sheetId="1" r:id="rId1"/>
    <sheet name="Section I" sheetId="2" r:id="rId2"/>
    <sheet name="Section II" sheetId="3" r:id="rId3"/>
    <sheet name="Section III" sheetId="4" r:id="rId4"/>
    <sheet name="Section IV" sheetId="5" r:id="rId5"/>
    <sheet name="Section I (Checker)" sheetId="6" r:id="rId6"/>
    <sheet name="Section II (Checker)" sheetId="7" r:id="rId7"/>
    <sheet name="Section III (Checker)" sheetId="8" r:id="rId8"/>
  </sheets>
  <definedNames>
    <definedName name="_xlnm.Print_Area" localSheetId="0">'General Info.'!$A$1:$A$3</definedName>
    <definedName name="_xlnm.Print_Area" localSheetId="1">'Section I'!$A$1:$I$48</definedName>
    <definedName name="_xlnm.Print_Area" localSheetId="5">'Section I (Checker)'!$A$1:$I$31</definedName>
    <definedName name="_xlnm.Print_Area" localSheetId="2">'Section II'!$A$1:$M$43</definedName>
    <definedName name="_xlnm.Print_Area" localSheetId="6">'Section II (Checker)'!$A$1:$M$43</definedName>
    <definedName name="_xlnm.Print_Area" localSheetId="3">'Section III'!$A$1:$E$35</definedName>
    <definedName name="_xlnm.Print_Area" localSheetId="7">'Section III (Checker)'!$A$1:$E$35</definedName>
    <definedName name="_xlnm.Print_Area" localSheetId="4">'Section IV'!$A$1:$P$58</definedName>
  </definedNames>
  <calcPr fullCalcOnLoad="1"/>
</workbook>
</file>

<file path=xl/sharedStrings.xml><?xml version="1.0" encoding="utf-8"?>
<sst xmlns="http://schemas.openxmlformats.org/spreadsheetml/2006/main" count="587" uniqueCount="171">
  <si>
    <t>MEN</t>
  </si>
  <si>
    <t>WOMEN</t>
  </si>
  <si>
    <t>(1)</t>
  </si>
  <si>
    <t>(2)</t>
  </si>
  <si>
    <t>(3)</t>
  </si>
  <si>
    <t>(4)</t>
  </si>
  <si>
    <t>(5)</t>
  </si>
  <si>
    <t>(6)</t>
  </si>
  <si>
    <t>(7)</t>
  </si>
  <si>
    <t>(8)</t>
  </si>
  <si>
    <t>Academic Rank</t>
  </si>
  <si>
    <t>Number of Faculty</t>
  </si>
  <si>
    <t>No Tenure- Track Appts.</t>
  </si>
  <si>
    <t>No. Fac with Tenure</t>
  </si>
  <si>
    <t>Sec I</t>
  </si>
  <si>
    <t>Sec II</t>
  </si>
  <si>
    <t>Sec III</t>
  </si>
  <si>
    <t>Sec IV</t>
  </si>
  <si>
    <t>Sec IV Outlays</t>
  </si>
  <si>
    <t>Sec I Outlays</t>
  </si>
  <si>
    <t>OFF BY..</t>
  </si>
  <si>
    <t>FICA</t>
  </si>
  <si>
    <t>Part a.  Faculty on 9-Month Contracts (i.e., regardless of number of installments)</t>
  </si>
  <si>
    <t>Cont ONLY!!</t>
  </si>
  <si>
    <t>Reported</t>
  </si>
  <si>
    <t>Should Be</t>
  </si>
  <si>
    <t>OFF BY…</t>
  </si>
  <si>
    <t>1.  Professor</t>
  </si>
  <si>
    <t>2.  Associate</t>
  </si>
  <si>
    <t>3.  Assistant</t>
  </si>
  <si>
    <t>4.  Instructor</t>
  </si>
  <si>
    <t>5.  Lecturer</t>
  </si>
  <si>
    <t>6.  No Rank</t>
  </si>
  <si>
    <t>7.  TOTAL</t>
  </si>
  <si>
    <t>Part b.  Faculty on 12-Month Contracts (i.e., on actual basis, no conversion)</t>
  </si>
  <si>
    <t>Part c.  (Optional) 9-Month and 12-Month Contracts (i.e., with 12-month converted)</t>
  </si>
  <si>
    <t>PROFESSOR</t>
  </si>
  <si>
    <t>ASSOCIATE</t>
  </si>
  <si>
    <t>ASSISTANT</t>
  </si>
  <si>
    <t>INSTRCUTOR</t>
  </si>
  <si>
    <t>LECTURER</t>
  </si>
  <si>
    <t>NO RANK</t>
  </si>
  <si>
    <t>Total Expenditure</t>
  </si>
  <si>
    <t>No. Cov.</t>
  </si>
  <si>
    <t>1.  Retirement</t>
  </si>
  <si>
    <t>2.  Medical</t>
  </si>
  <si>
    <t>3.  Disability</t>
  </si>
  <si>
    <t>4.  Tuition</t>
  </si>
  <si>
    <t>5.  Dental</t>
  </si>
  <si>
    <t>6.  FICA</t>
  </si>
  <si>
    <t>7.  Unemployment</t>
  </si>
  <si>
    <t>8.  Group Life</t>
  </si>
  <si>
    <t>9.  Worker's Comp.</t>
  </si>
  <si>
    <t>10.  Other*</t>
  </si>
  <si>
    <t>11.  TOTAL</t>
  </si>
  <si>
    <t>Part a.  Faculty on 9-Month Contracts</t>
  </si>
  <si>
    <t>Total Salary Outlays</t>
  </si>
  <si>
    <t>Number of Continuing Faculty</t>
  </si>
  <si>
    <t>Percentage Increase</t>
  </si>
  <si>
    <t>Part b.  Faculty on 12-Month Contracts</t>
  </si>
  <si>
    <t>Part c.  (Optional) 9-Month and 12-Month Converted Combined</t>
  </si>
  <si>
    <t>(Pr.=Professor, Ao.=Associate, Ai.=Assistant, In.=Instructor, Le.=Lecturer, and NR=No Rank)</t>
  </si>
  <si>
    <t>Salary</t>
  </si>
  <si>
    <t>9-Month</t>
  </si>
  <si>
    <t>12-Month</t>
  </si>
  <si>
    <t>TOTAL</t>
  </si>
  <si>
    <t>Intervals</t>
  </si>
  <si>
    <t>Pr.</t>
  </si>
  <si>
    <t>Ao.</t>
  </si>
  <si>
    <t>Ai.</t>
  </si>
  <si>
    <t>In.</t>
  </si>
  <si>
    <t>Le.</t>
  </si>
  <si>
    <t>NR</t>
  </si>
  <si>
    <t>1.</t>
  </si>
  <si>
    <t>2.</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</si>
  <si>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</si>
  <si>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</si>
  <si>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</si>
  <si>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</si>
  <si>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</si>
  <si>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</si>
  <si>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</si>
  <si>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</si>
  <si>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</si>
  <si>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</si>
  <si>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</si>
  <si>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</si>
  <si>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</si>
  <si>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</si>
  <si>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</si>
  <si>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</si>
  <si>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</si>
  <si>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</si>
  <si>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</si>
  <si>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</si>
  <si>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</si>
  <si>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</si>
  <si>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</si>
  <si>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</si>
  <si>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</si>
  <si>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</si>
  <si>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</si>
  <si>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</si>
  <si>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</si>
  <si>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</si>
  <si>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</si>
  <si>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</si>
  <si>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</si>
  <si>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</si>
  <si>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</si>
  <si>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</si>
  <si>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</si>
  <si>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</si>
  <si>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</si>
  <si>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</si>
  <si>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</si>
  <si>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</si>
  <si>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</si>
  <si>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</si>
  <si>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</si>
  <si>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</si>
  <si>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</si>
  <si>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</si>
  <si>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</si>
  <si>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</si>
  <si>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Below 30,000</t>
  </si>
  <si>
    <t>$150,000 and Over</t>
  </si>
  <si>
    <t>Electronic Survey Instrument</t>
  </si>
  <si>
    <t>If the address below is inaccurate or incomplete, please correct in</t>
  </si>
  <si>
    <t xml:space="preserve">the space provided.  The address label is self-adhesive and removable.  </t>
  </si>
  <si>
    <t>CORRECTIONS/ADDITIONS</t>
  </si>
  <si>
    <t>Name:</t>
  </si>
  <si>
    <t>Title/Department:</t>
  </si>
  <si>
    <t>Institution:</t>
  </si>
  <si>
    <t>Street Address:</t>
  </si>
  <si>
    <t>City, State, Zip:</t>
  </si>
  <si>
    <t>Phone Number:</t>
  </si>
  <si>
    <t>Fax Number:</t>
  </si>
  <si>
    <t>E-Mail Address:</t>
  </si>
  <si>
    <t>1.  Institutional Classification (circle one):</t>
  </si>
  <si>
    <t>(see definitions on Instructions page 1)</t>
  </si>
  <si>
    <t>2.  If this report includes data for more than one campus, please list:</t>
  </si>
  <si>
    <t>3.  This report includes data for faculty teaching in Schools of Law, Dentistry, or Nursing (please circle which are included):</t>
  </si>
  <si>
    <t>Law     Dentistry     Nursing     NONE</t>
  </si>
  <si>
    <t>*Benefits in kind reported under "Other" are those with cash alternatives (e.g., moving, travel, housing, etc.)</t>
  </si>
  <si>
    <t>**Benfits which are not computed as a percentage of salary are not subject to conversion (e.g., medical, tuition, etc.)</t>
  </si>
  <si>
    <t>Note:  Please refer to Instructions page 2</t>
  </si>
  <si>
    <t>For those institutions not able to complete columns (1), (2), or (3), the percentage increase in column (4) would be useful.</t>
  </si>
  <si>
    <t>Note:  Please include those reported in Section I.  Should you have 12-Month contracts already converted, show both 9-month and converted data combined under "9-Month."</t>
  </si>
  <si>
    <t>Major</t>
  </si>
  <si>
    <t>Fringe
Benefits</t>
  </si>
  <si>
    <t>BENEFITS AS PERCENT OF SALARY</t>
  </si>
  <si>
    <t>For electronic forms and general assitance with these forms please check our web page at http://www.aaup.org/</t>
  </si>
  <si>
    <t>I     IIA     IIB     III     IV</t>
  </si>
  <si>
    <t>Total Contracted Salaries ($)</t>
  </si>
  <si>
    <t>(click and drag circle)</t>
  </si>
  <si>
    <t>If you remit your own printout in lieu of this form, please transfer</t>
  </si>
  <si>
    <t>the label and any corrections to the form you submit.</t>
  </si>
  <si>
    <t>Note:  If you have entered data in Part b. but did not complete Part c., we will use a factor of 9/11 or 81.8 percent to convert 12-month salaries to the standard academic-year basis unless you provide a different factor here:</t>
  </si>
  <si>
    <t>2001-02 American Association of University Professors
Faculty Compensation Survey</t>
  </si>
  <si>
    <t xml:space="preserve">   For the 2001-2002 Faculty Compensation Survey we are providing this electronic version of our survey instrument.  The forms on the following tabbed worksheets will provide you with several data entry enhancements.  You will note that some areas of the forms are "protected" allowing data entry only in certain cells.
     Upon completion of this form (Sections I and II are the minimum necessary) you may attach the completed spreadsheet to an e-mail and send it to aaupfcs@aaup.org
     For more complete instructions please visit our web site at http://www.aaup.org and download the full directions and definitions.
     Thank you.</t>
  </si>
  <si>
    <t>Section I -- Number, Total Salaries, and Tenure Status of Full-Time Instructional Faculty, 2001-2002</t>
  </si>
  <si>
    <t>Section II -- Major Fringe Benefits for Full-Time Instructional Faculty, 2001-2002</t>
  </si>
  <si>
    <t>INSTRUCTOR</t>
  </si>
  <si>
    <t>Section IV -- Distribution of Full-Time Instructional Faculty, 2001-2002</t>
  </si>
  <si>
    <t>Section III -- Salaries and Percentage Increase for Continuing Instructional Faculty, 2001-2002</t>
  </si>
  <si>
    <t xml:space="preserve"> Current Yr.(2001-2002) (2)</t>
  </si>
  <si>
    <t>Previous Yr.(2000-2001) (3)</t>
  </si>
  <si>
    <t>PLEASE NOTE:  Individuals reported in Column (1) should be ONLY those remaining on staff from 
2000-2001 (I.e., generally a number which will be different from that in Section I of this report since it 
should not include those who left at the end of 2000-2001 or were appointed in 2001-2002).  
Please read directions on page 2.</t>
  </si>
  <si>
    <t>PLEASE NOTE:  Individuals reported in Column (1) should be ONLY those remaining on staff from 
2000-2001 (i.e., generally a number which will be different from that in Section I of this report since it 
should not include those who left at the end of 2000-2001 or were appointed in 2001-2002).  
Please read directions on page 2.</t>
  </si>
  <si>
    <t>Please return report to:  Galina Lewis, Research Associate, AAUP, 1012 14th Street, NW, Suite 500, Washington, DC  20005-3465.  
Fax:  (202) 737-5526.  E-mail:  aaupfcs@aaup.org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</si>
</sst>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0.0%"/>
    <numFmt numFmtId="169" formatCode="00"/>
    <numFmt numFmtId="170" formatCode="&quot;$&quot;#,##0"/>
    <numFmt numFmtId="171" formatCode="&quot;Line&quot;\ 0"/>
    <numFmt numFmtId="172" formatCode="0.0"/>
    <numFmt numFmtId="173" formatCode="00000"/>
    <numFmt numFmtId="174" formatCode="0.000"/>
    <numFmt numFmtId="175" formatCode="0.0000"/>
    <numFmt numFmtId="176" formatCode="0.00000"/>
    <numFmt numFmtId="177" formatCode="_(&quot;$&quot;* #,##0.0_);_(&quot;$&quot;* \(#,##0.0\);_(&quot;$&quot;* &quot;-&quot;??_);_(@_)"/>
    <numFmt numFmtId="178" formatCode="_(&quot;$&quot;* #,##0_);_(&quot;$&quot;* \(#,##0\);_(&quot;$&quot;* &quot;-&quot;??_);_(@_)"/>
  </numFmts>
  <fonts count="45">
    <font>
      <sz val="10"/>
      <name val="Arial"/>
      <family val="0"/>
    </font>
    <font>
      <b/>
      <sz val="10"/>
      <name val="Arial"/>
      <family val="0"/>
    </font>
    <font>
      <i/>
      <sz val="10"/>
      <name val="Arial"/>
      <family val="0"/>
    </font>
    <font>
      <b/>
      <i/>
      <sz val="10"/>
      <name val="Arial"/>
      <family val="0"/>
    </font>
    <font>
      <b/>
      <sz val="10"/>
      <name val="Times New Roman"/>
      <family val="1"/>
    </font>
    <font>
      <b/>
      <sz val="12"/>
      <name val="Times New Roman"/>
      <family val="1"/>
    </font>
    <font>
      <sz val="10"/>
      <name val="Times New Roman"/>
      <family val="1"/>
    </font>
    <font>
      <b/>
      <sz val="8"/>
      <name val="Times New Roman"/>
      <family val="1"/>
    </font>
    <font>
      <sz val="10"/>
      <name val="Courier New"/>
      <family val="3"/>
    </font>
    <font>
      <i/>
      <sz val="10"/>
      <name val="Times New Roman"/>
      <family val="1"/>
    </font>
    <font>
      <b/>
      <i/>
      <u val="single"/>
      <sz val="10"/>
      <name val="Arial"/>
      <family val="2"/>
    </font>
    <font>
      <sz val="10"/>
      <color indexed="33"/>
      <name val="Arial"/>
      <family val="2"/>
    </font>
    <font>
      <sz val="10"/>
      <color indexed="8"/>
      <name val="Times New Roman"/>
      <family val="1"/>
    </font>
    <font>
      <sz val="10"/>
      <color indexed="8"/>
      <name val="Arial"/>
      <family val="0"/>
    </font>
    <font>
      <b/>
      <i/>
      <sz val="8"/>
      <name val="Times New Roman"/>
      <family val="0"/>
    </font>
    <font>
      <b/>
      <sz val="10"/>
      <color indexed="33"/>
      <name val="Courier New"/>
      <family val="3"/>
    </font>
    <font>
      <b/>
      <sz val="10"/>
      <color indexed="14"/>
      <name val="Courier New"/>
      <family val="3"/>
    </font>
    <font>
      <b/>
      <sz val="10"/>
      <color indexed="14"/>
      <name val="Arial"/>
      <family val="0"/>
    </font>
    <font>
      <b/>
      <sz val="10"/>
      <color indexed="14"/>
      <name val="Times New Roman"/>
      <family val="1"/>
    </font>
    <font>
      <b/>
      <sz val="10"/>
      <color indexed="33"/>
      <name val="Arial"/>
      <family val="2"/>
    </font>
    <font>
      <b/>
      <sz val="10"/>
      <color indexed="8"/>
      <name val="Courier New"/>
      <family val="3"/>
    </font>
    <font>
      <b/>
      <sz val="20"/>
      <color indexed="18"/>
      <name val="Times New Roman"/>
      <family val="1"/>
    </font>
    <font>
      <sz val="14"/>
      <color indexed="10"/>
      <name val="Times New Roman"/>
      <family val="1"/>
    </font>
    <font>
      <b/>
      <sz val="12"/>
      <name val="Courier New"/>
      <family val="3"/>
    </font>
    <font>
      <b/>
      <i/>
      <u val="single"/>
      <sz val="10"/>
      <name val="Times New Roman"/>
      <family val="1"/>
    </font>
    <font>
      <sz val="8"/>
      <name val="Times New Roman"/>
      <family val="1"/>
    </font>
    <font>
      <sz val="9"/>
      <name val="Times New Roman"/>
      <family val="1"/>
    </font>
    <font>
      <b/>
      <sz val="10"/>
      <color indexed="33"/>
      <name val="Times New Roman"/>
      <family val="1"/>
    </font>
    <font>
      <b/>
      <i/>
      <sz val="10"/>
      <name val="Times New Roman"/>
      <family val="1"/>
    </font>
    <font>
      <b/>
      <sz val="9"/>
      <name val="Times New Roman"/>
      <family val="1"/>
    </font>
    <font>
      <b/>
      <sz val="10"/>
      <color indexed="10"/>
      <name val="Arial"/>
      <family val="2"/>
    </font>
    <font>
      <b/>
      <sz val="10"/>
      <color indexed="17"/>
      <name val="Arial"/>
      <family val="2"/>
    </font>
    <font>
      <b/>
      <sz val="12"/>
      <color indexed="17"/>
      <name val="Times New Roman"/>
      <family val="1"/>
    </font>
    <font>
      <sz val="10"/>
      <color indexed="17"/>
      <name val="Times New Roman"/>
      <family val="1"/>
    </font>
    <font>
      <b/>
      <sz val="10"/>
      <color indexed="17"/>
      <name val="Times New Roman"/>
      <family val="1"/>
    </font>
    <font>
      <b/>
      <sz val="8"/>
      <color indexed="17"/>
      <name val="Times New Roman"/>
      <family val="1"/>
    </font>
    <font>
      <sz val="10"/>
      <color indexed="17"/>
      <name val="Courier New"/>
      <family val="3"/>
    </font>
    <font>
      <b/>
      <sz val="10"/>
      <color indexed="17"/>
      <name val="Courier New"/>
      <family val="3"/>
    </font>
    <font>
      <sz val="10"/>
      <color indexed="17"/>
      <name val="Arial"/>
      <family val="0"/>
    </font>
    <font>
      <sz val="9"/>
      <color indexed="17"/>
      <name val="Times New Roman"/>
      <family val="1"/>
    </font>
    <font>
      <b/>
      <i/>
      <sz val="10"/>
      <color indexed="33"/>
      <name val="Arial"/>
      <family val="2"/>
    </font>
    <font>
      <sz val="10"/>
      <color indexed="14"/>
      <name val="Courier New"/>
      <family val="3"/>
    </font>
    <font>
      <sz val="9"/>
      <color indexed="14"/>
      <name val="Times New Roman"/>
      <family val="1"/>
    </font>
    <font>
      <sz val="10"/>
      <color indexed="56"/>
      <name val="Times New Roman"/>
      <family val="1"/>
    </font>
    <font>
      <sz val="6"/>
      <color indexed="10"/>
      <name val="Arial"/>
      <family val="2"/>
    </font>
  </fonts>
  <fills count="3">
    <fill>
      <patternFill/>
    </fill>
    <fill>
      <patternFill patternType="gray125"/>
    </fill>
    <fill>
      <patternFill patternType="solid">
        <fgColor indexed="13"/>
        <bgColor indexed="64"/>
      </patternFill>
    </fill>
  </fills>
  <borders count="60">
    <border>
      <left/>
      <right/>
      <top/>
      <bottom/>
      <diagonal/>
    </border>
    <border>
      <left>
        <color indexed="63"/>
      </left>
      <right>
        <color indexed="63"/>
      </right>
      <top style="thick"/>
      <bottom style="thick"/>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double"/>
      <bottom style="medium"/>
    </border>
    <border>
      <left>
        <color indexed="63"/>
      </left>
      <right style="thin"/>
      <top style="double"/>
      <bottom style="medium"/>
    </border>
    <border>
      <left style="thin"/>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medium"/>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medium"/>
      <top style="medium"/>
      <bottom>
        <color indexed="63"/>
      </bottom>
    </border>
    <border>
      <left style="thin"/>
      <right style="thin"/>
      <top style="medium"/>
      <bottom>
        <color indexed="63"/>
      </bottom>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style="double"/>
      <bottom style="medium"/>
    </border>
    <border>
      <left>
        <color indexed="63"/>
      </left>
      <right style="medium"/>
      <top style="double"/>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color indexed="63"/>
      </top>
      <bottom style="thin"/>
    </border>
    <border>
      <left style="medium"/>
      <right>
        <color indexed="63"/>
      </right>
      <top>
        <color indexed="63"/>
      </top>
      <bottom style="thin"/>
    </border>
    <border>
      <left style="medium"/>
      <right>
        <color indexed="63"/>
      </right>
      <top>
        <color indexed="63"/>
      </top>
      <bottom style="medium"/>
    </border>
    <border>
      <left style="thin"/>
      <right style="medium"/>
      <top style="thin"/>
      <bottom style="medium"/>
    </border>
    <border>
      <left>
        <color indexed="63"/>
      </left>
      <right style="medium"/>
      <top style="thin"/>
      <bottom style="medium"/>
    </border>
    <border>
      <left style="medium"/>
      <right style="thin"/>
      <top style="thin"/>
      <bottom style="thin"/>
    </border>
    <border>
      <left style="medium"/>
      <right style="medium"/>
      <top style="thin"/>
      <bottom style="medium"/>
    </border>
    <border>
      <left style="thick"/>
      <right>
        <color indexed="63"/>
      </right>
      <top style="thick"/>
      <bottom style="thick"/>
    </border>
    <border>
      <left>
        <color indexed="63"/>
      </left>
      <right style="thick"/>
      <top style="thick"/>
      <bottom style="thick"/>
    </border>
    <border>
      <left>
        <color indexed="63"/>
      </left>
      <right>
        <color indexed="63"/>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ck"/>
      <bottom style="thin"/>
    </border>
    <border>
      <left>
        <color indexed="63"/>
      </left>
      <right style="medium"/>
      <top style="thick"/>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9">
    <xf numFmtId="0" fontId="0" fillId="0" borderId="0" xfId="0" applyAlignment="1">
      <alignment/>
    </xf>
    <xf numFmtId="0" fontId="5" fillId="0" borderId="1" xfId="0" applyFont="1" applyBorder="1" applyAlignment="1">
      <alignment horizontal="centerContinuous"/>
    </xf>
    <xf numFmtId="0" fontId="6" fillId="0" borderId="0" xfId="0" applyFont="1" applyAlignment="1">
      <alignment/>
    </xf>
    <xf numFmtId="0" fontId="6" fillId="0" borderId="0" xfId="0" applyFont="1" applyAlignment="1">
      <alignment horizontal="centerContinuous"/>
    </xf>
    <xf numFmtId="49" fontId="7" fillId="0" borderId="0" xfId="0" applyNumberFormat="1" applyFont="1" applyAlignment="1">
      <alignment horizontal="center"/>
    </xf>
    <xf numFmtId="49" fontId="7" fillId="0" borderId="2" xfId="0" applyNumberFormat="1" applyFont="1" applyBorder="1" applyAlignment="1">
      <alignment horizontal="center"/>
    </xf>
    <xf numFmtId="0" fontId="6" fillId="0" borderId="2" xfId="0" applyFont="1" applyBorder="1" applyAlignment="1">
      <alignment/>
    </xf>
    <xf numFmtId="0" fontId="4" fillId="0" borderId="3" xfId="0" applyFont="1" applyBorder="1" applyAlignment="1">
      <alignment horizontal="centerContinuous"/>
    </xf>
    <xf numFmtId="49" fontId="7" fillId="0" borderId="3" xfId="0" applyNumberFormat="1" applyFont="1" applyBorder="1" applyAlignment="1">
      <alignment horizontal="centerContinuous" wrapText="1"/>
    </xf>
    <xf numFmtId="49" fontId="7" fillId="0" borderId="4" xfId="0" applyNumberFormat="1" applyFont="1" applyBorder="1" applyAlignment="1">
      <alignment horizontal="centerContinuous" wrapText="1"/>
    </xf>
    <xf numFmtId="3" fontId="0" fillId="0" borderId="3" xfId="0" applyNumberFormat="1" applyBorder="1" applyAlignment="1">
      <alignment horizontal="centerContinuous"/>
    </xf>
    <xf numFmtId="0" fontId="6" fillId="0" borderId="4" xfId="0" applyFont="1" applyBorder="1" applyAlignment="1">
      <alignment/>
    </xf>
    <xf numFmtId="49" fontId="7" fillId="0" borderId="3" xfId="0" applyNumberFormat="1" applyFont="1" applyBorder="1" applyAlignment="1">
      <alignment horizontal="center" wrapText="1"/>
    </xf>
    <xf numFmtId="49" fontId="7" fillId="0" borderId="4" xfId="0" applyNumberFormat="1" applyFont="1" applyBorder="1" applyAlignment="1">
      <alignment horizontal="center" wrapText="1"/>
    </xf>
    <xf numFmtId="49" fontId="7" fillId="0" borderId="5" xfId="0" applyNumberFormat="1" applyFont="1" applyBorder="1" applyAlignment="1">
      <alignment horizontal="center" wrapText="1"/>
    </xf>
    <xf numFmtId="0" fontId="0" fillId="0" borderId="1" xfId="0" applyBorder="1" applyAlignment="1">
      <alignment horizontal="centerContinuous"/>
    </xf>
    <xf numFmtId="0" fontId="9" fillId="0" borderId="0" xfId="0" applyFont="1" applyAlignment="1">
      <alignment horizontal="centerContinuous"/>
    </xf>
    <xf numFmtId="0" fontId="6" fillId="0" borderId="1" xfId="0" applyFont="1" applyBorder="1" applyAlignment="1">
      <alignment horizontal="centerContinuous"/>
    </xf>
    <xf numFmtId="49" fontId="6" fillId="0" borderId="0" xfId="0" applyNumberFormat="1" applyFont="1" applyAlignment="1">
      <alignment horizontal="right"/>
    </xf>
    <xf numFmtId="49" fontId="6" fillId="0" borderId="0" xfId="0" applyNumberFormat="1" applyFont="1" applyAlignment="1">
      <alignment horizontal="centerContinuous"/>
    </xf>
    <xf numFmtId="165" fontId="6" fillId="0" borderId="0" xfId="15" applyNumberFormat="1" applyFont="1" applyAlignment="1">
      <alignment/>
    </xf>
    <xf numFmtId="0" fontId="6" fillId="0" borderId="6" xfId="0" applyFont="1" applyBorder="1" applyAlignment="1">
      <alignment/>
    </xf>
    <xf numFmtId="0" fontId="5" fillId="0" borderId="6" xfId="0" applyFont="1" applyBorder="1" applyAlignment="1">
      <alignment horizontal="centerContinuous"/>
    </xf>
    <xf numFmtId="0" fontId="6" fillId="0" borderId="3" xfId="0" applyFont="1" applyBorder="1" applyAlignment="1">
      <alignment/>
    </xf>
    <xf numFmtId="0" fontId="5" fillId="0" borderId="3" xfId="0" applyFont="1" applyBorder="1" applyAlignment="1">
      <alignment horizontal="centerContinuous"/>
    </xf>
    <xf numFmtId="0" fontId="4" fillId="0" borderId="3" xfId="0" applyFont="1" applyBorder="1" applyAlignment="1">
      <alignment horizontal="center"/>
    </xf>
    <xf numFmtId="0" fontId="4" fillId="0" borderId="4" xfId="0" applyFont="1" applyBorder="1" applyAlignment="1">
      <alignment horizontal="center"/>
    </xf>
    <xf numFmtId="49" fontId="6" fillId="0" borderId="7" xfId="0" applyNumberFormat="1" applyFont="1" applyBorder="1" applyAlignment="1">
      <alignment horizontal="right"/>
    </xf>
    <xf numFmtId="49" fontId="6" fillId="0" borderId="7" xfId="0" applyNumberFormat="1" applyFont="1" applyBorder="1" applyAlignment="1">
      <alignment horizontal="centerContinuous"/>
    </xf>
    <xf numFmtId="37" fontId="6" fillId="0" borderId="7" xfId="15" applyNumberFormat="1" applyFont="1" applyBorder="1" applyAlignment="1">
      <alignment horizontal="right"/>
    </xf>
    <xf numFmtId="49" fontId="6" fillId="0" borderId="7" xfId="0" applyNumberFormat="1" applyFont="1" applyBorder="1" applyAlignment="1">
      <alignment horizontal="center"/>
    </xf>
    <xf numFmtId="0" fontId="5" fillId="0" borderId="8" xfId="0" applyFont="1" applyBorder="1" applyAlignment="1">
      <alignment horizontal="centerContinuous"/>
    </xf>
    <xf numFmtId="0" fontId="5" fillId="0" borderId="9" xfId="0" applyFont="1" applyBorder="1" applyAlignment="1">
      <alignment horizontal="centerContinuous"/>
    </xf>
    <xf numFmtId="0" fontId="6" fillId="0" borderId="10" xfId="0" applyFont="1" applyBorder="1" applyAlignment="1">
      <alignment horizontal="centerContinuous"/>
    </xf>
    <xf numFmtId="165" fontId="6" fillId="0" borderId="10" xfId="15" applyNumberFormat="1" applyFont="1" applyBorder="1" applyAlignment="1">
      <alignment/>
    </xf>
    <xf numFmtId="165" fontId="6" fillId="0" borderId="11" xfId="15" applyNumberFormat="1"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5" xfId="0" applyFont="1" applyBorder="1" applyAlignment="1">
      <alignment horizontal="center"/>
    </xf>
    <xf numFmtId="49" fontId="6" fillId="0" borderId="14" xfId="0" applyNumberFormat="1" applyFont="1" applyBorder="1" applyAlignment="1">
      <alignment horizontal="right"/>
    </xf>
    <xf numFmtId="49" fontId="4" fillId="0" borderId="14" xfId="0" applyNumberFormat="1" applyFont="1" applyBorder="1" applyAlignment="1">
      <alignment horizontal="centerContinuous"/>
    </xf>
    <xf numFmtId="0" fontId="4" fillId="0" borderId="15" xfId="0" applyFont="1" applyBorder="1" applyAlignment="1">
      <alignment horizontal="centerContinuous"/>
    </xf>
    <xf numFmtId="0" fontId="6" fillId="0" borderId="0" xfId="0" applyFont="1" applyBorder="1" applyAlignment="1">
      <alignment/>
    </xf>
    <xf numFmtId="49" fontId="7" fillId="0" borderId="16" xfId="0" applyNumberFormat="1" applyFont="1" applyBorder="1" applyAlignment="1">
      <alignment horizontal="centerContinuous"/>
    </xf>
    <xf numFmtId="0" fontId="6" fillId="0" borderId="17" xfId="0" applyFont="1" applyBorder="1" applyAlignment="1">
      <alignment/>
    </xf>
    <xf numFmtId="0" fontId="0" fillId="0" borderId="18" xfId="0" applyBorder="1" applyAlignment="1">
      <alignment/>
    </xf>
    <xf numFmtId="0" fontId="6" fillId="0" borderId="19" xfId="0" applyFont="1" applyBorder="1" applyAlignment="1">
      <alignment/>
    </xf>
    <xf numFmtId="165" fontId="9" fillId="0" borderId="0" xfId="15" applyNumberFormat="1" applyFont="1" applyAlignment="1">
      <alignment/>
    </xf>
    <xf numFmtId="0" fontId="0" fillId="0" borderId="20" xfId="0" applyBorder="1" applyAlignment="1">
      <alignment/>
    </xf>
    <xf numFmtId="49" fontId="7" fillId="0" borderId="21" xfId="0" applyNumberFormat="1" applyFont="1" applyBorder="1" applyAlignment="1">
      <alignment horizontal="centerContinuous"/>
    </xf>
    <xf numFmtId="49" fontId="7" fillId="0" borderId="22" xfId="0" applyNumberFormat="1" applyFont="1" applyBorder="1" applyAlignment="1">
      <alignment horizontal="centerContinuous"/>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10" fontId="7" fillId="0" borderId="21" xfId="0" applyNumberFormat="1" applyFont="1" applyBorder="1" applyAlignment="1">
      <alignment horizontal="centerContinuous"/>
    </xf>
    <xf numFmtId="10" fontId="7" fillId="0" borderId="22" xfId="0" applyNumberFormat="1" applyFont="1" applyBorder="1" applyAlignment="1">
      <alignment horizontal="centerContinuous"/>
    </xf>
    <xf numFmtId="0" fontId="12" fillId="0" borderId="23" xfId="0" applyFont="1" applyBorder="1" applyAlignment="1">
      <alignment/>
    </xf>
    <xf numFmtId="44" fontId="0" fillId="0" borderId="0" xfId="17" applyAlignment="1">
      <alignment/>
    </xf>
    <xf numFmtId="3" fontId="15" fillId="0" borderId="5" xfId="0" applyNumberFormat="1" applyFont="1" applyBorder="1" applyAlignment="1">
      <alignment/>
    </xf>
    <xf numFmtId="3" fontId="15" fillId="0" borderId="26" xfId="0" applyNumberFormat="1" applyFont="1" applyBorder="1" applyAlignment="1">
      <alignment/>
    </xf>
    <xf numFmtId="3" fontId="15" fillId="0" borderId="27" xfId="0" applyNumberFormat="1" applyFont="1" applyBorder="1" applyAlignment="1">
      <alignment/>
    </xf>
    <xf numFmtId="3" fontId="16" fillId="0" borderId="3" xfId="0" applyNumberFormat="1" applyFont="1" applyBorder="1" applyAlignment="1">
      <alignment/>
    </xf>
    <xf numFmtId="3" fontId="16" fillId="0" borderId="5" xfId="0" applyNumberFormat="1" applyFont="1" applyBorder="1" applyAlignment="1">
      <alignment/>
    </xf>
    <xf numFmtId="3" fontId="16" fillId="0" borderId="0" xfId="0" applyNumberFormat="1" applyFont="1" applyAlignment="1">
      <alignment/>
    </xf>
    <xf numFmtId="3" fontId="16" fillId="0" borderId="26" xfId="0" applyNumberFormat="1" applyFont="1" applyBorder="1" applyAlignment="1">
      <alignment/>
    </xf>
    <xf numFmtId="3" fontId="16" fillId="0" borderId="2" xfId="0" applyNumberFormat="1" applyFont="1" applyBorder="1" applyAlignment="1">
      <alignment/>
    </xf>
    <xf numFmtId="3" fontId="16" fillId="0" borderId="28" xfId="0" applyNumberFormat="1" applyFont="1" applyBorder="1" applyAlignment="1">
      <alignment/>
    </xf>
    <xf numFmtId="3" fontId="16" fillId="0" borderId="27" xfId="0" applyNumberFormat="1" applyFont="1" applyBorder="1" applyAlignment="1">
      <alignment/>
    </xf>
    <xf numFmtId="3" fontId="16" fillId="0" borderId="25" xfId="0" applyNumberFormat="1" applyFont="1" applyBorder="1" applyAlignment="1">
      <alignment/>
    </xf>
    <xf numFmtId="3" fontId="16" fillId="0" borderId="6" xfId="0" applyNumberFormat="1" applyFont="1" applyBorder="1" applyAlignment="1">
      <alignment/>
    </xf>
    <xf numFmtId="3" fontId="16" fillId="0" borderId="29" xfId="0" applyNumberFormat="1" applyFont="1" applyBorder="1" applyAlignment="1">
      <alignment/>
    </xf>
    <xf numFmtId="3" fontId="16" fillId="0" borderId="30" xfId="0" applyNumberFormat="1" applyFont="1" applyBorder="1" applyAlignment="1">
      <alignment/>
    </xf>
    <xf numFmtId="3" fontId="16" fillId="0" borderId="19" xfId="0" applyNumberFormat="1" applyFont="1" applyBorder="1" applyAlignment="1">
      <alignment/>
    </xf>
    <xf numFmtId="3" fontId="16" fillId="0" borderId="31" xfId="0" applyNumberFormat="1" applyFont="1" applyBorder="1" applyAlignment="1">
      <alignment/>
    </xf>
    <xf numFmtId="3" fontId="16" fillId="0" borderId="32" xfId="0" applyNumberFormat="1" applyFont="1" applyBorder="1" applyAlignment="1">
      <alignment/>
    </xf>
    <xf numFmtId="3" fontId="16" fillId="0" borderId="33" xfId="0" applyNumberFormat="1" applyFont="1" applyBorder="1" applyAlignment="1">
      <alignment/>
    </xf>
    <xf numFmtId="3" fontId="16" fillId="0" borderId="17" xfId="0" applyNumberFormat="1" applyFont="1" applyBorder="1" applyAlignment="1">
      <alignment/>
    </xf>
    <xf numFmtId="3" fontId="16" fillId="0" borderId="34" xfId="0" applyNumberFormat="1" applyFont="1" applyBorder="1" applyAlignment="1">
      <alignment/>
    </xf>
    <xf numFmtId="10" fontId="17" fillId="0" borderId="0" xfId="19" applyNumberFormat="1" applyFont="1" applyBorder="1" applyAlignment="1">
      <alignment/>
    </xf>
    <xf numFmtId="10" fontId="17" fillId="0" borderId="35" xfId="19" applyNumberFormat="1" applyFont="1" applyBorder="1" applyAlignment="1">
      <alignment/>
    </xf>
    <xf numFmtId="10" fontId="17" fillId="0" borderId="36" xfId="19" applyNumberFormat="1" applyFont="1" applyBorder="1" applyAlignment="1">
      <alignment/>
    </xf>
    <xf numFmtId="10" fontId="17" fillId="0" borderId="37" xfId="19" applyNumberFormat="1" applyFont="1" applyBorder="1" applyAlignment="1">
      <alignment/>
    </xf>
    <xf numFmtId="3" fontId="15" fillId="0" borderId="3" xfId="0" applyNumberFormat="1" applyFont="1" applyBorder="1" applyAlignment="1">
      <alignment horizontal="center"/>
    </xf>
    <xf numFmtId="10" fontId="15" fillId="0" borderId="4" xfId="0" applyNumberFormat="1" applyFont="1" applyBorder="1" applyAlignment="1">
      <alignment horizontal="center"/>
    </xf>
    <xf numFmtId="10" fontId="15" fillId="0" borderId="2" xfId="0" applyNumberFormat="1" applyFont="1" applyBorder="1" applyAlignment="1">
      <alignment horizontal="center"/>
    </xf>
    <xf numFmtId="10" fontId="15" fillId="0" borderId="25" xfId="0" applyNumberFormat="1" applyFont="1" applyBorder="1" applyAlignment="1">
      <alignment horizontal="center"/>
    </xf>
    <xf numFmtId="3" fontId="15" fillId="0" borderId="0" xfId="0" applyNumberFormat="1" applyFont="1" applyAlignment="1">
      <alignment horizontal="center"/>
    </xf>
    <xf numFmtId="3" fontId="15" fillId="0" borderId="28" xfId="0" applyNumberFormat="1" applyFont="1" applyBorder="1" applyAlignment="1">
      <alignment horizontal="center"/>
    </xf>
    <xf numFmtId="0" fontId="15" fillId="0" borderId="14"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8" fillId="0" borderId="0" xfId="0" applyFont="1" applyAlignment="1">
      <alignment/>
    </xf>
    <xf numFmtId="0" fontId="18" fillId="0" borderId="0" xfId="0" applyFont="1" applyBorder="1" applyAlignment="1">
      <alignment/>
    </xf>
    <xf numFmtId="0" fontId="21" fillId="0" borderId="0" xfId="0" applyFont="1" applyAlignment="1">
      <alignment horizontal="center" wrapText="1"/>
    </xf>
    <xf numFmtId="0" fontId="22" fillId="0" borderId="0" xfId="0" applyFont="1" applyAlignment="1">
      <alignment horizontal="center" vertical="center"/>
    </xf>
    <xf numFmtId="0" fontId="23" fillId="0" borderId="0" xfId="0" applyFont="1" applyAlignment="1">
      <alignment horizontal="left" vertical="center" wrapText="1"/>
    </xf>
    <xf numFmtId="0" fontId="6" fillId="0" borderId="7" xfId="0" applyFont="1" applyBorder="1" applyAlignment="1" applyProtection="1">
      <alignment/>
      <protection locked="0"/>
    </xf>
    <xf numFmtId="0" fontId="6" fillId="0" borderId="28" xfId="0" applyFont="1" applyBorder="1" applyAlignment="1" applyProtection="1">
      <alignment/>
      <protection locked="0"/>
    </xf>
    <xf numFmtId="0" fontId="6" fillId="0" borderId="7" xfId="0" applyFont="1" applyBorder="1" applyAlignment="1" applyProtection="1">
      <alignment horizontal="right"/>
      <protection locked="0"/>
    </xf>
    <xf numFmtId="0" fontId="26" fillId="0" borderId="0" xfId="0" applyFont="1" applyAlignment="1">
      <alignment/>
    </xf>
    <xf numFmtId="0" fontId="26" fillId="0" borderId="40" xfId="0" applyFont="1" applyBorder="1" applyAlignment="1">
      <alignment horizontal="centerContinuous" wrapText="1"/>
    </xf>
    <xf numFmtId="0" fontId="6" fillId="0" borderId="41" xfId="0" applyFont="1" applyBorder="1" applyAlignment="1">
      <alignment horizontal="centerContinuous" vertical="top" wrapText="1"/>
    </xf>
    <xf numFmtId="0" fontId="6" fillId="0" borderId="42" xfId="0" applyFont="1" applyBorder="1" applyAlignment="1">
      <alignment horizontal="centerContinuous" vertical="top" wrapText="1"/>
    </xf>
    <xf numFmtId="0" fontId="0" fillId="0" borderId="0" xfId="0"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25" fillId="0" borderId="0" xfId="0" applyFont="1" applyAlignment="1" applyProtection="1">
      <alignment/>
      <protection/>
    </xf>
    <xf numFmtId="0" fontId="4" fillId="0" borderId="0" xfId="0" applyFont="1" applyAlignment="1" applyProtection="1">
      <alignment/>
      <protection/>
    </xf>
    <xf numFmtId="0" fontId="6" fillId="0" borderId="0" xfId="0" applyFont="1" applyBorder="1" applyAlignment="1" applyProtection="1">
      <alignment/>
      <protection/>
    </xf>
    <xf numFmtId="43" fontId="0" fillId="0" borderId="0" xfId="15" applyNumberFormat="1" applyAlignment="1" applyProtection="1">
      <alignment/>
      <protection/>
    </xf>
    <xf numFmtId="165" fontId="0" fillId="0" borderId="0" xfId="15" applyNumberFormat="1" applyAlignment="1" applyProtection="1">
      <alignment/>
      <protection/>
    </xf>
    <xf numFmtId="0" fontId="5" fillId="0" borderId="1" xfId="0" applyFont="1" applyBorder="1" applyAlignment="1" applyProtection="1">
      <alignment horizontal="centerContinuous"/>
      <protection/>
    </xf>
    <xf numFmtId="0" fontId="6" fillId="0" borderId="4" xfId="0" applyFont="1" applyBorder="1" applyAlignment="1" applyProtection="1">
      <alignment/>
      <protection/>
    </xf>
    <xf numFmtId="0" fontId="4" fillId="0" borderId="3" xfId="0" applyFont="1" applyBorder="1" applyAlignment="1" applyProtection="1">
      <alignment horizontal="centerContinuous"/>
      <protection/>
    </xf>
    <xf numFmtId="0" fontId="6" fillId="0" borderId="3" xfId="0" applyFont="1" applyBorder="1" applyAlignment="1" applyProtection="1">
      <alignment horizontal="centerContinuous"/>
      <protection/>
    </xf>
    <xf numFmtId="0" fontId="6" fillId="0" borderId="4" xfId="0" applyFont="1" applyBorder="1" applyAlignment="1" applyProtection="1">
      <alignment horizontal="centerContinuous"/>
      <protection/>
    </xf>
    <xf numFmtId="43" fontId="6" fillId="0" borderId="0" xfId="15" applyNumberFormat="1" applyFont="1" applyAlignment="1" applyProtection="1">
      <alignment/>
      <protection/>
    </xf>
    <xf numFmtId="165" fontId="6" fillId="0" borderId="0" xfId="15" applyNumberFormat="1" applyFont="1" applyAlignment="1" applyProtection="1">
      <alignment/>
      <protection/>
    </xf>
    <xf numFmtId="49" fontId="7" fillId="0" borderId="2" xfId="0" applyNumberFormat="1" applyFont="1" applyBorder="1" applyAlignment="1" applyProtection="1">
      <alignment horizontal="center"/>
      <protection/>
    </xf>
    <xf numFmtId="49" fontId="7" fillId="0" borderId="0" xfId="0" applyNumberFormat="1" applyFont="1" applyAlignment="1" applyProtection="1">
      <alignment horizontal="center"/>
      <protection/>
    </xf>
    <xf numFmtId="49" fontId="7" fillId="0" borderId="26" xfId="0" applyNumberFormat="1" applyFont="1" applyBorder="1" applyAlignment="1" applyProtection="1">
      <alignment horizontal="center"/>
      <protection/>
    </xf>
    <xf numFmtId="43" fontId="7" fillId="0" borderId="0" xfId="15" applyNumberFormat="1" applyFont="1" applyAlignment="1" applyProtection="1">
      <alignment horizontal="center"/>
      <protection/>
    </xf>
    <xf numFmtId="165" fontId="7" fillId="0" borderId="0" xfId="15" applyNumberFormat="1" applyFont="1" applyAlignment="1" applyProtection="1">
      <alignment horizontal="center"/>
      <protection/>
    </xf>
    <xf numFmtId="49" fontId="7" fillId="0" borderId="4" xfId="0" applyNumberFormat="1" applyFont="1" applyBorder="1" applyAlignment="1" applyProtection="1">
      <alignment horizontal="center" wrapText="1"/>
      <protection/>
    </xf>
    <xf numFmtId="49" fontId="7" fillId="0" borderId="3" xfId="0" applyNumberFormat="1" applyFont="1" applyBorder="1" applyAlignment="1" applyProtection="1">
      <alignment horizontal="center" wrapText="1"/>
      <protection/>
    </xf>
    <xf numFmtId="49" fontId="7" fillId="0" borderId="5" xfId="0" applyNumberFormat="1" applyFont="1" applyBorder="1" applyAlignment="1" applyProtection="1">
      <alignment horizontal="center" wrapText="1"/>
      <protection/>
    </xf>
    <xf numFmtId="49" fontId="7" fillId="0" borderId="0" xfId="0" applyNumberFormat="1" applyFont="1" applyAlignment="1" applyProtection="1">
      <alignment horizontal="center" wrapText="1"/>
      <protection/>
    </xf>
    <xf numFmtId="43" fontId="7" fillId="0" borderId="0" xfId="15" applyNumberFormat="1" applyFont="1" applyAlignment="1" applyProtection="1">
      <alignment horizontal="center" wrapText="1"/>
      <protection/>
    </xf>
    <xf numFmtId="165" fontId="7" fillId="0" borderId="0" xfId="15" applyNumberFormat="1" applyFont="1" applyAlignment="1" applyProtection="1">
      <alignment horizontal="center" wrapText="1"/>
      <protection/>
    </xf>
    <xf numFmtId="49" fontId="14" fillId="0" borderId="0" xfId="0" applyNumberFormat="1" applyFont="1" applyAlignment="1" applyProtection="1">
      <alignment horizontal="centerContinuous" wrapText="1"/>
      <protection/>
    </xf>
    <xf numFmtId="49" fontId="7" fillId="0" borderId="0" xfId="0" applyNumberFormat="1" applyFont="1" applyAlignment="1" applyProtection="1">
      <alignment horizontal="centerContinuous" wrapText="1"/>
      <protection/>
    </xf>
    <xf numFmtId="0" fontId="6" fillId="0" borderId="2" xfId="0" applyFont="1" applyBorder="1" applyAlignment="1" applyProtection="1">
      <alignment/>
      <protection/>
    </xf>
    <xf numFmtId="178" fontId="11" fillId="0" borderId="0" xfId="17" applyNumberFormat="1" applyFont="1" applyAlignment="1" applyProtection="1">
      <alignment/>
      <protection/>
    </xf>
    <xf numFmtId="10" fontId="11" fillId="0" borderId="0" xfId="19" applyNumberFormat="1" applyFont="1" applyAlignment="1" applyProtection="1">
      <alignment/>
      <protection/>
    </xf>
    <xf numFmtId="0" fontId="6" fillId="0" borderId="25" xfId="0" applyFont="1" applyBorder="1" applyAlignment="1" applyProtection="1">
      <alignment/>
      <protection/>
    </xf>
    <xf numFmtId="3" fontId="16" fillId="0" borderId="3" xfId="0" applyNumberFormat="1" applyFont="1" applyBorder="1" applyAlignment="1" applyProtection="1">
      <alignment/>
      <protection/>
    </xf>
    <xf numFmtId="3" fontId="16" fillId="0" borderId="5" xfId="0" applyNumberFormat="1" applyFont="1" applyBorder="1" applyAlignment="1" applyProtection="1">
      <alignment/>
      <protection/>
    </xf>
    <xf numFmtId="3" fontId="16" fillId="0" borderId="4" xfId="0" applyNumberFormat="1" applyFont="1" applyBorder="1" applyAlignment="1" applyProtection="1">
      <alignment/>
      <protection/>
    </xf>
    <xf numFmtId="3" fontId="16" fillId="0" borderId="0" xfId="0" applyNumberFormat="1" applyFont="1" applyAlignment="1" applyProtection="1">
      <alignment/>
      <protection/>
    </xf>
    <xf numFmtId="3" fontId="16" fillId="0" borderId="26" xfId="0" applyNumberFormat="1" applyFont="1" applyBorder="1" applyAlignment="1" applyProtection="1">
      <alignment/>
      <protection/>
    </xf>
    <xf numFmtId="3" fontId="16" fillId="0" borderId="2" xfId="0" applyNumberFormat="1" applyFont="1" applyBorder="1" applyAlignment="1" applyProtection="1">
      <alignment/>
      <protection/>
    </xf>
    <xf numFmtId="3" fontId="16" fillId="0" borderId="28" xfId="0" applyNumberFormat="1" applyFont="1" applyBorder="1" applyAlignment="1" applyProtection="1">
      <alignment/>
      <protection/>
    </xf>
    <xf numFmtId="3" fontId="16" fillId="0" borderId="27" xfId="0" applyNumberFormat="1" applyFont="1" applyBorder="1" applyAlignment="1" applyProtection="1">
      <alignment/>
      <protection/>
    </xf>
    <xf numFmtId="3" fontId="16" fillId="0" borderId="25" xfId="0" applyNumberFormat="1" applyFont="1" applyBorder="1" applyAlignment="1" applyProtection="1">
      <alignment/>
      <protection/>
    </xf>
    <xf numFmtId="37" fontId="0" fillId="0" borderId="0" xfId="15" applyNumberFormat="1" applyAlignment="1" applyProtection="1">
      <alignment/>
      <protection/>
    </xf>
    <xf numFmtId="0" fontId="4" fillId="0" borderId="0" xfId="0" applyFont="1" applyAlignment="1" applyProtection="1">
      <alignment horizontal="centerContinuous" vertical="top" wrapText="1"/>
      <protection/>
    </xf>
    <xf numFmtId="0" fontId="0" fillId="0" borderId="0" xfId="0" applyAlignment="1" applyProtection="1">
      <alignment horizontal="centerContinuous" vertical="top" wrapText="1"/>
      <protection/>
    </xf>
    <xf numFmtId="0" fontId="0" fillId="0" borderId="0" xfId="0" applyAlignment="1" applyProtection="1">
      <alignment horizontal="centerContinuous"/>
      <protection/>
    </xf>
    <xf numFmtId="3" fontId="8" fillId="0" borderId="0" xfId="0" applyNumberFormat="1" applyFont="1" applyAlignment="1" applyProtection="1">
      <alignment/>
      <protection locked="0"/>
    </xf>
    <xf numFmtId="3" fontId="8" fillId="0" borderId="26" xfId="0" applyNumberFormat="1" applyFont="1" applyBorder="1" applyAlignment="1" applyProtection="1">
      <alignment/>
      <protection locked="0"/>
    </xf>
    <xf numFmtId="3" fontId="8" fillId="0" borderId="2" xfId="0" applyNumberFormat="1" applyFont="1" applyBorder="1" applyAlignment="1" applyProtection="1">
      <alignment/>
      <protection locked="0"/>
    </xf>
    <xf numFmtId="3" fontId="8" fillId="0" borderId="28" xfId="0" applyNumberFormat="1" applyFont="1" applyBorder="1" applyAlignment="1" applyProtection="1">
      <alignment/>
      <protection locked="0"/>
    </xf>
    <xf numFmtId="3" fontId="8" fillId="0" borderId="27" xfId="0" applyNumberFormat="1" applyFont="1" applyBorder="1" applyAlignment="1" applyProtection="1">
      <alignment/>
      <protection locked="0"/>
    </xf>
    <xf numFmtId="3" fontId="8" fillId="0" borderId="25" xfId="0" applyNumberFormat="1" applyFont="1" applyBorder="1" applyAlignment="1" applyProtection="1">
      <alignment/>
      <protection locked="0"/>
    </xf>
    <xf numFmtId="0" fontId="1" fillId="0" borderId="7" xfId="0" applyFont="1" applyBorder="1" applyAlignment="1" applyProtection="1">
      <alignment horizontal="center" wrapText="1"/>
      <protection locked="0"/>
    </xf>
    <xf numFmtId="3" fontId="0" fillId="0" borderId="3" xfId="0" applyNumberFormat="1" applyFont="1" applyBorder="1" applyAlignment="1" applyProtection="1">
      <alignment horizontal="centerContinuous"/>
      <protection/>
    </xf>
    <xf numFmtId="0" fontId="0" fillId="0" borderId="0" xfId="0" applyFont="1" applyAlignment="1" applyProtection="1">
      <alignment/>
      <protection/>
    </xf>
    <xf numFmtId="49" fontId="4" fillId="0" borderId="3" xfId="0" applyNumberFormat="1" applyFont="1" applyBorder="1" applyAlignment="1" applyProtection="1">
      <alignment horizontal="centerContinuous" wrapText="1"/>
      <protection/>
    </xf>
    <xf numFmtId="49" fontId="4" fillId="0" borderId="4" xfId="0" applyNumberFormat="1" applyFont="1" applyBorder="1" applyAlignment="1" applyProtection="1">
      <alignment horizontal="centerContinuous" wrapText="1"/>
      <protection/>
    </xf>
    <xf numFmtId="49" fontId="4" fillId="0" borderId="0" xfId="0" applyNumberFormat="1" applyFont="1" applyAlignment="1" applyProtection="1">
      <alignment horizontal="center" wrapText="1"/>
      <protection/>
    </xf>
    <xf numFmtId="37" fontId="4" fillId="0" borderId="0" xfId="15" applyNumberFormat="1" applyFont="1" applyAlignment="1" applyProtection="1">
      <alignment horizontal="center" wrapText="1"/>
      <protection/>
    </xf>
    <xf numFmtId="165" fontId="4" fillId="0" borderId="0" xfId="15" applyNumberFormat="1" applyFont="1" applyAlignment="1" applyProtection="1">
      <alignment horizontal="center" wrapText="1"/>
      <protection/>
    </xf>
    <xf numFmtId="1" fontId="27" fillId="0" borderId="0" xfId="0" applyNumberFormat="1" applyFont="1" applyAlignment="1" applyProtection="1">
      <alignment horizontal="right" wrapText="1"/>
      <protection/>
    </xf>
    <xf numFmtId="49" fontId="28" fillId="0" borderId="0" xfId="0" applyNumberFormat="1" applyFont="1" applyAlignment="1" applyProtection="1">
      <alignment horizontal="centerContinuous" wrapText="1"/>
      <protection/>
    </xf>
    <xf numFmtId="49" fontId="4" fillId="0" borderId="0" xfId="0" applyNumberFormat="1" applyFont="1" applyAlignment="1" applyProtection="1">
      <alignment horizontal="centerContinuous" wrapText="1"/>
      <protection/>
    </xf>
    <xf numFmtId="49" fontId="4" fillId="0" borderId="2" xfId="0" applyNumberFormat="1" applyFont="1" applyBorder="1" applyAlignment="1">
      <alignment horizontal="center"/>
    </xf>
    <xf numFmtId="49" fontId="4" fillId="0" borderId="7" xfId="0" applyNumberFormat="1" applyFont="1" applyBorder="1" applyAlignment="1">
      <alignment horizontal="centerContinuous"/>
    </xf>
    <xf numFmtId="49" fontId="4" fillId="0" borderId="16" xfId="0" applyNumberFormat="1" applyFont="1" applyBorder="1" applyAlignment="1">
      <alignment horizontal="centerContinuous"/>
    </xf>
    <xf numFmtId="49" fontId="4" fillId="0" borderId="43" xfId="0" applyNumberFormat="1" applyFont="1" applyBorder="1" applyAlignment="1">
      <alignment horizontal="centerContinuous"/>
    </xf>
    <xf numFmtId="49" fontId="4" fillId="0" borderId="17" xfId="0" applyNumberFormat="1" applyFont="1" applyBorder="1" applyAlignment="1">
      <alignment horizontal="centerContinuous"/>
    </xf>
    <xf numFmtId="49" fontId="4" fillId="0" borderId="44" xfId="0" applyNumberFormat="1" applyFont="1" applyBorder="1" applyAlignment="1">
      <alignment horizontal="centerContinuous"/>
    </xf>
    <xf numFmtId="49" fontId="4" fillId="0" borderId="13" xfId="0" applyNumberFormat="1" applyFont="1" applyBorder="1" applyAlignment="1">
      <alignment horizontal="centerContinuous"/>
    </xf>
    <xf numFmtId="0" fontId="0" fillId="0" borderId="18" xfId="0" applyFont="1" applyBorder="1" applyAlignment="1">
      <alignment/>
    </xf>
    <xf numFmtId="0" fontId="0" fillId="0" borderId="0" xfId="0" applyFont="1" applyAlignment="1">
      <alignment/>
    </xf>
    <xf numFmtId="49" fontId="4" fillId="0" borderId="4" xfId="0" applyNumberFormat="1" applyFont="1" applyBorder="1" applyAlignment="1">
      <alignment horizontal="center" wrapText="1"/>
    </xf>
    <xf numFmtId="49" fontId="29" fillId="0" borderId="3" xfId="0" applyNumberFormat="1" applyFont="1" applyBorder="1" applyAlignment="1">
      <alignment horizontal="center" wrapText="1"/>
    </xf>
    <xf numFmtId="49" fontId="29" fillId="0" borderId="5" xfId="0" applyNumberFormat="1" applyFont="1" applyBorder="1" applyAlignment="1">
      <alignment horizontal="center" wrapText="1"/>
    </xf>
    <xf numFmtId="49" fontId="29" fillId="0" borderId="45" xfId="0" applyNumberFormat="1" applyFont="1" applyBorder="1" applyAlignment="1">
      <alignment horizontal="center" wrapText="1"/>
    </xf>
    <xf numFmtId="3" fontId="8" fillId="0" borderId="32" xfId="0" applyNumberFormat="1" applyFont="1" applyBorder="1" applyAlignment="1" applyProtection="1">
      <alignment/>
      <protection locked="0"/>
    </xf>
    <xf numFmtId="3" fontId="8" fillId="0" borderId="31" xfId="0" applyNumberFormat="1" applyFont="1" applyBorder="1" applyAlignment="1" applyProtection="1">
      <alignment/>
      <protection locked="0"/>
    </xf>
    <xf numFmtId="3" fontId="8" fillId="0" borderId="7" xfId="0" applyNumberFormat="1" applyFont="1" applyBorder="1" applyAlignment="1" applyProtection="1">
      <alignment/>
      <protection locked="0"/>
    </xf>
    <xf numFmtId="3" fontId="8" fillId="0" borderId="33" xfId="0" applyNumberFormat="1" applyFont="1" applyBorder="1" applyAlignment="1" applyProtection="1">
      <alignment/>
      <protection locked="0"/>
    </xf>
    <xf numFmtId="3" fontId="8" fillId="0" borderId="16" xfId="0" applyNumberFormat="1" applyFont="1" applyBorder="1" applyAlignment="1" applyProtection="1">
      <alignment/>
      <protection locked="0"/>
    </xf>
    <xf numFmtId="3" fontId="8" fillId="0" borderId="17" xfId="0" applyNumberFormat="1" applyFont="1" applyBorder="1" applyAlignment="1" applyProtection="1">
      <alignment/>
      <protection locked="0"/>
    </xf>
    <xf numFmtId="3" fontId="8" fillId="0" borderId="6" xfId="0" applyNumberFormat="1" applyFont="1" applyBorder="1" applyAlignment="1" applyProtection="1">
      <alignment/>
      <protection locked="0"/>
    </xf>
    <xf numFmtId="3" fontId="8" fillId="0" borderId="29" xfId="0" applyNumberFormat="1" applyFont="1" applyBorder="1" applyAlignment="1" applyProtection="1">
      <alignment/>
      <protection locked="0"/>
    </xf>
    <xf numFmtId="3" fontId="8" fillId="0" borderId="30" xfId="0" applyNumberFormat="1" applyFont="1" applyBorder="1" applyAlignment="1" applyProtection="1">
      <alignment/>
      <protection locked="0"/>
    </xf>
    <xf numFmtId="3" fontId="8" fillId="0" borderId="19" xfId="0" applyNumberFormat="1" applyFont="1" applyBorder="1" applyAlignment="1" applyProtection="1">
      <alignment/>
      <protection locked="0"/>
    </xf>
    <xf numFmtId="49" fontId="4" fillId="0" borderId="3" xfId="0" applyNumberFormat="1" applyFont="1" applyBorder="1" applyAlignment="1">
      <alignment horizontal="centerContinuous" wrapText="1"/>
    </xf>
    <xf numFmtId="3" fontId="8" fillId="0" borderId="0" xfId="0" applyNumberFormat="1" applyFont="1" applyAlignment="1" applyProtection="1">
      <alignment horizontal="center"/>
      <protection locked="0"/>
    </xf>
    <xf numFmtId="3" fontId="8" fillId="0" borderId="28" xfId="0" applyNumberFormat="1" applyFont="1" applyBorder="1" applyAlignment="1" applyProtection="1">
      <alignment horizontal="center"/>
      <protection locked="0"/>
    </xf>
    <xf numFmtId="0" fontId="8" fillId="0" borderId="0" xfId="0" applyFont="1" applyAlignment="1" applyProtection="1">
      <alignment/>
      <protection locked="0"/>
    </xf>
    <xf numFmtId="0" fontId="8" fillId="0" borderId="26" xfId="0" applyFont="1" applyBorder="1" applyAlignment="1" applyProtection="1">
      <alignment/>
      <protection locked="0"/>
    </xf>
    <xf numFmtId="0" fontId="8" fillId="0" borderId="2" xfId="0" applyFont="1" applyBorder="1" applyAlignment="1" applyProtection="1">
      <alignment/>
      <protection locked="0"/>
    </xf>
    <xf numFmtId="0" fontId="8" fillId="0" borderId="28" xfId="0" applyFont="1" applyBorder="1" applyAlignment="1" applyProtection="1">
      <alignment/>
      <protection locked="0"/>
    </xf>
    <xf numFmtId="0" fontId="8" fillId="0" borderId="27" xfId="0" applyFont="1" applyBorder="1" applyAlignment="1" applyProtection="1">
      <alignment/>
      <protection locked="0"/>
    </xf>
    <xf numFmtId="0" fontId="8" fillId="0" borderId="25" xfId="0" applyFont="1" applyBorder="1" applyAlignment="1" applyProtection="1">
      <alignment/>
      <protection locked="0"/>
    </xf>
    <xf numFmtId="3" fontId="15" fillId="0" borderId="0" xfId="0" applyNumberFormat="1" applyFont="1" applyAlignment="1" applyProtection="1">
      <alignment/>
      <protection/>
    </xf>
    <xf numFmtId="0" fontId="32" fillId="2" borderId="1" xfId="0" applyFont="1" applyFill="1" applyBorder="1" applyAlignment="1" applyProtection="1">
      <alignment horizontal="centerContinuous"/>
      <protection/>
    </xf>
    <xf numFmtId="0" fontId="33" fillId="2" borderId="4" xfId="0" applyFont="1" applyFill="1" applyBorder="1" applyAlignment="1" applyProtection="1">
      <alignment/>
      <protection/>
    </xf>
    <xf numFmtId="0" fontId="34" fillId="2" borderId="3" xfId="0" applyFont="1" applyFill="1" applyBorder="1" applyAlignment="1" applyProtection="1">
      <alignment horizontal="centerContinuous"/>
      <protection/>
    </xf>
    <xf numFmtId="0" fontId="33" fillId="2" borderId="3" xfId="0" applyFont="1" applyFill="1" applyBorder="1" applyAlignment="1" applyProtection="1">
      <alignment horizontal="centerContinuous"/>
      <protection/>
    </xf>
    <xf numFmtId="0" fontId="33" fillId="2" borderId="4" xfId="0" applyFont="1" applyFill="1" applyBorder="1" applyAlignment="1" applyProtection="1">
      <alignment horizontal="centerContinuous"/>
      <protection/>
    </xf>
    <xf numFmtId="49" fontId="35" fillId="2" borderId="2" xfId="0" applyNumberFormat="1" applyFont="1" applyFill="1" applyBorder="1" applyAlignment="1" applyProtection="1">
      <alignment horizontal="center"/>
      <protection/>
    </xf>
    <xf numFmtId="49" fontId="35" fillId="2" borderId="0" xfId="0" applyNumberFormat="1" applyFont="1" applyFill="1" applyAlignment="1" applyProtection="1">
      <alignment horizontal="center"/>
      <protection/>
    </xf>
    <xf numFmtId="49" fontId="35" fillId="2" borderId="26" xfId="0" applyNumberFormat="1" applyFont="1" applyFill="1" applyBorder="1" applyAlignment="1" applyProtection="1">
      <alignment horizontal="center"/>
      <protection/>
    </xf>
    <xf numFmtId="49" fontId="35" fillId="2" borderId="4" xfId="0" applyNumberFormat="1" applyFont="1" applyFill="1" applyBorder="1" applyAlignment="1" applyProtection="1">
      <alignment horizontal="center" wrapText="1"/>
      <protection/>
    </xf>
    <xf numFmtId="49" fontId="35" fillId="2" borderId="3" xfId="0" applyNumberFormat="1" applyFont="1" applyFill="1" applyBorder="1" applyAlignment="1" applyProtection="1">
      <alignment horizontal="center" wrapText="1"/>
      <protection/>
    </xf>
    <xf numFmtId="49" fontId="35" fillId="2" borderId="5" xfId="0" applyNumberFormat="1" applyFont="1" applyFill="1" applyBorder="1" applyAlignment="1" applyProtection="1">
      <alignment horizontal="center" wrapText="1"/>
      <protection/>
    </xf>
    <xf numFmtId="49" fontId="34" fillId="2" borderId="3" xfId="0" applyNumberFormat="1" applyFont="1" applyFill="1" applyBorder="1" applyAlignment="1" applyProtection="1">
      <alignment horizontal="centerContinuous" wrapText="1"/>
      <protection/>
    </xf>
    <xf numFmtId="49" fontId="35" fillId="2" borderId="3" xfId="0" applyNumberFormat="1" applyFont="1" applyFill="1" applyBorder="1" applyAlignment="1" applyProtection="1">
      <alignment horizontal="centerContinuous" wrapText="1"/>
      <protection/>
    </xf>
    <xf numFmtId="49" fontId="35" fillId="2" borderId="4" xfId="0" applyNumberFormat="1" applyFont="1" applyFill="1" applyBorder="1" applyAlignment="1" applyProtection="1">
      <alignment horizontal="centerContinuous" wrapText="1"/>
      <protection/>
    </xf>
    <xf numFmtId="0" fontId="33" fillId="2" borderId="2" xfId="0" applyFont="1" applyFill="1" applyBorder="1" applyAlignment="1" applyProtection="1">
      <alignment/>
      <protection/>
    </xf>
    <xf numFmtId="3" fontId="36" fillId="2" borderId="26" xfId="0" applyNumberFormat="1" applyFont="1" applyFill="1" applyBorder="1" applyAlignment="1" applyProtection="1">
      <alignment/>
      <protection locked="0"/>
    </xf>
    <xf numFmtId="0" fontId="33" fillId="2" borderId="25" xfId="0" applyFont="1" applyFill="1" applyBorder="1" applyAlignment="1" applyProtection="1">
      <alignment/>
      <protection/>
    </xf>
    <xf numFmtId="3" fontId="36" fillId="2" borderId="27" xfId="0" applyNumberFormat="1" applyFont="1" applyFill="1" applyBorder="1" applyAlignment="1" applyProtection="1">
      <alignment/>
      <protection locked="0"/>
    </xf>
    <xf numFmtId="3" fontId="38" fillId="2" borderId="3" xfId="0" applyNumberFormat="1" applyFont="1" applyFill="1" applyBorder="1" applyAlignment="1" applyProtection="1">
      <alignment horizontal="centerContinuous"/>
      <protection/>
    </xf>
    <xf numFmtId="3" fontId="36" fillId="2" borderId="0" xfId="0" applyNumberFormat="1" applyFont="1" applyFill="1" applyAlignment="1" applyProtection="1">
      <alignment horizontal="center"/>
      <protection locked="0"/>
    </xf>
    <xf numFmtId="10" fontId="36" fillId="2" borderId="2" xfId="0" applyNumberFormat="1" applyFont="1" applyFill="1" applyBorder="1" applyAlignment="1" applyProtection="1">
      <alignment horizontal="center"/>
      <protection locked="0"/>
    </xf>
    <xf numFmtId="3" fontId="36" fillId="2" borderId="28" xfId="0" applyNumberFormat="1" applyFont="1" applyFill="1" applyBorder="1" applyAlignment="1" applyProtection="1">
      <alignment horizontal="center"/>
      <protection locked="0"/>
    </xf>
    <xf numFmtId="10" fontId="36" fillId="2" borderId="25" xfId="0" applyNumberFormat="1" applyFont="1" applyFill="1" applyBorder="1" applyAlignment="1" applyProtection="1">
      <alignment horizontal="center"/>
      <protection locked="0"/>
    </xf>
    <xf numFmtId="10" fontId="36" fillId="2" borderId="4" xfId="0" applyNumberFormat="1" applyFont="1" applyFill="1" applyBorder="1" applyAlignment="1" applyProtection="1">
      <alignment horizontal="center"/>
      <protection locked="0"/>
    </xf>
    <xf numFmtId="3" fontId="19" fillId="0" borderId="0" xfId="0" applyNumberFormat="1" applyFont="1" applyAlignment="1" applyProtection="1">
      <alignment/>
      <protection/>
    </xf>
    <xf numFmtId="3" fontId="40" fillId="0" borderId="0" xfId="0" applyNumberFormat="1" applyFont="1" applyAlignment="1" applyProtection="1">
      <alignment/>
      <protection/>
    </xf>
    <xf numFmtId="0" fontId="19" fillId="0" borderId="0" xfId="0" applyFont="1" applyAlignment="1" applyProtection="1">
      <alignment/>
      <protection/>
    </xf>
    <xf numFmtId="178" fontId="19" fillId="0" borderId="0" xfId="17" applyNumberFormat="1" applyFont="1" applyAlignment="1" applyProtection="1">
      <alignment/>
      <protection/>
    </xf>
    <xf numFmtId="178" fontId="19" fillId="0" borderId="0" xfId="17" applyNumberFormat="1" applyFont="1" applyAlignment="1" applyProtection="1">
      <alignment horizontal="right"/>
      <protection/>
    </xf>
    <xf numFmtId="10" fontId="19" fillId="0" borderId="0" xfId="19" applyNumberFormat="1" applyFont="1" applyAlignment="1" applyProtection="1">
      <alignment horizontal="right"/>
      <protection/>
    </xf>
    <xf numFmtId="0" fontId="40" fillId="0" borderId="0" xfId="0" applyFont="1" applyAlignment="1" applyProtection="1">
      <alignment/>
      <protection/>
    </xf>
    <xf numFmtId="0" fontId="13" fillId="0" borderId="0" xfId="0" applyFont="1" applyAlignment="1" applyProtection="1">
      <alignment/>
      <protection/>
    </xf>
    <xf numFmtId="0" fontId="0" fillId="0" borderId="0" xfId="0" applyBorder="1" applyAlignment="1" applyProtection="1">
      <alignment horizontal="centerContinuous"/>
      <protection/>
    </xf>
    <xf numFmtId="49" fontId="7" fillId="0" borderId="0" xfId="0" applyNumberFormat="1" applyFont="1" applyBorder="1" applyAlignment="1" applyProtection="1">
      <alignment horizontal="centerContinuous"/>
      <protection/>
    </xf>
    <xf numFmtId="0" fontId="10" fillId="0" borderId="18" xfId="0" applyFont="1" applyBorder="1" applyAlignment="1" applyProtection="1">
      <alignment horizontal="right"/>
      <protection/>
    </xf>
    <xf numFmtId="49" fontId="7" fillId="0" borderId="0" xfId="0" applyNumberFormat="1" applyFont="1" applyBorder="1" applyAlignment="1" applyProtection="1">
      <alignment horizontal="centerContinuous" wrapText="1"/>
      <protection/>
    </xf>
    <xf numFmtId="0" fontId="0" fillId="0" borderId="20" xfId="0" applyBorder="1" applyAlignment="1" applyProtection="1">
      <alignment/>
      <protection/>
    </xf>
    <xf numFmtId="49" fontId="7" fillId="0" borderId="21" xfId="0" applyNumberFormat="1" applyFont="1" applyBorder="1" applyAlignment="1" applyProtection="1">
      <alignment horizontal="centerContinuous"/>
      <protection/>
    </xf>
    <xf numFmtId="49" fontId="7" fillId="0" borderId="22" xfId="0" applyNumberFormat="1" applyFont="1" applyBorder="1" applyAlignment="1" applyProtection="1">
      <alignment horizontal="centerContinuous"/>
      <protection/>
    </xf>
    <xf numFmtId="3" fontId="15" fillId="0" borderId="0" xfId="0" applyNumberFormat="1" applyFont="1" applyBorder="1" applyAlignment="1" applyProtection="1">
      <alignment/>
      <protection/>
    </xf>
    <xf numFmtId="0" fontId="6" fillId="0" borderId="23" xfId="0" applyFont="1" applyBorder="1" applyAlignment="1" applyProtection="1">
      <alignment/>
      <protection/>
    </xf>
    <xf numFmtId="3" fontId="20" fillId="0" borderId="0" xfId="0" applyNumberFormat="1" applyFont="1" applyBorder="1" applyAlignment="1" applyProtection="1">
      <alignment/>
      <protection/>
    </xf>
    <xf numFmtId="3" fontId="15" fillId="0" borderId="0" xfId="0" applyNumberFormat="1" applyFont="1" applyAlignment="1" applyProtection="1">
      <alignment horizontal="centerContinuous"/>
      <protection/>
    </xf>
    <xf numFmtId="0" fontId="26" fillId="0" borderId="0" xfId="0" applyFont="1" applyAlignment="1" applyProtection="1">
      <alignment/>
      <protection/>
    </xf>
    <xf numFmtId="10" fontId="17" fillId="0" borderId="0" xfId="19" applyNumberFormat="1" applyFont="1" applyBorder="1" applyAlignment="1" applyProtection="1">
      <alignment/>
      <protection/>
    </xf>
    <xf numFmtId="10" fontId="17" fillId="0" borderId="35" xfId="19" applyNumberFormat="1" applyFont="1" applyBorder="1" applyAlignment="1" applyProtection="1">
      <alignment/>
      <protection/>
    </xf>
    <xf numFmtId="10" fontId="17" fillId="0" borderId="36" xfId="19" applyNumberFormat="1" applyFont="1" applyBorder="1" applyAlignment="1" applyProtection="1">
      <alignment/>
      <protection/>
    </xf>
    <xf numFmtId="10" fontId="17" fillId="0" borderId="37" xfId="19" applyNumberFormat="1" applyFont="1" applyBorder="1" applyAlignment="1" applyProtection="1">
      <alignment/>
      <protection/>
    </xf>
    <xf numFmtId="3" fontId="37" fillId="0" borderId="0" xfId="0" applyNumberFormat="1" applyFont="1" applyBorder="1" applyAlignment="1" applyProtection="1">
      <alignment/>
      <protection locked="0"/>
    </xf>
    <xf numFmtId="0" fontId="38" fillId="2" borderId="1" xfId="0" applyFont="1" applyFill="1" applyBorder="1" applyAlignment="1" applyProtection="1">
      <alignment horizontal="centerContinuous"/>
      <protection/>
    </xf>
    <xf numFmtId="49" fontId="35" fillId="2" borderId="7" xfId="0" applyNumberFormat="1" applyFont="1" applyFill="1" applyBorder="1" applyAlignment="1" applyProtection="1">
      <alignment horizontal="centerContinuous"/>
      <protection/>
    </xf>
    <xf numFmtId="49" fontId="35" fillId="2" borderId="16" xfId="0" applyNumberFormat="1" applyFont="1" applyFill="1" applyBorder="1" applyAlignment="1" applyProtection="1">
      <alignment horizontal="centerContinuous"/>
      <protection/>
    </xf>
    <xf numFmtId="49" fontId="35" fillId="2" borderId="43" xfId="0" applyNumberFormat="1" applyFont="1" applyFill="1" applyBorder="1" applyAlignment="1" applyProtection="1">
      <alignment horizontal="centerContinuous"/>
      <protection/>
    </xf>
    <xf numFmtId="49" fontId="35" fillId="2" borderId="17" xfId="0" applyNumberFormat="1" applyFont="1" applyFill="1" applyBorder="1" applyAlignment="1" applyProtection="1">
      <alignment horizontal="centerContinuous"/>
      <protection/>
    </xf>
    <xf numFmtId="49" fontId="35" fillId="2" borderId="44" xfId="0" applyNumberFormat="1" applyFont="1" applyFill="1" applyBorder="1" applyAlignment="1" applyProtection="1">
      <alignment horizontal="centerContinuous"/>
      <protection/>
    </xf>
    <xf numFmtId="49" fontId="35" fillId="2" borderId="3" xfId="0" applyNumberFormat="1" applyFont="1" applyFill="1" applyBorder="1" applyAlignment="1" applyProtection="1">
      <alignment horizontal="center" vertical="center" wrapText="1"/>
      <protection/>
    </xf>
    <xf numFmtId="49" fontId="35" fillId="2" borderId="5" xfId="0" applyNumberFormat="1" applyFont="1" applyFill="1" applyBorder="1" applyAlignment="1" applyProtection="1">
      <alignment horizontal="center" vertical="center" wrapText="1"/>
      <protection/>
    </xf>
    <xf numFmtId="49" fontId="35" fillId="2" borderId="45" xfId="0" applyNumberFormat="1" applyFont="1" applyFill="1" applyBorder="1" applyAlignment="1" applyProtection="1">
      <alignment horizontal="center" vertical="center" wrapText="1"/>
      <protection/>
    </xf>
    <xf numFmtId="0" fontId="34" fillId="2" borderId="25" xfId="0" applyFont="1" applyFill="1" applyBorder="1" applyAlignment="1" applyProtection="1">
      <alignment/>
      <protection/>
    </xf>
    <xf numFmtId="3" fontId="37" fillId="2" borderId="28" xfId="0" applyNumberFormat="1" applyFont="1" applyFill="1" applyBorder="1" applyAlignment="1" applyProtection="1">
      <alignment/>
      <protection locked="0"/>
    </xf>
    <xf numFmtId="3" fontId="37" fillId="2" borderId="31" xfId="0" applyNumberFormat="1" applyFont="1" applyFill="1" applyBorder="1" applyAlignment="1" applyProtection="1">
      <alignment/>
      <protection locked="0"/>
    </xf>
    <xf numFmtId="3" fontId="37" fillId="2" borderId="27" xfId="0" applyNumberFormat="1" applyFont="1" applyFill="1" applyBorder="1" applyAlignment="1" applyProtection="1">
      <alignment/>
      <protection locked="0"/>
    </xf>
    <xf numFmtId="3" fontId="37" fillId="2" borderId="25" xfId="0" applyNumberFormat="1" applyFont="1" applyFill="1" applyBorder="1" applyAlignment="1" applyProtection="1">
      <alignment/>
      <protection locked="0"/>
    </xf>
    <xf numFmtId="0" fontId="35" fillId="2" borderId="3" xfId="0" applyFont="1" applyFill="1" applyBorder="1" applyAlignment="1" applyProtection="1">
      <alignment horizontal="centerContinuous"/>
      <protection/>
    </xf>
    <xf numFmtId="0" fontId="38" fillId="2" borderId="0" xfId="0" applyFont="1" applyFill="1" applyAlignment="1" applyProtection="1">
      <alignment horizontal="centerContinuous"/>
      <protection/>
    </xf>
    <xf numFmtId="3" fontId="16" fillId="2" borderId="6" xfId="0" applyNumberFormat="1" applyFont="1" applyFill="1" applyBorder="1" applyAlignment="1" applyProtection="1">
      <alignment/>
      <protection/>
    </xf>
    <xf numFmtId="3" fontId="16" fillId="2" borderId="29" xfId="0" applyNumberFormat="1" applyFont="1" applyFill="1" applyBorder="1" applyAlignment="1" applyProtection="1">
      <alignment/>
      <protection/>
    </xf>
    <xf numFmtId="3" fontId="16" fillId="2" borderId="30" xfId="0" applyNumberFormat="1" applyFont="1" applyFill="1" applyBorder="1" applyAlignment="1" applyProtection="1">
      <alignment/>
      <protection/>
    </xf>
    <xf numFmtId="3" fontId="16" fillId="2" borderId="19" xfId="0" applyNumberFormat="1" applyFont="1" applyFill="1" applyBorder="1" applyAlignment="1" applyProtection="1">
      <alignment/>
      <protection/>
    </xf>
    <xf numFmtId="3" fontId="16" fillId="2" borderId="28" xfId="0" applyNumberFormat="1" applyFont="1" applyFill="1" applyBorder="1" applyAlignment="1" applyProtection="1">
      <alignment/>
      <protection/>
    </xf>
    <xf numFmtId="3" fontId="16" fillId="2" borderId="31" xfId="0" applyNumberFormat="1" applyFont="1" applyFill="1" applyBorder="1" applyAlignment="1" applyProtection="1">
      <alignment/>
      <protection/>
    </xf>
    <xf numFmtId="3" fontId="16" fillId="2" borderId="27" xfId="0" applyNumberFormat="1" applyFont="1" applyFill="1" applyBorder="1" applyAlignment="1" applyProtection="1">
      <alignment/>
      <protection/>
    </xf>
    <xf numFmtId="3" fontId="16" fillId="2" borderId="25" xfId="0" applyNumberFormat="1" applyFont="1" applyFill="1" applyBorder="1" applyAlignment="1" applyProtection="1">
      <alignment/>
      <protection/>
    </xf>
    <xf numFmtId="3" fontId="16" fillId="2" borderId="0" xfId="0" applyNumberFormat="1" applyFont="1" applyFill="1" applyAlignment="1" applyProtection="1">
      <alignment/>
      <protection/>
    </xf>
    <xf numFmtId="3" fontId="16" fillId="2" borderId="32" xfId="0" applyNumberFormat="1" applyFont="1" applyFill="1" applyBorder="1" applyAlignment="1" applyProtection="1">
      <alignment/>
      <protection/>
    </xf>
    <xf numFmtId="3" fontId="16" fillId="2" borderId="26" xfId="0" applyNumberFormat="1" applyFont="1" applyFill="1" applyBorder="1" applyAlignment="1" applyProtection="1">
      <alignment/>
      <protection/>
    </xf>
    <xf numFmtId="3" fontId="16" fillId="2" borderId="2" xfId="0" applyNumberFormat="1" applyFont="1" applyFill="1" applyBorder="1" applyAlignment="1" applyProtection="1">
      <alignment/>
      <protection/>
    </xf>
    <xf numFmtId="3" fontId="16" fillId="2" borderId="3" xfId="0" applyNumberFormat="1" applyFont="1" applyFill="1" applyBorder="1" applyAlignment="1" applyProtection="1">
      <alignment/>
      <protection/>
    </xf>
    <xf numFmtId="3" fontId="16" fillId="2" borderId="34" xfId="0" applyNumberFormat="1" applyFont="1" applyFill="1" applyBorder="1" applyAlignment="1" applyProtection="1">
      <alignment/>
      <protection/>
    </xf>
    <xf numFmtId="3" fontId="16" fillId="2" borderId="5" xfId="0" applyNumberFormat="1" applyFont="1" applyFill="1" applyBorder="1" applyAlignment="1" applyProtection="1">
      <alignment/>
      <protection/>
    </xf>
    <xf numFmtId="0" fontId="39" fillId="2" borderId="0" xfId="0" applyFont="1" applyFill="1" applyAlignment="1" applyProtection="1">
      <alignment/>
      <protection/>
    </xf>
    <xf numFmtId="0" fontId="33" fillId="2" borderId="19" xfId="0" applyFont="1" applyFill="1" applyBorder="1" applyAlignment="1" applyProtection="1">
      <alignment/>
      <protection/>
    </xf>
    <xf numFmtId="3" fontId="37" fillId="2" borderId="0" xfId="0" applyNumberFormat="1" applyFont="1" applyFill="1" applyAlignment="1" applyProtection="1">
      <alignment/>
      <protection locked="0"/>
    </xf>
    <xf numFmtId="3" fontId="37" fillId="2" borderId="32" xfId="0" applyNumberFormat="1" applyFont="1" applyFill="1" applyBorder="1" applyAlignment="1" applyProtection="1">
      <alignment/>
      <protection locked="0"/>
    </xf>
    <xf numFmtId="3" fontId="37" fillId="2" borderId="26" xfId="0" applyNumberFormat="1" applyFont="1" applyFill="1" applyBorder="1" applyAlignment="1" applyProtection="1">
      <alignment/>
      <protection locked="0"/>
    </xf>
    <xf numFmtId="3" fontId="37" fillId="2" borderId="2" xfId="0" applyNumberFormat="1" applyFont="1" applyFill="1" applyBorder="1" applyAlignment="1" applyProtection="1">
      <alignment/>
      <protection locked="0"/>
    </xf>
    <xf numFmtId="3" fontId="37" fillId="2" borderId="6" xfId="0" applyNumberFormat="1" applyFont="1" applyFill="1" applyBorder="1" applyAlignment="1" applyProtection="1">
      <alignment/>
      <protection locked="0"/>
    </xf>
    <xf numFmtId="3" fontId="37" fillId="2" borderId="29" xfId="0" applyNumberFormat="1" applyFont="1" applyFill="1" applyBorder="1" applyAlignment="1" applyProtection="1">
      <alignment/>
      <protection locked="0"/>
    </xf>
    <xf numFmtId="3" fontId="37" fillId="2" borderId="30" xfId="0" applyNumberFormat="1" applyFont="1" applyFill="1" applyBorder="1" applyAlignment="1" applyProtection="1">
      <alignment/>
      <protection locked="0"/>
    </xf>
    <xf numFmtId="3" fontId="37" fillId="2" borderId="19" xfId="0" applyNumberFormat="1" applyFont="1" applyFill="1" applyBorder="1" applyAlignment="1" applyProtection="1">
      <alignment/>
      <protection locked="0"/>
    </xf>
    <xf numFmtId="0" fontId="41" fillId="0" borderId="0" xfId="0" applyFont="1" applyAlignment="1" applyProtection="1">
      <alignment/>
      <protection/>
    </xf>
    <xf numFmtId="0" fontId="41" fillId="0" borderId="0" xfId="0" applyFont="1" applyBorder="1" applyAlignment="1" applyProtection="1">
      <alignment/>
      <protection/>
    </xf>
    <xf numFmtId="0" fontId="42" fillId="0" borderId="0" xfId="0" applyFont="1" applyAlignment="1" applyProtection="1">
      <alignment/>
      <protection/>
    </xf>
    <xf numFmtId="0" fontId="12" fillId="0" borderId="23" xfId="0" applyFont="1" applyBorder="1" applyAlignment="1" applyProtection="1">
      <alignment/>
      <protection/>
    </xf>
    <xf numFmtId="0" fontId="12" fillId="0" borderId="24" xfId="0" applyFont="1" applyBorder="1" applyAlignment="1" applyProtection="1">
      <alignment/>
      <protection/>
    </xf>
    <xf numFmtId="0" fontId="13" fillId="0" borderId="20" xfId="0" applyFont="1" applyBorder="1" applyAlignment="1" applyProtection="1">
      <alignment/>
      <protection/>
    </xf>
    <xf numFmtId="0" fontId="43" fillId="0" borderId="23" xfId="0" applyFont="1" applyBorder="1" applyAlignment="1" applyProtection="1">
      <alignment/>
      <protection/>
    </xf>
    <xf numFmtId="10" fontId="31" fillId="0" borderId="0" xfId="19" applyNumberFormat="1" applyFont="1" applyBorder="1" applyAlignment="1" applyProtection="1">
      <alignment/>
      <protection locked="0"/>
    </xf>
    <xf numFmtId="10" fontId="31" fillId="0" borderId="35" xfId="19" applyNumberFormat="1" applyFont="1" applyBorder="1" applyAlignment="1" applyProtection="1">
      <alignment/>
      <protection locked="0"/>
    </xf>
    <xf numFmtId="10" fontId="19" fillId="0" borderId="0" xfId="19" applyNumberFormat="1" applyFont="1" applyBorder="1" applyAlignment="1" applyProtection="1">
      <alignment/>
      <protection/>
    </xf>
    <xf numFmtId="10" fontId="19" fillId="0" borderId="35" xfId="19" applyNumberFormat="1" applyFont="1" applyBorder="1" applyAlignment="1" applyProtection="1">
      <alignment/>
      <protection/>
    </xf>
    <xf numFmtId="10" fontId="19" fillId="0" borderId="36" xfId="19" applyNumberFormat="1" applyFont="1" applyBorder="1" applyAlignment="1" applyProtection="1">
      <alignment/>
      <protection/>
    </xf>
    <xf numFmtId="10" fontId="19" fillId="0" borderId="37" xfId="19" applyNumberFormat="1" applyFont="1" applyBorder="1" applyAlignment="1" applyProtection="1">
      <alignment/>
      <protection/>
    </xf>
    <xf numFmtId="10" fontId="19" fillId="0" borderId="36" xfId="19" applyNumberFormat="1" applyFont="1" applyFill="1" applyBorder="1" applyAlignment="1" applyProtection="1">
      <alignment/>
      <protection/>
    </xf>
    <xf numFmtId="10" fontId="19" fillId="0" borderId="37" xfId="19" applyNumberFormat="1" applyFont="1" applyFill="1" applyBorder="1" applyAlignment="1" applyProtection="1">
      <alignment/>
      <protection/>
    </xf>
    <xf numFmtId="3" fontId="37" fillId="2" borderId="46" xfId="0" applyNumberFormat="1" applyFont="1" applyFill="1" applyBorder="1" applyAlignment="1" applyProtection="1">
      <alignment/>
      <protection locked="0"/>
    </xf>
    <xf numFmtId="3" fontId="37" fillId="2" borderId="47" xfId="0" applyNumberFormat="1" applyFont="1" applyFill="1" applyBorder="1" applyAlignment="1" applyProtection="1">
      <alignment/>
      <protection locked="0"/>
    </xf>
    <xf numFmtId="3" fontId="16" fillId="2" borderId="46" xfId="0" applyNumberFormat="1" applyFont="1" applyFill="1" applyBorder="1" applyAlignment="1" applyProtection="1">
      <alignment/>
      <protection/>
    </xf>
    <xf numFmtId="3" fontId="16" fillId="2" borderId="47" xfId="0" applyNumberFormat="1" applyFont="1" applyFill="1" applyBorder="1" applyAlignment="1" applyProtection="1">
      <alignment/>
      <protection/>
    </xf>
    <xf numFmtId="3" fontId="16" fillId="2" borderId="3" xfId="0" applyNumberFormat="1" applyFont="1" applyFill="1" applyBorder="1" applyAlignment="1" applyProtection="1">
      <alignment horizontal="center"/>
      <protection/>
    </xf>
    <xf numFmtId="3" fontId="16" fillId="2" borderId="0" xfId="0" applyNumberFormat="1" applyFont="1" applyFill="1" applyAlignment="1" applyProtection="1">
      <alignment horizontal="center"/>
      <protection/>
    </xf>
    <xf numFmtId="10" fontId="41" fillId="2" borderId="2" xfId="0" applyNumberFormat="1" applyFont="1" applyFill="1" applyBorder="1" applyAlignment="1" applyProtection="1">
      <alignment horizontal="center"/>
      <protection/>
    </xf>
    <xf numFmtId="3" fontId="16" fillId="2" borderId="28" xfId="0" applyNumberFormat="1" applyFont="1" applyFill="1" applyBorder="1" applyAlignment="1" applyProtection="1">
      <alignment horizontal="center"/>
      <protection/>
    </xf>
    <xf numFmtId="10" fontId="41" fillId="2" borderId="25" xfId="0" applyNumberFormat="1" applyFont="1" applyFill="1" applyBorder="1" applyAlignment="1" applyProtection="1">
      <alignment horizontal="center"/>
      <protection/>
    </xf>
    <xf numFmtId="10" fontId="41" fillId="2" borderId="4" xfId="0" applyNumberFormat="1" applyFont="1" applyFill="1" applyBorder="1" applyAlignment="1" applyProtection="1">
      <alignment horizontal="center"/>
      <protection/>
    </xf>
    <xf numFmtId="0" fontId="38" fillId="2" borderId="0" xfId="0" applyFont="1" applyFill="1" applyAlignment="1" applyProtection="1">
      <alignment/>
      <protection/>
    </xf>
    <xf numFmtId="0" fontId="39" fillId="2" borderId="40" xfId="0" applyFont="1" applyFill="1" applyBorder="1" applyAlignment="1" applyProtection="1">
      <alignment horizontal="centerContinuous" wrapText="1"/>
      <protection/>
    </xf>
    <xf numFmtId="0" fontId="33" fillId="2" borderId="41" xfId="0" applyFont="1" applyFill="1" applyBorder="1" applyAlignment="1" applyProtection="1">
      <alignment horizontal="centerContinuous" vertical="top" wrapText="1"/>
      <protection/>
    </xf>
    <xf numFmtId="0" fontId="33" fillId="2" borderId="42" xfId="0" applyFont="1" applyFill="1" applyBorder="1" applyAlignment="1" applyProtection="1">
      <alignment horizontal="centerContinuous" vertical="top" wrapText="1"/>
      <protection/>
    </xf>
    <xf numFmtId="3" fontId="16" fillId="2" borderId="4" xfId="0" applyNumberFormat="1" applyFont="1" applyFill="1" applyBorder="1" applyAlignment="1" applyProtection="1">
      <alignment/>
      <protection/>
    </xf>
    <xf numFmtId="3" fontId="31" fillId="2" borderId="3" xfId="0" applyNumberFormat="1" applyFont="1" applyFill="1" applyBorder="1" applyAlignment="1" applyProtection="1">
      <alignment horizontal="centerContinuous"/>
      <protection/>
    </xf>
    <xf numFmtId="3" fontId="31" fillId="2" borderId="3" xfId="0" applyNumberFormat="1" applyFont="1" applyFill="1" applyBorder="1" applyAlignment="1" applyProtection="1">
      <alignment horizontal="centerContinuous"/>
      <protection/>
    </xf>
    <xf numFmtId="0" fontId="33" fillId="2" borderId="0" xfId="0" applyFont="1" applyFill="1" applyAlignment="1" applyProtection="1">
      <alignment/>
      <protection/>
    </xf>
    <xf numFmtId="0" fontId="34" fillId="2" borderId="0" xfId="0" applyFont="1" applyFill="1" applyAlignment="1" applyProtection="1">
      <alignment horizontal="centerContinuous" vertical="top" wrapText="1"/>
      <protection/>
    </xf>
    <xf numFmtId="0" fontId="38" fillId="2" borderId="0" xfId="0" applyFont="1" applyFill="1" applyAlignment="1" applyProtection="1">
      <alignment horizontal="centerContinuous" vertical="top" wrapText="1"/>
      <protection/>
    </xf>
    <xf numFmtId="0" fontId="17" fillId="2" borderId="7" xfId="0" applyFont="1" applyFill="1" applyBorder="1" applyAlignment="1" applyProtection="1">
      <alignment horizontal="center" wrapText="1"/>
      <protection/>
    </xf>
    <xf numFmtId="0" fontId="44" fillId="0" borderId="0" xfId="0" applyFont="1" applyAlignment="1" applyProtection="1">
      <alignment horizontal="center" vertical="center" wrapText="1"/>
      <protection/>
    </xf>
    <xf numFmtId="0" fontId="44" fillId="0" borderId="0" xfId="0" applyFont="1" applyAlignment="1" applyProtection="1">
      <alignment horizontal="center" wrapText="1"/>
      <protection/>
    </xf>
    <xf numFmtId="3" fontId="37" fillId="2" borderId="48" xfId="0" applyNumberFormat="1" applyFont="1" applyFill="1" applyBorder="1" applyAlignment="1" applyProtection="1">
      <alignment/>
      <protection locked="0"/>
    </xf>
    <xf numFmtId="3" fontId="37" fillId="0" borderId="0" xfId="0" applyNumberFormat="1" applyFont="1" applyBorder="1" applyAlignment="1" applyProtection="1">
      <alignment/>
      <protection/>
    </xf>
    <xf numFmtId="0" fontId="34" fillId="2" borderId="49" xfId="0" applyFont="1" applyFill="1" applyBorder="1" applyAlignment="1" applyProtection="1">
      <alignment/>
      <protection/>
    </xf>
    <xf numFmtId="0" fontId="5" fillId="0" borderId="50" xfId="0" applyFont="1" applyBorder="1" applyAlignment="1" applyProtection="1">
      <alignment horizontal="center" wrapText="1"/>
      <protection/>
    </xf>
    <xf numFmtId="0" fontId="5" fillId="0" borderId="1" xfId="0" applyFont="1" applyBorder="1" applyAlignment="1" applyProtection="1">
      <alignment horizontal="center" wrapText="1"/>
      <protection/>
    </xf>
    <xf numFmtId="0" fontId="5" fillId="0" borderId="51" xfId="0" applyFont="1" applyBorder="1" applyAlignment="1" applyProtection="1">
      <alignment horizontal="center" wrapText="1"/>
      <protection/>
    </xf>
    <xf numFmtId="0" fontId="24" fillId="0" borderId="0" xfId="0" applyFont="1" applyAlignment="1" applyProtection="1">
      <alignment horizontal="center"/>
      <protection/>
    </xf>
    <xf numFmtId="0" fontId="30" fillId="0" borderId="36" xfId="0" applyFont="1" applyBorder="1" applyAlignment="1">
      <alignment horizontal="center"/>
    </xf>
    <xf numFmtId="49" fontId="4" fillId="0" borderId="52" xfId="0" applyNumberFormat="1" applyFont="1" applyBorder="1" applyAlignment="1">
      <alignment horizontal="center" wrapText="1"/>
    </xf>
    <xf numFmtId="0" fontId="4" fillId="0" borderId="52" xfId="0" applyFont="1" applyBorder="1" applyAlignment="1">
      <alignment horizontal="center"/>
    </xf>
    <xf numFmtId="0" fontId="5" fillId="0" borderId="53" xfId="0" applyFont="1" applyBorder="1" applyAlignment="1">
      <alignment horizontal="center" vertical="top" wrapText="1"/>
    </xf>
    <xf numFmtId="0" fontId="5" fillId="0" borderId="54" xfId="0" applyFont="1" applyBorder="1" applyAlignment="1">
      <alignment horizontal="center" vertical="top" wrapText="1"/>
    </xf>
    <xf numFmtId="0" fontId="5" fillId="0" borderId="55" xfId="0" applyFont="1" applyBorder="1" applyAlignment="1">
      <alignment horizontal="center" vertical="top" wrapText="1"/>
    </xf>
    <xf numFmtId="0" fontId="6" fillId="0" borderId="6" xfId="0" applyFont="1" applyBorder="1" applyAlignment="1">
      <alignment horizontal="left" vertical="center" wrapText="1"/>
    </xf>
    <xf numFmtId="0" fontId="6" fillId="0" borderId="56"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7" xfId="0" applyFont="1" applyBorder="1" applyAlignment="1">
      <alignment horizontal="center" vertical="center" wrapText="1"/>
    </xf>
    <xf numFmtId="0" fontId="34" fillId="2" borderId="52" xfId="0" applyFont="1" applyFill="1" applyBorder="1" applyAlignment="1" applyProtection="1">
      <alignment horizontal="center"/>
      <protection/>
    </xf>
    <xf numFmtId="49" fontId="35" fillId="2" borderId="58" xfId="0" applyNumberFormat="1" applyFont="1" applyFill="1" applyBorder="1" applyAlignment="1" applyProtection="1">
      <alignment horizontal="center"/>
      <protection/>
    </xf>
    <xf numFmtId="49" fontId="35" fillId="2" borderId="59" xfId="0" applyNumberFormat="1" applyFont="1" applyFill="1" applyBorder="1" applyAlignment="1" applyProtection="1">
      <alignment horizontal="center"/>
      <protection/>
    </xf>
    <xf numFmtId="0" fontId="32" fillId="2" borderId="53" xfId="0" applyFont="1" applyFill="1" applyBorder="1" applyAlignment="1" applyProtection="1">
      <alignment horizontal="center" vertical="top" wrapText="1"/>
      <protection/>
    </xf>
    <xf numFmtId="0" fontId="32" fillId="2" borderId="54" xfId="0" applyFont="1" applyFill="1" applyBorder="1" applyAlignment="1" applyProtection="1">
      <alignment horizontal="center" vertical="top" wrapText="1"/>
      <protection/>
    </xf>
    <xf numFmtId="0" fontId="32" fillId="2" borderId="55" xfId="0" applyFont="1" applyFill="1" applyBorder="1" applyAlignment="1" applyProtection="1">
      <alignment horizontal="center"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13</xdr:row>
      <xdr:rowOff>171450</xdr:rowOff>
    </xdr:from>
    <xdr:to>
      <xdr:col>5</xdr:col>
      <xdr:colOff>419100</xdr:colOff>
      <xdr:row>13</xdr:row>
      <xdr:rowOff>371475</xdr:rowOff>
    </xdr:to>
    <xdr:sp>
      <xdr:nvSpPr>
        <xdr:cNvPr id="1" name="Oval 1"/>
        <xdr:cNvSpPr>
          <a:spLocks/>
        </xdr:cNvSpPr>
      </xdr:nvSpPr>
      <xdr:spPr>
        <a:xfrm>
          <a:off x="4038600" y="2962275"/>
          <a:ext cx="2000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16</xdr:row>
      <xdr:rowOff>0</xdr:rowOff>
    </xdr:from>
    <xdr:to>
      <xdr:col>8</xdr:col>
      <xdr:colOff>657225</xdr:colOff>
      <xdr:row>16</xdr:row>
      <xdr:rowOff>200025</xdr:rowOff>
    </xdr:to>
    <xdr:sp>
      <xdr:nvSpPr>
        <xdr:cNvPr id="2" name="Oval 4"/>
        <xdr:cNvSpPr>
          <a:spLocks/>
        </xdr:cNvSpPr>
      </xdr:nvSpPr>
      <xdr:spPr>
        <a:xfrm>
          <a:off x="6115050" y="3543300"/>
          <a:ext cx="6477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3"/>
  <sheetViews>
    <sheetView workbookViewId="0" topLeftCell="A1">
      <selection activeCell="A4" sqref="A4"/>
    </sheetView>
  </sheetViews>
  <sheetFormatPr defaultColWidth="9.140625" defaultRowHeight="12.75"/>
  <cols>
    <col min="1" max="1" width="106.57421875" style="0" customWidth="1"/>
  </cols>
  <sheetData>
    <row r="1" ht="51">
      <c r="A1" s="93" t="s">
        <v>159</v>
      </c>
    </row>
    <row r="2" ht="42" customHeight="1">
      <c r="A2" s="94" t="s">
        <v>127</v>
      </c>
    </row>
    <row r="3" ht="228.75" customHeight="1">
      <c r="A3" s="95" t="s">
        <v>160</v>
      </c>
    </row>
  </sheetData>
  <printOptions horizontalCentered="1"/>
  <pageMargins left="0.75" right="0.75" top="1" bottom="1" header="0.5" footer="0.5"/>
  <pageSetup fitToHeight="1" fitToWidth="1" horizontalDpi="300" verticalDpi="3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W48"/>
  <sheetViews>
    <sheetView tabSelected="1" workbookViewId="0" topLeftCell="A1">
      <selection activeCell="B2" sqref="B1:B16384"/>
    </sheetView>
  </sheetViews>
  <sheetFormatPr defaultColWidth="9.140625" defaultRowHeight="12.75"/>
  <cols>
    <col min="1" max="1" width="12.7109375" style="104" customWidth="1"/>
    <col min="2" max="2" width="9.140625" style="103" customWidth="1"/>
    <col min="3" max="3" width="14.28125" style="103" customWidth="1"/>
    <col min="4" max="4" width="10.8515625" style="103" customWidth="1"/>
    <col min="5" max="5" width="10.28125" style="103" customWidth="1"/>
    <col min="6" max="6" width="9.140625" style="103" customWidth="1"/>
    <col min="7" max="7" width="14.28125" style="103" customWidth="1"/>
    <col min="8" max="8" width="10.8515625" style="103" customWidth="1"/>
    <col min="9" max="9" width="10.28125" style="103" customWidth="1"/>
    <col min="10" max="14" width="9.140625" style="103" customWidth="1"/>
    <col min="15" max="15" width="17.421875" style="109" customWidth="1"/>
    <col min="16" max="16" width="17.421875" style="110" customWidth="1"/>
    <col min="17" max="19" width="9.140625" style="103" customWidth="1"/>
    <col min="20" max="20" width="11.8515625" style="103" customWidth="1"/>
    <col min="21" max="21" width="13.7109375" style="103" customWidth="1"/>
    <col min="22" max="22" width="10.140625" style="103" customWidth="1"/>
    <col min="23" max="16384" width="9.140625" style="103" customWidth="1"/>
  </cols>
  <sheetData>
    <row r="1" spans="1:16" ht="30" customHeight="1" thickBot="1" thickTop="1">
      <c r="A1" s="329" t="s">
        <v>152</v>
      </c>
      <c r="B1" s="330"/>
      <c r="C1" s="330"/>
      <c r="D1" s="330"/>
      <c r="E1" s="330"/>
      <c r="F1" s="330"/>
      <c r="G1" s="330"/>
      <c r="H1" s="330"/>
      <c r="I1" s="331"/>
      <c r="O1" s="103"/>
      <c r="P1" s="103"/>
    </row>
    <row r="2" spans="1:16" ht="18.75" customHeight="1" thickTop="1">
      <c r="A2" s="104" t="s">
        <v>128</v>
      </c>
      <c r="O2" s="103"/>
      <c r="P2" s="103"/>
    </row>
    <row r="3" spans="1:16" ht="12.75">
      <c r="A3" s="104" t="s">
        <v>129</v>
      </c>
      <c r="O3" s="103"/>
      <c r="P3" s="103"/>
    </row>
    <row r="4" spans="1:16" ht="12.75">
      <c r="A4" s="107" t="s">
        <v>156</v>
      </c>
      <c r="O4" s="103"/>
      <c r="P4" s="103"/>
    </row>
    <row r="5" spans="1:16" ht="13.5">
      <c r="A5" s="107" t="s">
        <v>157</v>
      </c>
      <c r="F5" s="332" t="s">
        <v>130</v>
      </c>
      <c r="G5" s="332"/>
      <c r="H5" s="332"/>
      <c r="I5" s="332"/>
      <c r="O5" s="103"/>
      <c r="P5" s="103"/>
    </row>
    <row r="6" spans="6:16" ht="16.5" customHeight="1">
      <c r="F6" s="105" t="s">
        <v>131</v>
      </c>
      <c r="G6" s="96"/>
      <c r="H6" s="96"/>
      <c r="I6" s="96"/>
      <c r="O6" s="103"/>
      <c r="P6" s="103"/>
    </row>
    <row r="7" spans="1:16" ht="16.5" customHeight="1">
      <c r="A7" s="106"/>
      <c r="F7" s="105" t="s">
        <v>132</v>
      </c>
      <c r="G7" s="97"/>
      <c r="H7" s="97"/>
      <c r="I7" s="97"/>
      <c r="O7" s="103"/>
      <c r="P7" s="103"/>
    </row>
    <row r="8" spans="6:16" ht="16.5" customHeight="1">
      <c r="F8" s="105" t="s">
        <v>133</v>
      </c>
      <c r="G8" s="97"/>
      <c r="H8" s="97"/>
      <c r="I8" s="97"/>
      <c r="O8" s="103"/>
      <c r="P8" s="103"/>
    </row>
    <row r="9" spans="6:16" ht="16.5" customHeight="1">
      <c r="F9" s="105" t="s">
        <v>134</v>
      </c>
      <c r="G9" s="97"/>
      <c r="H9" s="97"/>
      <c r="I9" s="97"/>
      <c r="O9" s="103"/>
      <c r="P9" s="103"/>
    </row>
    <row r="10" spans="6:16" ht="16.5" customHeight="1">
      <c r="F10" s="105" t="s">
        <v>135</v>
      </c>
      <c r="G10" s="97"/>
      <c r="H10" s="97"/>
      <c r="I10" s="97"/>
      <c r="O10" s="103"/>
      <c r="P10" s="103"/>
    </row>
    <row r="11" spans="6:16" ht="16.5" customHeight="1">
      <c r="F11" s="105" t="s">
        <v>136</v>
      </c>
      <c r="G11" s="97"/>
      <c r="H11" s="97"/>
      <c r="I11" s="97"/>
      <c r="O11" s="103"/>
      <c r="P11" s="103"/>
    </row>
    <row r="12" spans="6:16" ht="16.5" customHeight="1">
      <c r="F12" s="105" t="s">
        <v>137</v>
      </c>
      <c r="G12" s="97"/>
      <c r="H12" s="97"/>
      <c r="I12" s="97"/>
      <c r="O12" s="103"/>
      <c r="P12" s="103"/>
    </row>
    <row r="13" spans="6:16" ht="16.5" customHeight="1">
      <c r="F13" s="105" t="s">
        <v>138</v>
      </c>
      <c r="G13" s="97"/>
      <c r="H13" s="97"/>
      <c r="I13" s="97"/>
      <c r="O13" s="103"/>
      <c r="P13" s="103"/>
    </row>
    <row r="14" spans="1:16" ht="33.75" customHeight="1">
      <c r="A14" s="104" t="s">
        <v>139</v>
      </c>
      <c r="D14" s="107" t="s">
        <v>153</v>
      </c>
      <c r="F14" s="325" t="s">
        <v>155</v>
      </c>
      <c r="G14" s="108" t="s">
        <v>140</v>
      </c>
      <c r="H14" s="108"/>
      <c r="I14" s="108"/>
      <c r="O14" s="103"/>
      <c r="P14" s="103"/>
    </row>
    <row r="15" spans="1:16" ht="12.75">
      <c r="A15" s="104" t="s">
        <v>141</v>
      </c>
      <c r="F15" s="98"/>
      <c r="G15" s="96"/>
      <c r="H15" s="96"/>
      <c r="I15" s="96"/>
      <c r="O15" s="103"/>
      <c r="P15" s="103"/>
    </row>
    <row r="16" spans="1:16" ht="12.75">
      <c r="A16" s="104" t="s">
        <v>142</v>
      </c>
      <c r="O16" s="103"/>
      <c r="P16" s="103"/>
    </row>
    <row r="17" spans="6:16" ht="16.5">
      <c r="F17" s="107" t="s">
        <v>143</v>
      </c>
      <c r="I17" s="324" t="s">
        <v>155</v>
      </c>
      <c r="O17" s="103"/>
      <c r="P17" s="103"/>
    </row>
    <row r="18" ht="3" customHeight="1" thickBot="1"/>
    <row r="19" spans="1:9" ht="17.25" thickBot="1" thickTop="1">
      <c r="A19" s="111" t="s">
        <v>161</v>
      </c>
      <c r="B19" s="111"/>
      <c r="C19" s="111"/>
      <c r="D19" s="111"/>
      <c r="E19" s="111"/>
      <c r="F19" s="111"/>
      <c r="G19" s="111"/>
      <c r="H19" s="111"/>
      <c r="I19" s="111"/>
    </row>
    <row r="20" spans="1:16" s="104" customFormat="1" ht="14.25" thickBot="1" thickTop="1">
      <c r="A20" s="112"/>
      <c r="B20" s="113" t="s">
        <v>0</v>
      </c>
      <c r="C20" s="114"/>
      <c r="D20" s="114"/>
      <c r="E20" s="115"/>
      <c r="F20" s="113" t="s">
        <v>1</v>
      </c>
      <c r="G20" s="114"/>
      <c r="H20" s="114"/>
      <c r="I20" s="115"/>
      <c r="O20" s="116"/>
      <c r="P20" s="117"/>
    </row>
    <row r="21" spans="1:16" s="119" customFormat="1" ht="10.5">
      <c r="A21" s="118"/>
      <c r="B21" s="119" t="s">
        <v>2</v>
      </c>
      <c r="C21" s="120" t="s">
        <v>3</v>
      </c>
      <c r="D21" s="120" t="s">
        <v>4</v>
      </c>
      <c r="E21" s="118" t="s">
        <v>5</v>
      </c>
      <c r="F21" s="119" t="s">
        <v>6</v>
      </c>
      <c r="G21" s="120" t="s">
        <v>7</v>
      </c>
      <c r="H21" s="120" t="s">
        <v>8</v>
      </c>
      <c r="I21" s="118" t="s">
        <v>9</v>
      </c>
      <c r="O21" s="121"/>
      <c r="P21" s="122"/>
    </row>
    <row r="22" spans="1:23" s="126" customFormat="1" ht="21.75" customHeight="1" thickBot="1">
      <c r="A22" s="123" t="s">
        <v>10</v>
      </c>
      <c r="B22" s="124" t="s">
        <v>11</v>
      </c>
      <c r="C22" s="125" t="s">
        <v>154</v>
      </c>
      <c r="D22" s="125" t="s">
        <v>12</v>
      </c>
      <c r="E22" s="123" t="s">
        <v>13</v>
      </c>
      <c r="F22" s="124" t="s">
        <v>11</v>
      </c>
      <c r="G22" s="125" t="s">
        <v>154</v>
      </c>
      <c r="H22" s="125" t="s">
        <v>12</v>
      </c>
      <c r="I22" s="123" t="s">
        <v>13</v>
      </c>
      <c r="T22" s="130" t="s">
        <v>21</v>
      </c>
      <c r="U22" s="130"/>
      <c r="V22" s="130"/>
      <c r="W22" s="130"/>
    </row>
    <row r="23" spans="1:23" s="159" customFormat="1" ht="21" customHeight="1" thickBot="1">
      <c r="A23" s="157" t="s">
        <v>22</v>
      </c>
      <c r="B23" s="157"/>
      <c r="C23" s="157"/>
      <c r="D23" s="157"/>
      <c r="E23" s="158"/>
      <c r="F23" s="157"/>
      <c r="G23" s="157"/>
      <c r="H23" s="157"/>
      <c r="I23" s="157"/>
      <c r="T23" s="159" t="s">
        <v>24</v>
      </c>
      <c r="U23" s="159" t="s">
        <v>25</v>
      </c>
      <c r="V23" s="163" t="s">
        <v>26</v>
      </c>
      <c r="W23" s="164"/>
    </row>
    <row r="24" spans="1:23" ht="13.5">
      <c r="A24" s="131" t="s">
        <v>27</v>
      </c>
      <c r="B24" s="148"/>
      <c r="C24" s="149"/>
      <c r="D24" s="149"/>
      <c r="E24" s="150"/>
      <c r="F24" s="148"/>
      <c r="G24" s="149"/>
      <c r="H24" s="149"/>
      <c r="I24" s="150"/>
      <c r="T24" s="132">
        <f>'Section II'!B$11</f>
        <v>0</v>
      </c>
      <c r="U24" s="132" t="e">
        <f>'Section IV'!#REF!</f>
        <v>#REF!</v>
      </c>
      <c r="V24" s="132" t="e">
        <f aca="true" t="shared" si="0" ref="V24:V46">U24-T24</f>
        <v>#REF!</v>
      </c>
      <c r="W24" s="133" t="e">
        <f aca="true" t="shared" si="1" ref="W24:W46">V24/U24</f>
        <v>#REF!</v>
      </c>
    </row>
    <row r="25" spans="1:23" ht="13.5">
      <c r="A25" s="134" t="s">
        <v>28</v>
      </c>
      <c r="B25" s="151"/>
      <c r="C25" s="152"/>
      <c r="D25" s="152"/>
      <c r="E25" s="153"/>
      <c r="F25" s="151"/>
      <c r="G25" s="152"/>
      <c r="H25" s="152"/>
      <c r="I25" s="153"/>
      <c r="T25" s="132">
        <f>'Section II'!D$11</f>
        <v>0</v>
      </c>
      <c r="U25" s="132" t="e">
        <f>'Section IV'!#REF!</f>
        <v>#REF!</v>
      </c>
      <c r="V25" s="132" t="e">
        <f t="shared" si="0"/>
        <v>#REF!</v>
      </c>
      <c r="W25" s="133" t="e">
        <f t="shared" si="1"/>
        <v>#REF!</v>
      </c>
    </row>
    <row r="26" spans="1:23" ht="13.5">
      <c r="A26" s="134" t="s">
        <v>29</v>
      </c>
      <c r="B26" s="148"/>
      <c r="C26" s="149"/>
      <c r="D26" s="149"/>
      <c r="E26" s="150"/>
      <c r="F26" s="148"/>
      <c r="G26" s="149"/>
      <c r="H26" s="149"/>
      <c r="I26" s="150"/>
      <c r="T26" s="132">
        <f>'Section II'!F$11</f>
        <v>0</v>
      </c>
      <c r="U26" s="132" t="e">
        <f>'Section IV'!#REF!</f>
        <v>#REF!</v>
      </c>
      <c r="V26" s="132" t="e">
        <f t="shared" si="0"/>
        <v>#REF!</v>
      </c>
      <c r="W26" s="133" t="e">
        <f t="shared" si="1"/>
        <v>#REF!</v>
      </c>
    </row>
    <row r="27" spans="1:23" ht="13.5">
      <c r="A27" s="134" t="s">
        <v>30</v>
      </c>
      <c r="B27" s="151"/>
      <c r="C27" s="152"/>
      <c r="D27" s="152"/>
      <c r="E27" s="153"/>
      <c r="F27" s="151"/>
      <c r="G27" s="152"/>
      <c r="H27" s="152"/>
      <c r="I27" s="153"/>
      <c r="T27" s="132">
        <f>'Section II'!H$11</f>
        <v>0</v>
      </c>
      <c r="U27" s="132" t="e">
        <f>'Section IV'!#REF!</f>
        <v>#REF!</v>
      </c>
      <c r="V27" s="132" t="e">
        <f t="shared" si="0"/>
        <v>#REF!</v>
      </c>
      <c r="W27" s="133" t="e">
        <f t="shared" si="1"/>
        <v>#REF!</v>
      </c>
    </row>
    <row r="28" spans="1:23" ht="13.5">
      <c r="A28" s="134" t="s">
        <v>31</v>
      </c>
      <c r="B28" s="148"/>
      <c r="C28" s="149"/>
      <c r="D28" s="149"/>
      <c r="E28" s="150"/>
      <c r="F28" s="148"/>
      <c r="G28" s="149"/>
      <c r="H28" s="149"/>
      <c r="I28" s="150"/>
      <c r="T28" s="132">
        <f>'Section II'!J$11</f>
        <v>0</v>
      </c>
      <c r="U28" s="132" t="e">
        <f>'Section IV'!#REF!</f>
        <v>#REF!</v>
      </c>
      <c r="V28" s="132" t="e">
        <f t="shared" si="0"/>
        <v>#REF!</v>
      </c>
      <c r="W28" s="133" t="e">
        <f t="shared" si="1"/>
        <v>#REF!</v>
      </c>
    </row>
    <row r="29" spans="1:23" ht="13.5">
      <c r="A29" s="134" t="s">
        <v>32</v>
      </c>
      <c r="B29" s="151"/>
      <c r="C29" s="152"/>
      <c r="D29" s="152"/>
      <c r="E29" s="153"/>
      <c r="F29" s="151"/>
      <c r="G29" s="152"/>
      <c r="H29" s="152"/>
      <c r="I29" s="153"/>
      <c r="T29" s="132">
        <f>'Section II'!L$11</f>
        <v>0</v>
      </c>
      <c r="U29" s="132" t="e">
        <f>'Section IV'!#REF!</f>
        <v>#REF!</v>
      </c>
      <c r="V29" s="132" t="e">
        <f t="shared" si="0"/>
        <v>#REF!</v>
      </c>
      <c r="W29" s="133" t="e">
        <f t="shared" si="1"/>
        <v>#REF!</v>
      </c>
    </row>
    <row r="30" spans="1:23" ht="14.25" thickBot="1">
      <c r="A30" s="112" t="s">
        <v>33</v>
      </c>
      <c r="B30" s="135">
        <f aca="true" t="shared" si="2" ref="B30:I30">SUM(B24:B29)</f>
        <v>0</v>
      </c>
      <c r="C30" s="136">
        <f t="shared" si="2"/>
        <v>0</v>
      </c>
      <c r="D30" s="136">
        <f t="shared" si="2"/>
        <v>0</v>
      </c>
      <c r="E30" s="137">
        <f t="shared" si="2"/>
        <v>0</v>
      </c>
      <c r="F30" s="135">
        <f t="shared" si="2"/>
        <v>0</v>
      </c>
      <c r="G30" s="136">
        <f t="shared" si="2"/>
        <v>0</v>
      </c>
      <c r="H30" s="136">
        <f t="shared" si="2"/>
        <v>0</v>
      </c>
      <c r="I30" s="137">
        <f t="shared" si="2"/>
        <v>0</v>
      </c>
      <c r="T30" s="132">
        <f>SUM(T24:T29)</f>
        <v>0</v>
      </c>
      <c r="U30" s="132" t="e">
        <f>'Section IV'!#REF!</f>
        <v>#REF!</v>
      </c>
      <c r="V30" s="132" t="e">
        <f t="shared" si="0"/>
        <v>#REF!</v>
      </c>
      <c r="W30" s="133" t="e">
        <f t="shared" si="1"/>
        <v>#REF!</v>
      </c>
    </row>
    <row r="31" spans="1:23" s="156" customFormat="1" ht="21" customHeight="1" thickBot="1">
      <c r="A31" s="113" t="s">
        <v>34</v>
      </c>
      <c r="B31" s="155"/>
      <c r="C31" s="155"/>
      <c r="D31" s="155"/>
      <c r="E31" s="155"/>
      <c r="F31" s="155"/>
      <c r="G31" s="155"/>
      <c r="H31" s="155"/>
      <c r="I31" s="155"/>
      <c r="T31" s="132"/>
      <c r="U31" s="132"/>
      <c r="V31" s="132"/>
      <c r="W31" s="133"/>
    </row>
    <row r="32" spans="1:23" ht="13.5">
      <c r="A32" s="131" t="s">
        <v>27</v>
      </c>
      <c r="B32" s="148"/>
      <c r="C32" s="149"/>
      <c r="D32" s="149"/>
      <c r="E32" s="150"/>
      <c r="F32" s="148"/>
      <c r="G32" s="149"/>
      <c r="H32" s="149"/>
      <c r="I32" s="150"/>
      <c r="T32" s="132">
        <f>'Section II'!B23</f>
        <v>0</v>
      </c>
      <c r="U32" s="132" t="e">
        <f>'Section IV'!#REF!</f>
        <v>#REF!</v>
      </c>
      <c r="V32" s="132" t="e">
        <f t="shared" si="0"/>
        <v>#REF!</v>
      </c>
      <c r="W32" s="133" t="e">
        <f t="shared" si="1"/>
        <v>#REF!</v>
      </c>
    </row>
    <row r="33" spans="1:23" ht="13.5">
      <c r="A33" s="134" t="s">
        <v>28</v>
      </c>
      <c r="B33" s="151"/>
      <c r="C33" s="152"/>
      <c r="D33" s="152"/>
      <c r="E33" s="153"/>
      <c r="F33" s="151"/>
      <c r="G33" s="152"/>
      <c r="H33" s="152"/>
      <c r="I33" s="153"/>
      <c r="T33" s="132">
        <f>'Section II'!D23</f>
        <v>0</v>
      </c>
      <c r="U33" s="132" t="e">
        <f>'Section IV'!#REF!</f>
        <v>#REF!</v>
      </c>
      <c r="V33" s="132" t="e">
        <f t="shared" si="0"/>
        <v>#REF!</v>
      </c>
      <c r="W33" s="133" t="e">
        <f t="shared" si="1"/>
        <v>#REF!</v>
      </c>
    </row>
    <row r="34" spans="1:23" ht="13.5">
      <c r="A34" s="134" t="s">
        <v>29</v>
      </c>
      <c r="B34" s="148"/>
      <c r="C34" s="149"/>
      <c r="D34" s="149"/>
      <c r="E34" s="150"/>
      <c r="F34" s="148"/>
      <c r="G34" s="149"/>
      <c r="H34" s="149"/>
      <c r="I34" s="150"/>
      <c r="T34" s="132">
        <f>'Section II'!F23</f>
        <v>0</v>
      </c>
      <c r="U34" s="132" t="e">
        <f>'Section IV'!#REF!</f>
        <v>#REF!</v>
      </c>
      <c r="V34" s="132" t="e">
        <f t="shared" si="0"/>
        <v>#REF!</v>
      </c>
      <c r="W34" s="133" t="e">
        <f t="shared" si="1"/>
        <v>#REF!</v>
      </c>
    </row>
    <row r="35" spans="1:23" ht="13.5">
      <c r="A35" s="134" t="s">
        <v>30</v>
      </c>
      <c r="B35" s="151"/>
      <c r="C35" s="152"/>
      <c r="D35" s="152"/>
      <c r="E35" s="153"/>
      <c r="F35" s="151"/>
      <c r="G35" s="152"/>
      <c r="H35" s="152"/>
      <c r="I35" s="153"/>
      <c r="T35" s="132">
        <f>'Section II'!H23</f>
        <v>0</v>
      </c>
      <c r="U35" s="132" t="e">
        <f>'Section IV'!#REF!</f>
        <v>#REF!</v>
      </c>
      <c r="V35" s="132" t="e">
        <f t="shared" si="0"/>
        <v>#REF!</v>
      </c>
      <c r="W35" s="133" t="e">
        <f t="shared" si="1"/>
        <v>#REF!</v>
      </c>
    </row>
    <row r="36" spans="1:23" ht="13.5">
      <c r="A36" s="134" t="s">
        <v>31</v>
      </c>
      <c r="B36" s="148"/>
      <c r="C36" s="149"/>
      <c r="D36" s="149"/>
      <c r="E36" s="150"/>
      <c r="F36" s="148"/>
      <c r="G36" s="149"/>
      <c r="H36" s="149"/>
      <c r="I36" s="150"/>
      <c r="T36" s="132">
        <f>'Section II'!J23</f>
        <v>0</v>
      </c>
      <c r="U36" s="132" t="e">
        <f>'Section IV'!#REF!</f>
        <v>#REF!</v>
      </c>
      <c r="V36" s="132" t="e">
        <f t="shared" si="0"/>
        <v>#REF!</v>
      </c>
      <c r="W36" s="133" t="e">
        <f t="shared" si="1"/>
        <v>#REF!</v>
      </c>
    </row>
    <row r="37" spans="1:23" ht="13.5">
      <c r="A37" s="134" t="s">
        <v>32</v>
      </c>
      <c r="B37" s="151"/>
      <c r="C37" s="152"/>
      <c r="D37" s="152"/>
      <c r="E37" s="153"/>
      <c r="F37" s="151"/>
      <c r="G37" s="152"/>
      <c r="H37" s="152"/>
      <c r="I37" s="153"/>
      <c r="T37" s="132">
        <f>'Section II'!L23</f>
        <v>0</v>
      </c>
      <c r="U37" s="132" t="e">
        <f>'Section IV'!#REF!</f>
        <v>#REF!</v>
      </c>
      <c r="V37" s="132" t="e">
        <f t="shared" si="0"/>
        <v>#REF!</v>
      </c>
      <c r="W37" s="133" t="e">
        <f t="shared" si="1"/>
        <v>#REF!</v>
      </c>
    </row>
    <row r="38" spans="1:23" ht="14.25" thickBot="1">
      <c r="A38" s="112" t="s">
        <v>33</v>
      </c>
      <c r="B38" s="135">
        <f aca="true" t="shared" si="3" ref="B38:I38">SUM(B32:B37)</f>
        <v>0</v>
      </c>
      <c r="C38" s="136">
        <f t="shared" si="3"/>
        <v>0</v>
      </c>
      <c r="D38" s="136">
        <f t="shared" si="3"/>
        <v>0</v>
      </c>
      <c r="E38" s="137">
        <f t="shared" si="3"/>
        <v>0</v>
      </c>
      <c r="F38" s="135">
        <f t="shared" si="3"/>
        <v>0</v>
      </c>
      <c r="G38" s="136">
        <f t="shared" si="3"/>
        <v>0</v>
      </c>
      <c r="H38" s="136">
        <f t="shared" si="3"/>
        <v>0</v>
      </c>
      <c r="I38" s="137">
        <f t="shared" si="3"/>
        <v>0</v>
      </c>
      <c r="T38" s="132">
        <f>SUM(T32:T37)</f>
        <v>0</v>
      </c>
      <c r="U38" s="132" t="e">
        <f>'Section IV'!#REF!</f>
        <v>#REF!</v>
      </c>
      <c r="V38" s="132" t="e">
        <f t="shared" si="0"/>
        <v>#REF!</v>
      </c>
      <c r="W38" s="133" t="e">
        <f t="shared" si="1"/>
        <v>#REF!</v>
      </c>
    </row>
    <row r="39" spans="1:23" s="156" customFormat="1" ht="21" customHeight="1" thickBot="1">
      <c r="A39" s="113" t="s">
        <v>35</v>
      </c>
      <c r="B39" s="155"/>
      <c r="C39" s="155"/>
      <c r="D39" s="155"/>
      <c r="E39" s="155"/>
      <c r="F39" s="155"/>
      <c r="G39" s="155"/>
      <c r="H39" s="155"/>
      <c r="I39" s="155"/>
      <c r="T39" s="132"/>
      <c r="U39" s="132"/>
      <c r="V39" s="132"/>
      <c r="W39" s="133"/>
    </row>
    <row r="40" spans="1:23" ht="13.5">
      <c r="A40" s="131" t="s">
        <v>27</v>
      </c>
      <c r="B40" s="138">
        <f aca="true" t="shared" si="4" ref="B40:B45">B24+B32</f>
        <v>0</v>
      </c>
      <c r="C40" s="139">
        <f aca="true" t="shared" si="5" ref="C40:C45">C24+(C32*$I$48)</f>
        <v>0</v>
      </c>
      <c r="D40" s="139">
        <f aca="true" t="shared" si="6" ref="D40:D45">D24+D32</f>
        <v>0</v>
      </c>
      <c r="E40" s="140">
        <f aca="true" t="shared" si="7" ref="E40:E45">E24+E32</f>
        <v>0</v>
      </c>
      <c r="F40" s="138">
        <f aca="true" t="shared" si="8" ref="F40:F45">F24+F32</f>
        <v>0</v>
      </c>
      <c r="G40" s="139">
        <f aca="true" t="shared" si="9" ref="G40:G45">G24+(G32*$I$48)</f>
        <v>0</v>
      </c>
      <c r="H40" s="139">
        <f aca="true" t="shared" si="10" ref="H40:H45">H24+H32</f>
        <v>0</v>
      </c>
      <c r="I40" s="140">
        <f aca="true" t="shared" si="11" ref="I40:I45">I24+I32</f>
        <v>0</v>
      </c>
      <c r="T40" s="132">
        <f>'Section II'!B35</f>
        <v>0</v>
      </c>
      <c r="U40" s="132" t="e">
        <f aca="true" t="shared" si="12" ref="U40:U45">U24+(U32*$I$48)</f>
        <v>#REF!</v>
      </c>
      <c r="V40" s="132" t="e">
        <f t="shared" si="0"/>
        <v>#REF!</v>
      </c>
      <c r="W40" s="133" t="e">
        <f t="shared" si="1"/>
        <v>#REF!</v>
      </c>
    </row>
    <row r="41" spans="1:23" ht="13.5">
      <c r="A41" s="134" t="s">
        <v>28</v>
      </c>
      <c r="B41" s="141">
        <f t="shared" si="4"/>
        <v>0</v>
      </c>
      <c r="C41" s="142">
        <f t="shared" si="5"/>
        <v>0</v>
      </c>
      <c r="D41" s="142">
        <f t="shared" si="6"/>
        <v>0</v>
      </c>
      <c r="E41" s="143">
        <f t="shared" si="7"/>
        <v>0</v>
      </c>
      <c r="F41" s="141">
        <f t="shared" si="8"/>
        <v>0</v>
      </c>
      <c r="G41" s="142">
        <f t="shared" si="9"/>
        <v>0</v>
      </c>
      <c r="H41" s="142">
        <f t="shared" si="10"/>
        <v>0</v>
      </c>
      <c r="I41" s="143">
        <f t="shared" si="11"/>
        <v>0</v>
      </c>
      <c r="T41" s="132">
        <f>'Section II'!D35</f>
        <v>0</v>
      </c>
      <c r="U41" s="132" t="e">
        <f t="shared" si="12"/>
        <v>#REF!</v>
      </c>
      <c r="V41" s="132" t="e">
        <f t="shared" si="0"/>
        <v>#REF!</v>
      </c>
      <c r="W41" s="133" t="e">
        <f t="shared" si="1"/>
        <v>#REF!</v>
      </c>
    </row>
    <row r="42" spans="1:23" ht="13.5">
      <c r="A42" s="134" t="s">
        <v>29</v>
      </c>
      <c r="B42" s="138">
        <f t="shared" si="4"/>
        <v>0</v>
      </c>
      <c r="C42" s="139">
        <f t="shared" si="5"/>
        <v>0</v>
      </c>
      <c r="D42" s="139">
        <f t="shared" si="6"/>
        <v>0</v>
      </c>
      <c r="E42" s="140">
        <f t="shared" si="7"/>
        <v>0</v>
      </c>
      <c r="F42" s="138">
        <f t="shared" si="8"/>
        <v>0</v>
      </c>
      <c r="G42" s="139">
        <f t="shared" si="9"/>
        <v>0</v>
      </c>
      <c r="H42" s="139">
        <f t="shared" si="10"/>
        <v>0</v>
      </c>
      <c r="I42" s="140">
        <f t="shared" si="11"/>
        <v>0</v>
      </c>
      <c r="T42" s="132">
        <f>'Section II'!F35</f>
        <v>0</v>
      </c>
      <c r="U42" s="132" t="e">
        <f t="shared" si="12"/>
        <v>#REF!</v>
      </c>
      <c r="V42" s="132" t="e">
        <f t="shared" si="0"/>
        <v>#REF!</v>
      </c>
      <c r="W42" s="133" t="e">
        <f t="shared" si="1"/>
        <v>#REF!</v>
      </c>
    </row>
    <row r="43" spans="1:23" ht="13.5">
      <c r="A43" s="134" t="s">
        <v>30</v>
      </c>
      <c r="B43" s="141">
        <f t="shared" si="4"/>
        <v>0</v>
      </c>
      <c r="C43" s="142">
        <f t="shared" si="5"/>
        <v>0</v>
      </c>
      <c r="D43" s="142">
        <f t="shared" si="6"/>
        <v>0</v>
      </c>
      <c r="E43" s="143">
        <f t="shared" si="7"/>
        <v>0</v>
      </c>
      <c r="F43" s="141">
        <f t="shared" si="8"/>
        <v>0</v>
      </c>
      <c r="G43" s="142">
        <f t="shared" si="9"/>
        <v>0</v>
      </c>
      <c r="H43" s="142">
        <f t="shared" si="10"/>
        <v>0</v>
      </c>
      <c r="I43" s="143">
        <f t="shared" si="11"/>
        <v>0</v>
      </c>
      <c r="T43" s="132">
        <f>'Section II'!H35</f>
        <v>0</v>
      </c>
      <c r="U43" s="132" t="e">
        <f t="shared" si="12"/>
        <v>#REF!</v>
      </c>
      <c r="V43" s="132" t="e">
        <f t="shared" si="0"/>
        <v>#REF!</v>
      </c>
      <c r="W43" s="133" t="e">
        <f t="shared" si="1"/>
        <v>#REF!</v>
      </c>
    </row>
    <row r="44" spans="1:23" ht="13.5">
      <c r="A44" s="134" t="s">
        <v>31</v>
      </c>
      <c r="B44" s="138">
        <f t="shared" si="4"/>
        <v>0</v>
      </c>
      <c r="C44" s="139">
        <f t="shared" si="5"/>
        <v>0</v>
      </c>
      <c r="D44" s="139">
        <f t="shared" si="6"/>
        <v>0</v>
      </c>
      <c r="E44" s="140">
        <f t="shared" si="7"/>
        <v>0</v>
      </c>
      <c r="F44" s="138">
        <f t="shared" si="8"/>
        <v>0</v>
      </c>
      <c r="G44" s="139">
        <f t="shared" si="9"/>
        <v>0</v>
      </c>
      <c r="H44" s="139">
        <f t="shared" si="10"/>
        <v>0</v>
      </c>
      <c r="I44" s="140">
        <f t="shared" si="11"/>
        <v>0</v>
      </c>
      <c r="T44" s="132">
        <f>'Section II'!J35</f>
        <v>0</v>
      </c>
      <c r="U44" s="132" t="e">
        <f t="shared" si="12"/>
        <v>#REF!</v>
      </c>
      <c r="V44" s="132" t="e">
        <f t="shared" si="0"/>
        <v>#REF!</v>
      </c>
      <c r="W44" s="133" t="e">
        <f t="shared" si="1"/>
        <v>#REF!</v>
      </c>
    </row>
    <row r="45" spans="1:23" ht="13.5">
      <c r="A45" s="134" t="s">
        <v>32</v>
      </c>
      <c r="B45" s="141">
        <f t="shared" si="4"/>
        <v>0</v>
      </c>
      <c r="C45" s="142">
        <f t="shared" si="5"/>
        <v>0</v>
      </c>
      <c r="D45" s="142">
        <f t="shared" si="6"/>
        <v>0</v>
      </c>
      <c r="E45" s="143">
        <f t="shared" si="7"/>
        <v>0</v>
      </c>
      <c r="F45" s="141">
        <f t="shared" si="8"/>
        <v>0</v>
      </c>
      <c r="G45" s="142">
        <f t="shared" si="9"/>
        <v>0</v>
      </c>
      <c r="H45" s="142">
        <f t="shared" si="10"/>
        <v>0</v>
      </c>
      <c r="I45" s="143">
        <f t="shared" si="11"/>
        <v>0</v>
      </c>
      <c r="T45" s="132">
        <f>'Section II'!L35</f>
        <v>0</v>
      </c>
      <c r="U45" s="132" t="e">
        <f t="shared" si="12"/>
        <v>#REF!</v>
      </c>
      <c r="V45" s="132" t="e">
        <f t="shared" si="0"/>
        <v>#REF!</v>
      </c>
      <c r="W45" s="133" t="e">
        <f t="shared" si="1"/>
        <v>#REF!</v>
      </c>
    </row>
    <row r="46" spans="1:23" ht="14.25" thickBot="1">
      <c r="A46" s="112" t="s">
        <v>33</v>
      </c>
      <c r="B46" s="135">
        <f aca="true" t="shared" si="13" ref="B46:I46">SUM(B40:B45)</f>
        <v>0</v>
      </c>
      <c r="C46" s="136">
        <f t="shared" si="13"/>
        <v>0</v>
      </c>
      <c r="D46" s="136">
        <f t="shared" si="13"/>
        <v>0</v>
      </c>
      <c r="E46" s="137">
        <f t="shared" si="13"/>
        <v>0</v>
      </c>
      <c r="F46" s="135">
        <f t="shared" si="13"/>
        <v>0</v>
      </c>
      <c r="G46" s="136">
        <f t="shared" si="13"/>
        <v>0</v>
      </c>
      <c r="H46" s="136">
        <f t="shared" si="13"/>
        <v>0</v>
      </c>
      <c r="I46" s="137">
        <f t="shared" si="13"/>
        <v>0</v>
      </c>
      <c r="T46" s="132">
        <f>SUM(T40:T45)</f>
        <v>0</v>
      </c>
      <c r="U46" s="132" t="e">
        <f>SUM(U40:U45)</f>
        <v>#REF!</v>
      </c>
      <c r="V46" s="132" t="e">
        <f t="shared" si="0"/>
        <v>#REF!</v>
      </c>
      <c r="W46" s="133" t="e">
        <f t="shared" si="1"/>
        <v>#REF!</v>
      </c>
    </row>
    <row r="47" ht="12.75">
      <c r="O47" s="144"/>
    </row>
    <row r="48" spans="1:9" ht="24" customHeight="1">
      <c r="A48" s="145" t="s">
        <v>158</v>
      </c>
      <c r="B48" s="146"/>
      <c r="C48" s="146"/>
      <c r="D48" s="146"/>
      <c r="E48" s="146"/>
      <c r="F48" s="146"/>
      <c r="G48" s="146"/>
      <c r="H48" s="147"/>
      <c r="I48" s="154">
        <v>0.818</v>
      </c>
    </row>
  </sheetData>
  <mergeCells count="2">
    <mergeCell ref="A1:I1"/>
    <mergeCell ref="F5:I5"/>
  </mergeCells>
  <printOptions horizontalCentered="1" verticalCentered="1"/>
  <pageMargins left="0.5" right="0.5" top="0.5" bottom="0.5" header="0.5" footer="0.5"/>
  <pageSetup fitToHeight="1" fitToWidth="1" horizontalDpi="300" verticalDpi="3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W43"/>
  <sheetViews>
    <sheetView workbookViewId="0" topLeftCell="A25">
      <selection activeCell="B39" sqref="B39"/>
    </sheetView>
  </sheetViews>
  <sheetFormatPr defaultColWidth="9.140625" defaultRowHeight="12.75"/>
  <cols>
    <col min="1" max="1" width="15.28125" style="0" customWidth="1"/>
    <col min="2" max="2" width="12.140625" style="0" customWidth="1"/>
    <col min="3" max="3" width="6.421875" style="0" customWidth="1"/>
    <col min="4" max="4" width="12.140625" style="0" customWidth="1"/>
    <col min="5" max="5" width="6.421875" style="0" customWidth="1"/>
    <col min="6" max="6" width="12.140625" style="0" customWidth="1"/>
    <col min="7" max="7" width="6.421875" style="0" customWidth="1"/>
    <col min="8" max="8" width="12.140625" style="0" customWidth="1"/>
    <col min="9" max="9" width="6.421875" style="0" customWidth="1"/>
    <col min="10" max="10" width="12.140625" style="0" customWidth="1"/>
    <col min="11" max="11" width="6.421875" style="0" customWidth="1"/>
    <col min="12" max="12" width="12.140625" style="0" customWidth="1"/>
    <col min="13" max="13" width="6.421875" style="0" customWidth="1"/>
    <col min="15" max="15" width="15.28125" style="0" customWidth="1"/>
    <col min="16" max="16" width="10.8515625" style="0" customWidth="1"/>
    <col min="17" max="17" width="10.28125" style="0" customWidth="1"/>
    <col min="18" max="18" width="9.7109375" style="0" customWidth="1"/>
    <col min="19" max="19" width="11.57421875" style="0" customWidth="1"/>
    <col min="20" max="20" width="8.57421875" style="0" customWidth="1"/>
  </cols>
  <sheetData>
    <row r="1" ht="4.5" customHeight="1" thickBot="1"/>
    <row r="2" spans="1:13" ht="17.25" thickBot="1" thickTop="1">
      <c r="A2" s="1" t="s">
        <v>162</v>
      </c>
      <c r="B2" s="1"/>
      <c r="C2" s="1"/>
      <c r="D2" s="1"/>
      <c r="E2" s="1"/>
      <c r="F2" s="1"/>
      <c r="G2" s="1"/>
      <c r="H2" s="1"/>
      <c r="I2" s="1"/>
      <c r="J2" s="15"/>
      <c r="K2" s="15"/>
      <c r="L2" s="15"/>
      <c r="M2" s="15"/>
    </row>
    <row r="3" spans="1:14" s="173" customFormat="1" ht="13.5" thickTop="1">
      <c r="A3" s="165" t="s">
        <v>149</v>
      </c>
      <c r="B3" s="166" t="s">
        <v>36</v>
      </c>
      <c r="C3" s="167"/>
      <c r="D3" s="168" t="s">
        <v>37</v>
      </c>
      <c r="E3" s="169"/>
      <c r="F3" s="170" t="s">
        <v>38</v>
      </c>
      <c r="G3" s="167"/>
      <c r="H3" s="168" t="s">
        <v>163</v>
      </c>
      <c r="I3" s="169"/>
      <c r="J3" s="170" t="s">
        <v>40</v>
      </c>
      <c r="K3" s="167"/>
      <c r="L3" s="168" t="s">
        <v>41</v>
      </c>
      <c r="M3" s="171"/>
      <c r="N3" s="172"/>
    </row>
    <row r="4" spans="1:20" ht="26.25" thickBot="1">
      <c r="A4" s="174" t="s">
        <v>150</v>
      </c>
      <c r="B4" s="175" t="s">
        <v>42</v>
      </c>
      <c r="C4" s="176" t="s">
        <v>43</v>
      </c>
      <c r="D4" s="177" t="s">
        <v>42</v>
      </c>
      <c r="E4" s="176" t="s">
        <v>43</v>
      </c>
      <c r="F4" s="177" t="s">
        <v>42</v>
      </c>
      <c r="G4" s="176" t="s">
        <v>43</v>
      </c>
      <c r="H4" s="177" t="s">
        <v>42</v>
      </c>
      <c r="I4" s="176" t="s">
        <v>43</v>
      </c>
      <c r="J4" s="177" t="s">
        <v>42</v>
      </c>
      <c r="K4" s="176" t="s">
        <v>43</v>
      </c>
      <c r="L4" s="177" t="s">
        <v>42</v>
      </c>
      <c r="M4" s="176" t="s">
        <v>43</v>
      </c>
      <c r="N4" s="45"/>
      <c r="O4" s="333" t="s">
        <v>151</v>
      </c>
      <c r="P4" s="333"/>
      <c r="Q4" s="333"/>
      <c r="R4" s="333"/>
      <c r="S4" s="333"/>
      <c r="T4" s="333"/>
    </row>
    <row r="5" spans="1:20" ht="18.75" customHeight="1" thickBot="1" thickTop="1">
      <c r="A5" s="334" t="s">
        <v>22</v>
      </c>
      <c r="B5" s="334"/>
      <c r="C5" s="334"/>
      <c r="D5" s="334"/>
      <c r="E5" s="334"/>
      <c r="F5" s="334"/>
      <c r="G5" s="334"/>
      <c r="H5" s="334"/>
      <c r="I5" s="334"/>
      <c r="J5" s="334"/>
      <c r="K5" s="334"/>
      <c r="L5" s="334"/>
      <c r="M5" s="334"/>
      <c r="O5" s="48"/>
      <c r="P5" s="49" t="s">
        <v>36</v>
      </c>
      <c r="Q5" s="49" t="s">
        <v>37</v>
      </c>
      <c r="R5" s="49" t="s">
        <v>38</v>
      </c>
      <c r="S5" s="49" t="s">
        <v>163</v>
      </c>
      <c r="T5" s="50" t="s">
        <v>41</v>
      </c>
    </row>
    <row r="6" spans="1:20" ht="13.5">
      <c r="A6" s="6" t="s">
        <v>44</v>
      </c>
      <c r="B6" s="148"/>
      <c r="C6" s="178"/>
      <c r="D6" s="149"/>
      <c r="E6" s="150"/>
      <c r="F6" s="148"/>
      <c r="G6" s="178"/>
      <c r="H6" s="149"/>
      <c r="I6" s="150"/>
      <c r="J6" s="148"/>
      <c r="K6" s="178"/>
      <c r="L6" s="149"/>
      <c r="M6" s="150"/>
      <c r="O6" s="56" t="s">
        <v>44</v>
      </c>
      <c r="P6" s="78" t="e">
        <f>B6/('Section I'!$C$24+'Section I'!$G$24)</f>
        <v>#DIV/0!</v>
      </c>
      <c r="Q6" s="78" t="e">
        <f>D6/('Section I'!$C$25+'Section I'!$G$25)</f>
        <v>#DIV/0!</v>
      </c>
      <c r="R6" s="78" t="e">
        <f>F6/('Section I'!$C$26+'Section I'!$G$26)</f>
        <v>#DIV/0!</v>
      </c>
      <c r="S6" s="78" t="e">
        <f>H6/('Section I'!$C$27+'Section I'!$G$27)</f>
        <v>#DIV/0!</v>
      </c>
      <c r="T6" s="79" t="e">
        <f>L6/('Section I'!$C$29+'Section I'!$G$29)</f>
        <v>#DIV/0!</v>
      </c>
    </row>
    <row r="7" spans="1:20" ht="13.5">
      <c r="A7" s="53" t="s">
        <v>45</v>
      </c>
      <c r="B7" s="151"/>
      <c r="C7" s="179"/>
      <c r="D7" s="152"/>
      <c r="E7" s="153"/>
      <c r="F7" s="151"/>
      <c r="G7" s="179"/>
      <c r="H7" s="152"/>
      <c r="I7" s="153"/>
      <c r="J7" s="151"/>
      <c r="K7" s="179"/>
      <c r="L7" s="152"/>
      <c r="M7" s="153"/>
      <c r="O7" s="56" t="s">
        <v>45</v>
      </c>
      <c r="P7" s="78" t="e">
        <f>B7/('Section I'!$C$24+'Section I'!$G$24)</f>
        <v>#DIV/0!</v>
      </c>
      <c r="Q7" s="78" t="e">
        <f>D7/('Section I'!$C$25+'Section I'!$G$25)</f>
        <v>#DIV/0!</v>
      </c>
      <c r="R7" s="78" t="e">
        <f>F7/('Section I'!$C$26+'Section I'!$G$26)</f>
        <v>#DIV/0!</v>
      </c>
      <c r="S7" s="78" t="e">
        <f>H7/('Section I'!$C$27+'Section I'!$G$27)</f>
        <v>#DIV/0!</v>
      </c>
      <c r="T7" s="79" t="e">
        <f>L7/('Section I'!$C$29+'Section I'!$G$29)</f>
        <v>#DIV/0!</v>
      </c>
    </row>
    <row r="8" spans="1:23" ht="13.5">
      <c r="A8" s="53" t="s">
        <v>46</v>
      </c>
      <c r="B8" s="148"/>
      <c r="C8" s="178"/>
      <c r="D8" s="149"/>
      <c r="E8" s="150"/>
      <c r="F8" s="148"/>
      <c r="G8" s="178"/>
      <c r="H8" s="149"/>
      <c r="I8" s="150"/>
      <c r="J8" s="148"/>
      <c r="K8" s="178"/>
      <c r="L8" s="149"/>
      <c r="M8" s="150"/>
      <c r="O8" s="56" t="s">
        <v>46</v>
      </c>
      <c r="P8" s="78" t="e">
        <f>B8/('Section I'!$C$24+'Section I'!$G$24)</f>
        <v>#DIV/0!</v>
      </c>
      <c r="Q8" s="78" t="e">
        <f>D8/('Section I'!$C$25+'Section I'!$G$25)</f>
        <v>#DIV/0!</v>
      </c>
      <c r="R8" s="78" t="e">
        <f>F8/('Section I'!$C$26+'Section I'!$G$26)</f>
        <v>#DIV/0!</v>
      </c>
      <c r="S8" s="78" t="e">
        <f>H8/('Section I'!$C$27+'Section I'!$G$27)</f>
        <v>#DIV/0!</v>
      </c>
      <c r="T8" s="79" t="e">
        <f>L8/('Section I'!$C$29+'Section I'!$G$29)</f>
        <v>#DIV/0!</v>
      </c>
      <c r="W8" s="57"/>
    </row>
    <row r="9" spans="1:23" ht="13.5">
      <c r="A9" s="53" t="s">
        <v>47</v>
      </c>
      <c r="B9" s="151"/>
      <c r="C9" s="179"/>
      <c r="D9" s="152"/>
      <c r="E9" s="153"/>
      <c r="F9" s="151"/>
      <c r="G9" s="179"/>
      <c r="H9" s="152"/>
      <c r="I9" s="153"/>
      <c r="J9" s="151"/>
      <c r="K9" s="179"/>
      <c r="L9" s="152"/>
      <c r="M9" s="153"/>
      <c r="O9" s="56" t="s">
        <v>47</v>
      </c>
      <c r="P9" s="78" t="e">
        <f>B9/('Section I'!$C$24+'Section I'!$G$24)</f>
        <v>#DIV/0!</v>
      </c>
      <c r="Q9" s="78" t="e">
        <f>D9/('Section I'!$C$25+'Section I'!$G$25)</f>
        <v>#DIV/0!</v>
      </c>
      <c r="R9" s="78" t="e">
        <f>F9/('Section I'!$C$26+'Section I'!$G$26)</f>
        <v>#DIV/0!</v>
      </c>
      <c r="S9" s="78" t="e">
        <f>H9/('Section I'!$C$27+'Section I'!$G$27)</f>
        <v>#DIV/0!</v>
      </c>
      <c r="T9" s="79" t="e">
        <f>L9/('Section I'!$C$29+'Section I'!$G$29)</f>
        <v>#DIV/0!</v>
      </c>
      <c r="W9" s="57"/>
    </row>
    <row r="10" spans="1:20" ht="13.5">
      <c r="A10" s="53" t="s">
        <v>48</v>
      </c>
      <c r="B10" s="148"/>
      <c r="C10" s="178"/>
      <c r="D10" s="149"/>
      <c r="E10" s="150"/>
      <c r="F10" s="148"/>
      <c r="G10" s="178"/>
      <c r="H10" s="149"/>
      <c r="I10" s="150"/>
      <c r="J10" s="148"/>
      <c r="K10" s="178"/>
      <c r="L10" s="149"/>
      <c r="M10" s="150"/>
      <c r="O10" s="51" t="s">
        <v>48</v>
      </c>
      <c r="P10" s="78" t="e">
        <f>B10/('Section I'!$C$24+'Section I'!$G$24)</f>
        <v>#DIV/0!</v>
      </c>
      <c r="Q10" s="78" t="e">
        <f>D10/('Section I'!$C$25+'Section I'!$G$25)</f>
        <v>#DIV/0!</v>
      </c>
      <c r="R10" s="78" t="e">
        <f>F10/('Section I'!$C$26+'Section I'!$G$26)</f>
        <v>#DIV/0!</v>
      </c>
      <c r="S10" s="78" t="e">
        <f>H10/('Section I'!$C$27+'Section I'!$G$27)</f>
        <v>#DIV/0!</v>
      </c>
      <c r="T10" s="79" t="e">
        <f>L10/('Section I'!$C$29+'Section I'!$G$29)</f>
        <v>#DIV/0!</v>
      </c>
    </row>
    <row r="11" spans="1:20" ht="13.5">
      <c r="A11" s="53" t="s">
        <v>49</v>
      </c>
      <c r="B11" s="151"/>
      <c r="C11" s="179"/>
      <c r="D11" s="152"/>
      <c r="E11" s="153"/>
      <c r="F11" s="151"/>
      <c r="G11" s="179"/>
      <c r="H11" s="152"/>
      <c r="I11" s="153"/>
      <c r="J11" s="151"/>
      <c r="K11" s="179"/>
      <c r="L11" s="152"/>
      <c r="M11" s="153"/>
      <c r="O11" s="51" t="s">
        <v>49</v>
      </c>
      <c r="P11" s="78" t="e">
        <f>B11/('Section I'!$C$24+'Section I'!$G$24)</f>
        <v>#DIV/0!</v>
      </c>
      <c r="Q11" s="78" t="e">
        <f>D11/('Section I'!$C$25+'Section I'!$G$25)</f>
        <v>#DIV/0!</v>
      </c>
      <c r="R11" s="78" t="e">
        <f>F11/('Section I'!$C$26+'Section I'!$G$26)</f>
        <v>#DIV/0!</v>
      </c>
      <c r="S11" s="78" t="e">
        <f>H11/('Section I'!$C$27+'Section I'!$G$27)</f>
        <v>#DIV/0!</v>
      </c>
      <c r="T11" s="79" t="e">
        <f>L11/('Section I'!$C$29+'Section I'!$G$29)</f>
        <v>#DIV/0!</v>
      </c>
    </row>
    <row r="12" spans="1:20" ht="13.5">
      <c r="A12" s="53" t="s">
        <v>50</v>
      </c>
      <c r="B12" s="151"/>
      <c r="C12" s="179"/>
      <c r="D12" s="151"/>
      <c r="E12" s="153"/>
      <c r="F12" s="151"/>
      <c r="G12" s="179"/>
      <c r="H12" s="151"/>
      <c r="I12" s="153"/>
      <c r="J12" s="151"/>
      <c r="K12" s="179"/>
      <c r="L12" s="152"/>
      <c r="M12" s="153"/>
      <c r="O12" s="51" t="s">
        <v>50</v>
      </c>
      <c r="P12" s="78" t="e">
        <f>B12/('Section I'!$C$24+'Section I'!$G$24)</f>
        <v>#DIV/0!</v>
      </c>
      <c r="Q12" s="78" t="e">
        <f>D12/('Section I'!$C$25+'Section I'!$G$25)</f>
        <v>#DIV/0!</v>
      </c>
      <c r="R12" s="78" t="e">
        <f>F12/('Section I'!$C$26+'Section I'!$G$26)</f>
        <v>#DIV/0!</v>
      </c>
      <c r="S12" s="78" t="e">
        <f>H12/('Section I'!$C$27+'Section I'!$G$27)</f>
        <v>#DIV/0!</v>
      </c>
      <c r="T12" s="79" t="e">
        <f>L12/('Section I'!$C$29+'Section I'!$G$29)</f>
        <v>#DIV/0!</v>
      </c>
    </row>
    <row r="13" spans="1:20" ht="13.5">
      <c r="A13" s="53" t="s">
        <v>51</v>
      </c>
      <c r="B13" s="148"/>
      <c r="C13" s="178"/>
      <c r="D13" s="149"/>
      <c r="E13" s="150"/>
      <c r="F13" s="148"/>
      <c r="G13" s="178"/>
      <c r="H13" s="149"/>
      <c r="I13" s="150"/>
      <c r="J13" s="148"/>
      <c r="K13" s="178"/>
      <c r="L13" s="149"/>
      <c r="M13" s="150"/>
      <c r="O13" s="51" t="s">
        <v>51</v>
      </c>
      <c r="P13" s="78" t="e">
        <f>B13/('Section I'!$C$24+'Section I'!$G$24)</f>
        <v>#DIV/0!</v>
      </c>
      <c r="Q13" s="78" t="e">
        <f>D13/('Section I'!$C$25+'Section I'!$G$25)</f>
        <v>#DIV/0!</v>
      </c>
      <c r="R13" s="78" t="e">
        <f>F13/('Section I'!$C$26+'Section I'!$G$26)</f>
        <v>#DIV/0!</v>
      </c>
      <c r="S13" s="78" t="e">
        <f>H13/('Section I'!$C$27+'Section I'!$G$27)</f>
        <v>#DIV/0!</v>
      </c>
      <c r="T13" s="79" t="e">
        <f>L13/('Section I'!$C$29+'Section I'!$G$29)</f>
        <v>#DIV/0!</v>
      </c>
    </row>
    <row r="14" spans="1:20" ht="13.5">
      <c r="A14" s="53" t="s">
        <v>52</v>
      </c>
      <c r="B14" s="151"/>
      <c r="C14" s="179"/>
      <c r="D14" s="152"/>
      <c r="E14" s="153"/>
      <c r="F14" s="151"/>
      <c r="G14" s="179"/>
      <c r="H14" s="152"/>
      <c r="I14" s="153"/>
      <c r="J14" s="151"/>
      <c r="K14" s="179"/>
      <c r="L14" s="152"/>
      <c r="M14" s="153"/>
      <c r="O14" s="51" t="s">
        <v>52</v>
      </c>
      <c r="P14" s="78" t="e">
        <f>B14/('Section I'!$C$24+'Section I'!$G$24)</f>
        <v>#DIV/0!</v>
      </c>
      <c r="Q14" s="78" t="e">
        <f>D14/('Section I'!$C$25+'Section I'!$G$25)</f>
        <v>#DIV/0!</v>
      </c>
      <c r="R14" s="78" t="e">
        <f>F14/('Section I'!$C$26+'Section I'!$G$26)</f>
        <v>#DIV/0!</v>
      </c>
      <c r="S14" s="78" t="e">
        <f>H14/('Section I'!$C$27+'Section I'!$G$27)</f>
        <v>#DIV/0!</v>
      </c>
      <c r="T14" s="79" t="e">
        <f>L14/('Section I'!$C$29+'Section I'!$G$29)</f>
        <v>#DIV/0!</v>
      </c>
    </row>
    <row r="15" spans="1:20" ht="13.5">
      <c r="A15" s="44" t="s">
        <v>53</v>
      </c>
      <c r="B15" s="180"/>
      <c r="C15" s="181"/>
      <c r="D15" s="182"/>
      <c r="E15" s="183"/>
      <c r="F15" s="180"/>
      <c r="G15" s="181"/>
      <c r="H15" s="182"/>
      <c r="I15" s="183"/>
      <c r="J15" s="180"/>
      <c r="K15" s="181"/>
      <c r="L15" s="182"/>
      <c r="M15" s="183"/>
      <c r="O15" s="51" t="s">
        <v>53</v>
      </c>
      <c r="P15" s="78" t="e">
        <f>B15/('Section I'!$C$24+'Section I'!$G$24)</f>
        <v>#DIV/0!</v>
      </c>
      <c r="Q15" s="78" t="e">
        <f>D15/('Section I'!$C$25+'Section I'!$G$25)</f>
        <v>#DIV/0!</v>
      </c>
      <c r="R15" s="78" t="e">
        <f>F15/('Section I'!$C$26+'Section I'!$G$26)</f>
        <v>#DIV/0!</v>
      </c>
      <c r="S15" s="78" t="e">
        <f>H15/('Section I'!$C$27+'Section I'!$G$27)</f>
        <v>#DIV/0!</v>
      </c>
      <c r="T15" s="79" t="e">
        <f>L15/('Section I'!$C$29+'Section I'!$G$29)</f>
        <v>#DIV/0!</v>
      </c>
    </row>
    <row r="16" spans="1:20" ht="14.25" thickBot="1">
      <c r="A16" s="11" t="s">
        <v>54</v>
      </c>
      <c r="B16" s="61">
        <f aca="true" t="shared" si="0" ref="B16:L16">SUM(B6:B15)</f>
        <v>0</v>
      </c>
      <c r="C16" s="77">
        <f>MAX(C6:C15)</f>
        <v>0</v>
      </c>
      <c r="D16" s="62">
        <f t="shared" si="0"/>
        <v>0</v>
      </c>
      <c r="E16" s="77">
        <f>MAX(E6:E15)</f>
        <v>0</v>
      </c>
      <c r="F16" s="61">
        <f t="shared" si="0"/>
        <v>0</v>
      </c>
      <c r="G16" s="77">
        <f>MAX(G6:G15)</f>
        <v>0</v>
      </c>
      <c r="H16" s="62">
        <f t="shared" si="0"/>
        <v>0</v>
      </c>
      <c r="I16" s="77">
        <f>MAX(I6:I15)</f>
        <v>0</v>
      </c>
      <c r="J16" s="61">
        <f t="shared" si="0"/>
        <v>0</v>
      </c>
      <c r="K16" s="77">
        <f>MAX(K6:K15)</f>
        <v>0</v>
      </c>
      <c r="L16" s="62">
        <f t="shared" si="0"/>
        <v>0</v>
      </c>
      <c r="M16" s="77">
        <f>MAX(M6:M15)</f>
        <v>0</v>
      </c>
      <c r="O16" s="52" t="s">
        <v>54</v>
      </c>
      <c r="P16" s="80" t="e">
        <f>B16/('Section I'!$C$24+'Section I'!$G$24)</f>
        <v>#DIV/0!</v>
      </c>
      <c r="Q16" s="80" t="e">
        <f>D16/('Section I'!$C$25+'Section I'!$G$25)</f>
        <v>#DIV/0!</v>
      </c>
      <c r="R16" s="80" t="e">
        <f>F16/('Section I'!$C$26+'Section I'!$G$26)</f>
        <v>#DIV/0!</v>
      </c>
      <c r="S16" s="80" t="e">
        <f>H16/('Section I'!$C$27+'Section I'!$G$27)</f>
        <v>#DIV/0!</v>
      </c>
      <c r="T16" s="81" t="e">
        <f>L16/('Section I'!$C$29+'Section I'!$G$29)</f>
        <v>#DIV/0!</v>
      </c>
    </row>
    <row r="17" spans="1:20" ht="14.25" thickBot="1" thickTop="1">
      <c r="A17" s="335" t="s">
        <v>34</v>
      </c>
      <c r="B17" s="335"/>
      <c r="C17" s="335"/>
      <c r="D17" s="335"/>
      <c r="E17" s="335"/>
      <c r="F17" s="335"/>
      <c r="G17" s="335"/>
      <c r="H17" s="335"/>
      <c r="I17" s="335"/>
      <c r="J17" s="335"/>
      <c r="K17" s="335"/>
      <c r="L17" s="335"/>
      <c r="M17" s="335"/>
      <c r="O17" s="48"/>
      <c r="P17" s="49" t="s">
        <v>36</v>
      </c>
      <c r="Q17" s="49" t="s">
        <v>37</v>
      </c>
      <c r="R17" s="49" t="s">
        <v>38</v>
      </c>
      <c r="S17" s="49" t="s">
        <v>163</v>
      </c>
      <c r="T17" s="50" t="s">
        <v>41</v>
      </c>
    </row>
    <row r="18" spans="1:20" ht="13.5">
      <c r="A18" s="46" t="s">
        <v>44</v>
      </c>
      <c r="B18" s="184"/>
      <c r="C18" s="185"/>
      <c r="D18" s="186"/>
      <c r="E18" s="187"/>
      <c r="F18" s="184"/>
      <c r="G18" s="185"/>
      <c r="H18" s="186"/>
      <c r="I18" s="187"/>
      <c r="J18" s="184"/>
      <c r="K18" s="185"/>
      <c r="L18" s="186"/>
      <c r="M18" s="187"/>
      <c r="O18" s="51" t="s">
        <v>44</v>
      </c>
      <c r="P18" s="78" t="e">
        <f>B18/('Section I'!$C$32+'Section I'!$G$32)</f>
        <v>#DIV/0!</v>
      </c>
      <c r="Q18" s="78" t="e">
        <f>D18/('Section I'!$C$33+'Section I'!$G$33)</f>
        <v>#DIV/0!</v>
      </c>
      <c r="R18" s="78" t="e">
        <f>F18/('Section I'!$C$34+'Section I'!$G$34)</f>
        <v>#DIV/0!</v>
      </c>
      <c r="S18" s="78" t="e">
        <f>H18/('Section I'!$C$35+'Section I'!$G$35)</f>
        <v>#DIV/0!</v>
      </c>
      <c r="T18" s="79" t="e">
        <f>L18/('Section I'!$C$37+'Section I'!$G$37)</f>
        <v>#DIV/0!</v>
      </c>
    </row>
    <row r="19" spans="1:20" ht="13.5">
      <c r="A19" s="53" t="s">
        <v>45</v>
      </c>
      <c r="B19" s="151"/>
      <c r="C19" s="179"/>
      <c r="D19" s="152"/>
      <c r="E19" s="153"/>
      <c r="F19" s="151"/>
      <c r="G19" s="179"/>
      <c r="H19" s="152"/>
      <c r="I19" s="153"/>
      <c r="J19" s="151"/>
      <c r="K19" s="179"/>
      <c r="L19" s="152"/>
      <c r="M19" s="153"/>
      <c r="O19" s="51" t="s">
        <v>45</v>
      </c>
      <c r="P19" s="78" t="e">
        <f>B19/('Section I'!$C$32+'Section I'!$G$32)</f>
        <v>#DIV/0!</v>
      </c>
      <c r="Q19" s="78" t="e">
        <f>D19/('Section I'!$C$33+'Section I'!$G$33)</f>
        <v>#DIV/0!</v>
      </c>
      <c r="R19" s="78" t="e">
        <f>F19/('Section I'!$C$34+'Section I'!$G$34)</f>
        <v>#DIV/0!</v>
      </c>
      <c r="S19" s="78" t="e">
        <f>H19/('Section I'!$C$35+'Section I'!$G$35)</f>
        <v>#DIV/0!</v>
      </c>
      <c r="T19" s="79" t="e">
        <f>L19/('Section I'!$C$37+'Section I'!$G$37)</f>
        <v>#DIV/0!</v>
      </c>
    </row>
    <row r="20" spans="1:20" ht="13.5">
      <c r="A20" s="53" t="s">
        <v>46</v>
      </c>
      <c r="B20" s="148"/>
      <c r="C20" s="178"/>
      <c r="D20" s="149"/>
      <c r="E20" s="150"/>
      <c r="F20" s="148"/>
      <c r="G20" s="178"/>
      <c r="H20" s="149"/>
      <c r="I20" s="150"/>
      <c r="J20" s="148"/>
      <c r="K20" s="178"/>
      <c r="L20" s="149"/>
      <c r="M20" s="150"/>
      <c r="O20" s="51" t="s">
        <v>46</v>
      </c>
      <c r="P20" s="78" t="e">
        <f>B20/('Section I'!$C$32+'Section I'!$G$32)</f>
        <v>#DIV/0!</v>
      </c>
      <c r="Q20" s="78" t="e">
        <f>D20/('Section I'!$C$33+'Section I'!$G$33)</f>
        <v>#DIV/0!</v>
      </c>
      <c r="R20" s="78" t="e">
        <f>F20/('Section I'!$C$34+'Section I'!$G$34)</f>
        <v>#DIV/0!</v>
      </c>
      <c r="S20" s="78" t="e">
        <f>H20/('Section I'!$C$35+'Section I'!$G$35)</f>
        <v>#DIV/0!</v>
      </c>
      <c r="T20" s="79" t="e">
        <f>L20/('Section I'!$C$37+'Section I'!$G$37)</f>
        <v>#DIV/0!</v>
      </c>
    </row>
    <row r="21" spans="1:20" ht="13.5">
      <c r="A21" s="53" t="s">
        <v>47</v>
      </c>
      <c r="B21" s="151"/>
      <c r="C21" s="179"/>
      <c r="D21" s="152"/>
      <c r="E21" s="153"/>
      <c r="F21" s="151"/>
      <c r="G21" s="179"/>
      <c r="H21" s="152"/>
      <c r="I21" s="153"/>
      <c r="J21" s="151"/>
      <c r="K21" s="179"/>
      <c r="L21" s="152"/>
      <c r="M21" s="153"/>
      <c r="O21" s="51" t="s">
        <v>47</v>
      </c>
      <c r="P21" s="78" t="e">
        <f>B21/('Section I'!$C$32+'Section I'!$G$32)</f>
        <v>#DIV/0!</v>
      </c>
      <c r="Q21" s="78" t="e">
        <f>D21/('Section I'!$C$33+'Section I'!$G$33)</f>
        <v>#DIV/0!</v>
      </c>
      <c r="R21" s="78" t="e">
        <f>F21/('Section I'!$C$34+'Section I'!$G$34)</f>
        <v>#DIV/0!</v>
      </c>
      <c r="S21" s="78" t="e">
        <f>H21/('Section I'!$C$35+'Section I'!$G$35)</f>
        <v>#DIV/0!</v>
      </c>
      <c r="T21" s="79" t="e">
        <f>L21/('Section I'!$C$37+'Section I'!$G$37)</f>
        <v>#DIV/0!</v>
      </c>
    </row>
    <row r="22" spans="1:20" ht="13.5">
      <c r="A22" s="53" t="s">
        <v>48</v>
      </c>
      <c r="B22" s="148"/>
      <c r="C22" s="178"/>
      <c r="D22" s="149"/>
      <c r="E22" s="150"/>
      <c r="F22" s="148"/>
      <c r="G22" s="178"/>
      <c r="H22" s="149"/>
      <c r="I22" s="150"/>
      <c r="J22" s="148"/>
      <c r="K22" s="178"/>
      <c r="L22" s="149"/>
      <c r="M22" s="150"/>
      <c r="O22" s="51" t="s">
        <v>48</v>
      </c>
      <c r="P22" s="78" t="e">
        <f>B22/('Section I'!$C$32+'Section I'!$G$32)</f>
        <v>#DIV/0!</v>
      </c>
      <c r="Q22" s="78" t="e">
        <f>D22/('Section I'!$C$33+'Section I'!$G$33)</f>
        <v>#DIV/0!</v>
      </c>
      <c r="R22" s="78" t="e">
        <f>F22/('Section I'!$C$34+'Section I'!$G$34)</f>
        <v>#DIV/0!</v>
      </c>
      <c r="S22" s="78" t="e">
        <f>H22/('Section I'!$C$35+'Section I'!$G$35)</f>
        <v>#DIV/0!</v>
      </c>
      <c r="T22" s="79" t="e">
        <f>L22/('Section I'!$C$37+'Section I'!$G$37)</f>
        <v>#DIV/0!</v>
      </c>
    </row>
    <row r="23" spans="1:20" ht="13.5">
      <c r="A23" s="53" t="s">
        <v>49</v>
      </c>
      <c r="B23" s="151"/>
      <c r="C23" s="179"/>
      <c r="D23" s="152"/>
      <c r="E23" s="153"/>
      <c r="F23" s="151"/>
      <c r="G23" s="179"/>
      <c r="H23" s="152"/>
      <c r="I23" s="153"/>
      <c r="J23" s="151"/>
      <c r="K23" s="179"/>
      <c r="L23" s="152"/>
      <c r="M23" s="153"/>
      <c r="O23" s="51" t="s">
        <v>49</v>
      </c>
      <c r="P23" s="78" t="e">
        <f>B23/('Section I'!$C$32+'Section I'!$G$32)</f>
        <v>#DIV/0!</v>
      </c>
      <c r="Q23" s="78" t="e">
        <f>D23/('Section I'!$C$33+'Section I'!$G$33)</f>
        <v>#DIV/0!</v>
      </c>
      <c r="R23" s="78" t="e">
        <f>F23/('Section I'!$C$34+'Section I'!$G$34)</f>
        <v>#DIV/0!</v>
      </c>
      <c r="S23" s="78" t="e">
        <f>H23/('Section I'!$C$35+'Section I'!$G$35)</f>
        <v>#DIV/0!</v>
      </c>
      <c r="T23" s="79" t="e">
        <f>L23/('Section I'!$C$37+'Section I'!$G$37)</f>
        <v>#DIV/0!</v>
      </c>
    </row>
    <row r="24" spans="1:20" ht="13.5">
      <c r="A24" s="53" t="s">
        <v>50</v>
      </c>
      <c r="B24" s="151"/>
      <c r="C24" s="179"/>
      <c r="D24" s="152"/>
      <c r="E24" s="153"/>
      <c r="F24" s="151"/>
      <c r="G24" s="179"/>
      <c r="H24" s="152"/>
      <c r="I24" s="153"/>
      <c r="J24" s="151"/>
      <c r="K24" s="179"/>
      <c r="L24" s="152"/>
      <c r="M24" s="153"/>
      <c r="O24" s="51" t="s">
        <v>50</v>
      </c>
      <c r="P24" s="78" t="e">
        <f>B24/('Section I'!$C$32+'Section I'!$G$32)</f>
        <v>#DIV/0!</v>
      </c>
      <c r="Q24" s="78" t="e">
        <f>D24/('Section I'!$C$33+'Section I'!$G$33)</f>
        <v>#DIV/0!</v>
      </c>
      <c r="R24" s="78" t="e">
        <f>F24/('Section I'!$C$34+'Section I'!$G$34)</f>
        <v>#DIV/0!</v>
      </c>
      <c r="S24" s="78" t="e">
        <f>H24/('Section I'!$C$35+'Section I'!$G$35)</f>
        <v>#DIV/0!</v>
      </c>
      <c r="T24" s="79" t="e">
        <f>L24/('Section I'!$C$37+'Section I'!$G$37)</f>
        <v>#DIV/0!</v>
      </c>
    </row>
    <row r="25" spans="1:20" ht="13.5">
      <c r="A25" s="53" t="s">
        <v>51</v>
      </c>
      <c r="B25" s="148"/>
      <c r="C25" s="178"/>
      <c r="D25" s="149"/>
      <c r="E25" s="150"/>
      <c r="F25" s="148"/>
      <c r="G25" s="178"/>
      <c r="H25" s="149"/>
      <c r="I25" s="150"/>
      <c r="J25" s="148"/>
      <c r="K25" s="178"/>
      <c r="L25" s="149"/>
      <c r="M25" s="150"/>
      <c r="O25" s="51" t="s">
        <v>51</v>
      </c>
      <c r="P25" s="78" t="e">
        <f>B25/('Section I'!$C$32+'Section I'!$G$32)</f>
        <v>#DIV/0!</v>
      </c>
      <c r="Q25" s="78" t="e">
        <f>D25/('Section I'!$C$33+'Section I'!$G$33)</f>
        <v>#DIV/0!</v>
      </c>
      <c r="R25" s="78" t="e">
        <f>F25/('Section I'!$C$34+'Section I'!$G$34)</f>
        <v>#DIV/0!</v>
      </c>
      <c r="S25" s="78" t="e">
        <f>H25/('Section I'!$C$35+'Section I'!$G$35)</f>
        <v>#DIV/0!</v>
      </c>
      <c r="T25" s="79" t="e">
        <f>L25/('Section I'!$C$37+'Section I'!$G$37)</f>
        <v>#DIV/0!</v>
      </c>
    </row>
    <row r="26" spans="1:20" ht="13.5">
      <c r="A26" s="53" t="s">
        <v>52</v>
      </c>
      <c r="B26" s="151"/>
      <c r="C26" s="179"/>
      <c r="D26" s="152"/>
      <c r="E26" s="153"/>
      <c r="F26" s="151"/>
      <c r="G26" s="179"/>
      <c r="H26" s="152"/>
      <c r="I26" s="153"/>
      <c r="J26" s="151"/>
      <c r="K26" s="179"/>
      <c r="L26" s="152"/>
      <c r="M26" s="153"/>
      <c r="O26" s="51" t="s">
        <v>52</v>
      </c>
      <c r="P26" s="78" t="e">
        <f>B26/('Section I'!$C$32+'Section I'!$G$32)</f>
        <v>#DIV/0!</v>
      </c>
      <c r="Q26" s="78" t="e">
        <f>D26/('Section I'!$C$33+'Section I'!$G$33)</f>
        <v>#DIV/0!</v>
      </c>
      <c r="R26" s="78" t="e">
        <f>F26/('Section I'!$C$34+'Section I'!$G$34)</f>
        <v>#DIV/0!</v>
      </c>
      <c r="S26" s="78" t="e">
        <f>H26/('Section I'!$C$35+'Section I'!$G$35)</f>
        <v>#DIV/0!</v>
      </c>
      <c r="T26" s="79" t="e">
        <f>L26/('Section I'!$C$37+'Section I'!$G$37)</f>
        <v>#DIV/0!</v>
      </c>
    </row>
    <row r="27" spans="1:20" ht="13.5">
      <c r="A27" s="44" t="s">
        <v>53</v>
      </c>
      <c r="B27" s="180"/>
      <c r="C27" s="181"/>
      <c r="D27" s="182"/>
      <c r="E27" s="183"/>
      <c r="F27" s="180"/>
      <c r="G27" s="181"/>
      <c r="H27" s="182"/>
      <c r="I27" s="183"/>
      <c r="J27" s="180"/>
      <c r="K27" s="181"/>
      <c r="L27" s="182"/>
      <c r="M27" s="183"/>
      <c r="O27" s="51" t="s">
        <v>53</v>
      </c>
      <c r="P27" s="78" t="e">
        <f>B27/('Section I'!$C$32+'Section I'!$G$32)</f>
        <v>#DIV/0!</v>
      </c>
      <c r="Q27" s="78" t="e">
        <f>D27/('Section I'!$C$33+'Section I'!$G$33)</f>
        <v>#DIV/0!</v>
      </c>
      <c r="R27" s="78" t="e">
        <f>F27/('Section I'!$C$34+'Section I'!$G$34)</f>
        <v>#DIV/0!</v>
      </c>
      <c r="S27" s="78" t="e">
        <f>H27/('Section I'!$C$35+'Section I'!$G$35)</f>
        <v>#DIV/0!</v>
      </c>
      <c r="T27" s="79" t="e">
        <f>L27/('Section I'!$C$37+'Section I'!$G$37)</f>
        <v>#DIV/0!</v>
      </c>
    </row>
    <row r="28" spans="1:20" ht="14.25" thickBot="1">
      <c r="A28" s="11" t="s">
        <v>54</v>
      </c>
      <c r="B28" s="61">
        <f aca="true" t="shared" si="1" ref="B28:L28">SUM(B18:B27)</f>
        <v>0</v>
      </c>
      <c r="C28" s="77">
        <f>MAX(C18:C27)</f>
        <v>0</v>
      </c>
      <c r="D28" s="62">
        <f t="shared" si="1"/>
        <v>0</v>
      </c>
      <c r="E28" s="77">
        <f>MAX(E18:E27)</f>
        <v>0</v>
      </c>
      <c r="F28" s="61">
        <f t="shared" si="1"/>
        <v>0</v>
      </c>
      <c r="G28" s="77">
        <f>MAX(G18:G27)</f>
        <v>0</v>
      </c>
      <c r="H28" s="62">
        <f t="shared" si="1"/>
        <v>0</v>
      </c>
      <c r="I28" s="77">
        <f>MAX(I18:I27)</f>
        <v>0</v>
      </c>
      <c r="J28" s="61">
        <f t="shared" si="1"/>
        <v>0</v>
      </c>
      <c r="K28" s="77">
        <f>MAX(K18:K27)</f>
        <v>0</v>
      </c>
      <c r="L28" s="62">
        <f t="shared" si="1"/>
        <v>0</v>
      </c>
      <c r="M28" s="77">
        <f>MAX(M18:M27)</f>
        <v>0</v>
      </c>
      <c r="O28" s="52" t="s">
        <v>54</v>
      </c>
      <c r="P28" s="80" t="e">
        <f>B28/('Section I'!$C$32+'Section I'!$G$32)</f>
        <v>#DIV/0!</v>
      </c>
      <c r="Q28" s="80" t="e">
        <f>D28/('Section I'!$C$33+'Section I'!$G$33)</f>
        <v>#DIV/0!</v>
      </c>
      <c r="R28" s="80" t="e">
        <f>F28/('Section I'!$C$34+'Section I'!$G$34)</f>
        <v>#DIV/0!</v>
      </c>
      <c r="S28" s="80" t="e">
        <f>H28/('Section I'!$C$35+'Section I'!$G$35)</f>
        <v>#DIV/0!</v>
      </c>
      <c r="T28" s="81" t="e">
        <f>L28/('Section I'!$C$37+'Section I'!$G$37)</f>
        <v>#DIV/0!</v>
      </c>
    </row>
    <row r="29" spans="1:20" ht="16.5" customHeight="1" thickBot="1" thickTop="1">
      <c r="A29" s="335" t="s">
        <v>35</v>
      </c>
      <c r="B29" s="335"/>
      <c r="C29" s="335"/>
      <c r="D29" s="335"/>
      <c r="E29" s="335"/>
      <c r="F29" s="335"/>
      <c r="G29" s="335"/>
      <c r="H29" s="335"/>
      <c r="I29" s="335"/>
      <c r="J29" s="335"/>
      <c r="K29" s="335"/>
      <c r="L29" s="335"/>
      <c r="M29" s="335"/>
      <c r="O29" s="48"/>
      <c r="P29" s="54" t="s">
        <v>36</v>
      </c>
      <c r="Q29" s="54" t="s">
        <v>37</v>
      </c>
      <c r="R29" s="54" t="s">
        <v>38</v>
      </c>
      <c r="S29" s="54" t="s">
        <v>163</v>
      </c>
      <c r="T29" s="55" t="s">
        <v>41</v>
      </c>
    </row>
    <row r="30" spans="1:20" ht="13.5">
      <c r="A30" s="46" t="s">
        <v>44</v>
      </c>
      <c r="B30" s="69">
        <f>(B6+(B18*'Section I'!$I$48))</f>
        <v>0</v>
      </c>
      <c r="C30" s="70">
        <f aca="true" t="shared" si="2" ref="C30:C39">C18+C6</f>
        <v>0</v>
      </c>
      <c r="D30" s="71">
        <f>(D6+(D18*'Section I'!$I$48))</f>
        <v>0</v>
      </c>
      <c r="E30" s="72">
        <f aca="true" t="shared" si="3" ref="E30:E39">E18+E6</f>
        <v>0</v>
      </c>
      <c r="F30" s="69">
        <f>(F6+(F18*'Section I'!$I$48))</f>
        <v>0</v>
      </c>
      <c r="G30" s="70">
        <f aca="true" t="shared" si="4" ref="G30:G39">G18+G6</f>
        <v>0</v>
      </c>
      <c r="H30" s="71">
        <f>(H6+(H18*'Section I'!$I$48))</f>
        <v>0</v>
      </c>
      <c r="I30" s="72">
        <f aca="true" t="shared" si="5" ref="I30:I39">I18+I6</f>
        <v>0</v>
      </c>
      <c r="J30" s="69">
        <f>(J6+(J18*'Section I'!$I$48))</f>
        <v>0</v>
      </c>
      <c r="K30" s="70">
        <f aca="true" t="shared" si="6" ref="K30:K39">K18+K6</f>
        <v>0</v>
      </c>
      <c r="L30" s="71">
        <f>(L6+(L18*'Section I'!$I$48))</f>
        <v>0</v>
      </c>
      <c r="M30" s="72">
        <f aca="true" t="shared" si="7" ref="M30:M39">M18+M6</f>
        <v>0</v>
      </c>
      <c r="O30" s="51" t="s">
        <v>44</v>
      </c>
      <c r="P30" s="78" t="e">
        <f>B30/('Section I'!$C$40+'Section I'!$G$40)</f>
        <v>#DIV/0!</v>
      </c>
      <c r="Q30" s="78" t="e">
        <f>D30/('Section I'!$C$41+'Section I'!$G$41)</f>
        <v>#DIV/0!</v>
      </c>
      <c r="R30" s="78" t="e">
        <f>F30/('Section I'!$C$42+'Section I'!$G$42)</f>
        <v>#DIV/0!</v>
      </c>
      <c r="S30" s="78" t="e">
        <f>H30/('Section I'!$C$43+'Section I'!$G$43)</f>
        <v>#DIV/0!</v>
      </c>
      <c r="T30" s="79" t="e">
        <f>L30/('Section I'!$C$45+'Section I'!$G$45)</f>
        <v>#DIV/0!</v>
      </c>
    </row>
    <row r="31" spans="1:20" ht="13.5">
      <c r="A31" s="53" t="s">
        <v>45</v>
      </c>
      <c r="B31" s="66">
        <f>B19+B7</f>
        <v>0</v>
      </c>
      <c r="C31" s="73">
        <f t="shared" si="2"/>
        <v>0</v>
      </c>
      <c r="D31" s="67">
        <f>D19+D7</f>
        <v>0</v>
      </c>
      <c r="E31" s="68">
        <f t="shared" si="3"/>
        <v>0</v>
      </c>
      <c r="F31" s="66">
        <f>F19+F7</f>
        <v>0</v>
      </c>
      <c r="G31" s="73">
        <f t="shared" si="4"/>
        <v>0</v>
      </c>
      <c r="H31" s="67">
        <f>H19+H7</f>
        <v>0</v>
      </c>
      <c r="I31" s="68">
        <f t="shared" si="5"/>
        <v>0</v>
      </c>
      <c r="J31" s="66">
        <f>J19+J7</f>
        <v>0</v>
      </c>
      <c r="K31" s="73">
        <f t="shared" si="6"/>
        <v>0</v>
      </c>
      <c r="L31" s="67">
        <f>L19+L7</f>
        <v>0</v>
      </c>
      <c r="M31" s="68">
        <f t="shared" si="7"/>
        <v>0</v>
      </c>
      <c r="O31" s="51" t="s">
        <v>45</v>
      </c>
      <c r="P31" s="78" t="e">
        <f>B31/('Section I'!$C$40+'Section I'!$G$40)</f>
        <v>#DIV/0!</v>
      </c>
      <c r="Q31" s="78" t="e">
        <f>D31/('Section I'!$C$41+'Section I'!$G$41)</f>
        <v>#DIV/0!</v>
      </c>
      <c r="R31" s="78" t="e">
        <f>F31/('Section I'!$C$42+'Section I'!$G$42)</f>
        <v>#DIV/0!</v>
      </c>
      <c r="S31" s="78" t="e">
        <f>H31/('Section I'!$C$43+'Section I'!$G$43)</f>
        <v>#DIV/0!</v>
      </c>
      <c r="T31" s="79" t="e">
        <f>L31/('Section I'!$C$45+'Section I'!$G$45)</f>
        <v>#DIV/0!</v>
      </c>
    </row>
    <row r="32" spans="1:20" ht="13.5">
      <c r="A32" s="53" t="s">
        <v>46</v>
      </c>
      <c r="B32" s="63">
        <f>B20+B8</f>
        <v>0</v>
      </c>
      <c r="C32" s="74">
        <f t="shared" si="2"/>
        <v>0</v>
      </c>
      <c r="D32" s="64">
        <f>D20+D8</f>
        <v>0</v>
      </c>
      <c r="E32" s="65">
        <f t="shared" si="3"/>
        <v>0</v>
      </c>
      <c r="F32" s="63">
        <f>F20+F8</f>
        <v>0</v>
      </c>
      <c r="G32" s="74">
        <f t="shared" si="4"/>
        <v>0</v>
      </c>
      <c r="H32" s="64">
        <f>H20+H8</f>
        <v>0</v>
      </c>
      <c r="I32" s="65">
        <f t="shared" si="5"/>
        <v>0</v>
      </c>
      <c r="J32" s="63">
        <f>J20+J8</f>
        <v>0</v>
      </c>
      <c r="K32" s="74">
        <f t="shared" si="6"/>
        <v>0</v>
      </c>
      <c r="L32" s="64">
        <f>L20+L8</f>
        <v>0</v>
      </c>
      <c r="M32" s="65">
        <f t="shared" si="7"/>
        <v>0</v>
      </c>
      <c r="O32" s="51" t="s">
        <v>46</v>
      </c>
      <c r="P32" s="78" t="e">
        <f>B32/('Section I'!$C$40+'Section I'!$G$40)</f>
        <v>#DIV/0!</v>
      </c>
      <c r="Q32" s="78" t="e">
        <f>D32/('Section I'!$C$41+'Section I'!$G$41)</f>
        <v>#DIV/0!</v>
      </c>
      <c r="R32" s="78" t="e">
        <f>F32/('Section I'!$C$42+'Section I'!$G$42)</f>
        <v>#DIV/0!</v>
      </c>
      <c r="S32" s="78" t="e">
        <f>H32/('Section I'!$C$43+'Section I'!$G$43)</f>
        <v>#DIV/0!</v>
      </c>
      <c r="T32" s="79" t="e">
        <f>L32/('Section I'!$C$45+'Section I'!$G$45)</f>
        <v>#DIV/0!</v>
      </c>
    </row>
    <row r="33" spans="1:20" ht="13.5">
      <c r="A33" s="53" t="s">
        <v>47</v>
      </c>
      <c r="B33" s="66">
        <f>B21+B9</f>
        <v>0</v>
      </c>
      <c r="C33" s="73">
        <f t="shared" si="2"/>
        <v>0</v>
      </c>
      <c r="D33" s="66">
        <f>D21+D9</f>
        <v>0</v>
      </c>
      <c r="E33" s="68">
        <f t="shared" si="3"/>
        <v>0</v>
      </c>
      <c r="F33" s="66">
        <f>F21+F9</f>
        <v>0</v>
      </c>
      <c r="G33" s="73">
        <f t="shared" si="4"/>
        <v>0</v>
      </c>
      <c r="H33" s="66">
        <f>H21+H9</f>
        <v>0</v>
      </c>
      <c r="I33" s="68">
        <f t="shared" si="5"/>
        <v>0</v>
      </c>
      <c r="J33" s="66">
        <f>J21+J9</f>
        <v>0</v>
      </c>
      <c r="K33" s="73">
        <f t="shared" si="6"/>
        <v>0</v>
      </c>
      <c r="L33" s="66">
        <f>L21+L9</f>
        <v>0</v>
      </c>
      <c r="M33" s="68">
        <f t="shared" si="7"/>
        <v>0</v>
      </c>
      <c r="O33" s="51" t="s">
        <v>47</v>
      </c>
      <c r="P33" s="78" t="e">
        <f>B33/('Section I'!$C$40+'Section I'!$G$40)</f>
        <v>#DIV/0!</v>
      </c>
      <c r="Q33" s="78" t="e">
        <f>D33/('Section I'!$C$41+'Section I'!$G$41)</f>
        <v>#DIV/0!</v>
      </c>
      <c r="R33" s="78" t="e">
        <f>F33/('Section I'!$C$42+'Section I'!$G$42)</f>
        <v>#DIV/0!</v>
      </c>
      <c r="S33" s="78" t="e">
        <f>H33/('Section I'!$C$43+'Section I'!$G$43)</f>
        <v>#DIV/0!</v>
      </c>
      <c r="T33" s="79" t="e">
        <f>L33/('Section I'!$C$45+'Section I'!$G$45)</f>
        <v>#DIV/0!</v>
      </c>
    </row>
    <row r="34" spans="1:20" ht="13.5">
      <c r="A34" s="53" t="s">
        <v>48</v>
      </c>
      <c r="B34" s="63">
        <f>B22+B10</f>
        <v>0</v>
      </c>
      <c r="C34" s="74">
        <f t="shared" si="2"/>
        <v>0</v>
      </c>
      <c r="D34" s="64">
        <f>D22+D10</f>
        <v>0</v>
      </c>
      <c r="E34" s="65">
        <f t="shared" si="3"/>
        <v>0</v>
      </c>
      <c r="F34" s="63">
        <f>F22+F10</f>
        <v>0</v>
      </c>
      <c r="G34" s="74">
        <f t="shared" si="4"/>
        <v>0</v>
      </c>
      <c r="H34" s="64">
        <f>H22+H10</f>
        <v>0</v>
      </c>
      <c r="I34" s="65">
        <f t="shared" si="5"/>
        <v>0</v>
      </c>
      <c r="J34" s="63">
        <f>J22+J10</f>
        <v>0</v>
      </c>
      <c r="K34" s="74">
        <f t="shared" si="6"/>
        <v>0</v>
      </c>
      <c r="L34" s="64">
        <f>L22+L10</f>
        <v>0</v>
      </c>
      <c r="M34" s="65">
        <f t="shared" si="7"/>
        <v>0</v>
      </c>
      <c r="O34" s="51" t="s">
        <v>48</v>
      </c>
      <c r="P34" s="78" t="e">
        <f>B34/('Section I'!$C$40+'Section I'!$G$40)</f>
        <v>#DIV/0!</v>
      </c>
      <c r="Q34" s="78" t="e">
        <f>D34/('Section I'!$C$41+'Section I'!$G$41)</f>
        <v>#DIV/0!</v>
      </c>
      <c r="R34" s="78" t="e">
        <f>F34/('Section I'!$C$42+'Section I'!$G$42)</f>
        <v>#DIV/0!</v>
      </c>
      <c r="S34" s="78" t="e">
        <f>H34/('Section I'!$C$43+'Section I'!$G$43)</f>
        <v>#DIV/0!</v>
      </c>
      <c r="T34" s="79" t="e">
        <f>L34/('Section I'!$C$45+'Section I'!$G$45)</f>
        <v>#DIV/0!</v>
      </c>
    </row>
    <row r="35" spans="1:20" ht="13.5">
      <c r="A35" s="53" t="s">
        <v>49</v>
      </c>
      <c r="B35" s="66">
        <f>(B11+(B23*'Section I'!$I$48))</f>
        <v>0</v>
      </c>
      <c r="C35" s="73">
        <f t="shared" si="2"/>
        <v>0</v>
      </c>
      <c r="D35" s="67">
        <f>(D11+(D23*'Section I'!$I$48))</f>
        <v>0</v>
      </c>
      <c r="E35" s="68">
        <f t="shared" si="3"/>
        <v>0</v>
      </c>
      <c r="F35" s="66">
        <f>(F11+(F23*'Section I'!$I$48))</f>
        <v>0</v>
      </c>
      <c r="G35" s="73">
        <f t="shared" si="4"/>
        <v>0</v>
      </c>
      <c r="H35" s="67">
        <f>(H11+(H23*'Section I'!$I$48))</f>
        <v>0</v>
      </c>
      <c r="I35" s="68">
        <f t="shared" si="5"/>
        <v>0</v>
      </c>
      <c r="J35" s="66">
        <f>(J11+(J23*'Section I'!$I$48))</f>
        <v>0</v>
      </c>
      <c r="K35" s="73">
        <f t="shared" si="6"/>
        <v>0</v>
      </c>
      <c r="L35" s="67">
        <f>(L11+(L23*'Section I'!$I$48))</f>
        <v>0</v>
      </c>
      <c r="M35" s="68">
        <f t="shared" si="7"/>
        <v>0</v>
      </c>
      <c r="O35" s="51" t="s">
        <v>49</v>
      </c>
      <c r="P35" s="78" t="e">
        <f>B35/('Section I'!$C$40+'Section I'!$G$40)</f>
        <v>#DIV/0!</v>
      </c>
      <c r="Q35" s="78" t="e">
        <f>D35/('Section I'!$C$41+'Section I'!$G$41)</f>
        <v>#DIV/0!</v>
      </c>
      <c r="R35" s="78" t="e">
        <f>F35/('Section I'!$C$42+'Section I'!$G$42)</f>
        <v>#DIV/0!</v>
      </c>
      <c r="S35" s="78" t="e">
        <f>H35/('Section I'!$C$43+'Section I'!$G$43)</f>
        <v>#DIV/0!</v>
      </c>
      <c r="T35" s="79" t="e">
        <f>L35/('Section I'!$C$45+'Section I'!$G$45)</f>
        <v>#DIV/0!</v>
      </c>
    </row>
    <row r="36" spans="1:20" ht="13.5">
      <c r="A36" s="53" t="s">
        <v>50</v>
      </c>
      <c r="B36" s="66">
        <f>B24+B12</f>
        <v>0</v>
      </c>
      <c r="C36" s="73">
        <f t="shared" si="2"/>
        <v>0</v>
      </c>
      <c r="D36" s="67">
        <f>D24+D12</f>
        <v>0</v>
      </c>
      <c r="E36" s="68">
        <f t="shared" si="3"/>
        <v>0</v>
      </c>
      <c r="F36" s="66">
        <f>F24+F12</f>
        <v>0</v>
      </c>
      <c r="G36" s="73">
        <f t="shared" si="4"/>
        <v>0</v>
      </c>
      <c r="H36" s="67">
        <f>H24+H12</f>
        <v>0</v>
      </c>
      <c r="I36" s="68">
        <f t="shared" si="5"/>
        <v>0</v>
      </c>
      <c r="J36" s="66">
        <f>J24+J12</f>
        <v>0</v>
      </c>
      <c r="K36" s="73">
        <f t="shared" si="6"/>
        <v>0</v>
      </c>
      <c r="L36" s="67">
        <f>L24+L12</f>
        <v>0</v>
      </c>
      <c r="M36" s="68">
        <f t="shared" si="7"/>
        <v>0</v>
      </c>
      <c r="O36" s="51" t="s">
        <v>50</v>
      </c>
      <c r="P36" s="78" t="e">
        <f>B36/('Section I'!$C$40+'Section I'!$G$40)</f>
        <v>#DIV/0!</v>
      </c>
      <c r="Q36" s="78" t="e">
        <f>D36/('Section I'!$C$41+'Section I'!$G$41)</f>
        <v>#DIV/0!</v>
      </c>
      <c r="R36" s="78" t="e">
        <f>F36/('Section I'!$C$42+'Section I'!$G$42)</f>
        <v>#DIV/0!</v>
      </c>
      <c r="S36" s="78" t="e">
        <f>H36/('Section I'!$C$43+'Section I'!$G$43)</f>
        <v>#DIV/0!</v>
      </c>
      <c r="T36" s="79" t="e">
        <f>L36/('Section I'!$C$45+'Section I'!$G$45)</f>
        <v>#DIV/0!</v>
      </c>
    </row>
    <row r="37" spans="1:20" ht="13.5">
      <c r="A37" s="53" t="s">
        <v>51</v>
      </c>
      <c r="B37" s="63">
        <f>(B13+(B25*'Section I'!$I$48))</f>
        <v>0</v>
      </c>
      <c r="C37" s="74">
        <f t="shared" si="2"/>
        <v>0</v>
      </c>
      <c r="D37" s="64">
        <f>(D13+(D25*'Section I'!$I$48))</f>
        <v>0</v>
      </c>
      <c r="E37" s="65">
        <f t="shared" si="3"/>
        <v>0</v>
      </c>
      <c r="F37" s="63">
        <f>(F13+(F25*'Section I'!$I$48))</f>
        <v>0</v>
      </c>
      <c r="G37" s="74">
        <f t="shared" si="4"/>
        <v>0</v>
      </c>
      <c r="H37" s="64">
        <f>(H13+(H25*'Section I'!$I$48))</f>
        <v>0</v>
      </c>
      <c r="I37" s="65">
        <f t="shared" si="5"/>
        <v>0</v>
      </c>
      <c r="J37" s="63">
        <f>(J13+(J25*'Section I'!$I$48))</f>
        <v>0</v>
      </c>
      <c r="K37" s="74">
        <f t="shared" si="6"/>
        <v>0</v>
      </c>
      <c r="L37" s="64">
        <f>(L13+(L25*'Section I'!$I$48))</f>
        <v>0</v>
      </c>
      <c r="M37" s="65">
        <f t="shared" si="7"/>
        <v>0</v>
      </c>
      <c r="O37" s="51" t="s">
        <v>51</v>
      </c>
      <c r="P37" s="78" t="e">
        <f>B37/('Section I'!$C$40+'Section I'!$G$40)</f>
        <v>#DIV/0!</v>
      </c>
      <c r="Q37" s="78" t="e">
        <f>D37/('Section I'!$C$41+'Section I'!$G$41)</f>
        <v>#DIV/0!</v>
      </c>
      <c r="R37" s="78" t="e">
        <f>F37/('Section I'!$C$42+'Section I'!$G$42)</f>
        <v>#DIV/0!</v>
      </c>
      <c r="S37" s="78" t="e">
        <f>H37/('Section I'!$C$43+'Section I'!$G$43)</f>
        <v>#DIV/0!</v>
      </c>
      <c r="T37" s="79" t="e">
        <f>L37/('Section I'!$C$45+'Section I'!$G$45)</f>
        <v>#DIV/0!</v>
      </c>
    </row>
    <row r="38" spans="1:20" ht="13.5">
      <c r="A38" s="53" t="s">
        <v>52</v>
      </c>
      <c r="B38" s="66">
        <f>(B14+(B26*'Section I'!$I$48))</f>
        <v>0</v>
      </c>
      <c r="C38" s="73">
        <f t="shared" si="2"/>
        <v>0</v>
      </c>
      <c r="D38" s="67">
        <f>(D14+(D26*'Section I'!$I$48))</f>
        <v>0</v>
      </c>
      <c r="E38" s="68">
        <f t="shared" si="3"/>
        <v>0</v>
      </c>
      <c r="F38" s="66">
        <f>(F14+(F26*'Section I'!$I$48))</f>
        <v>0</v>
      </c>
      <c r="G38" s="73">
        <f t="shared" si="4"/>
        <v>0</v>
      </c>
      <c r="H38" s="67">
        <f>(H14+(H26*'Section I'!$I$48))</f>
        <v>0</v>
      </c>
      <c r="I38" s="68">
        <f t="shared" si="5"/>
        <v>0</v>
      </c>
      <c r="J38" s="66">
        <f>(J14+(J26*'Section I'!$I$48))</f>
        <v>0</v>
      </c>
      <c r="K38" s="73">
        <f t="shared" si="6"/>
        <v>0</v>
      </c>
      <c r="L38" s="67">
        <f>(L14+(L26*'Section I'!$I$48))</f>
        <v>0</v>
      </c>
      <c r="M38" s="68">
        <f t="shared" si="7"/>
        <v>0</v>
      </c>
      <c r="O38" s="51" t="s">
        <v>52</v>
      </c>
      <c r="P38" s="78" t="e">
        <f>B38/('Section I'!$C$40+'Section I'!$G$40)</f>
        <v>#DIV/0!</v>
      </c>
      <c r="Q38" s="78" t="e">
        <f>D38/('Section I'!$C$41+'Section I'!$G$41)</f>
        <v>#DIV/0!</v>
      </c>
      <c r="R38" s="78" t="e">
        <f>F38/('Section I'!$C$42+'Section I'!$G$42)</f>
        <v>#DIV/0!</v>
      </c>
      <c r="S38" s="78" t="e">
        <f>H38/('Section I'!$C$43+'Section I'!$G$43)</f>
        <v>#DIV/0!</v>
      </c>
      <c r="T38" s="79" t="e">
        <f>L38/('Section I'!$C$45+'Section I'!$G$45)</f>
        <v>#DIV/0!</v>
      </c>
    </row>
    <row r="39" spans="1:20" ht="13.5">
      <c r="A39" s="44" t="s">
        <v>53</v>
      </c>
      <c r="B39" s="66">
        <f>B27+B15</f>
        <v>0</v>
      </c>
      <c r="C39" s="75">
        <f t="shared" si="2"/>
        <v>0</v>
      </c>
      <c r="D39" s="66">
        <f>D27+D15</f>
        <v>0</v>
      </c>
      <c r="E39" s="76">
        <f t="shared" si="3"/>
        <v>0</v>
      </c>
      <c r="F39" s="66">
        <f>F27+F15</f>
        <v>0</v>
      </c>
      <c r="G39" s="75">
        <f t="shared" si="4"/>
        <v>0</v>
      </c>
      <c r="H39" s="66">
        <f>H27+H15</f>
        <v>0</v>
      </c>
      <c r="I39" s="76">
        <f t="shared" si="5"/>
        <v>0</v>
      </c>
      <c r="J39" s="66">
        <f>J27+J15</f>
        <v>0</v>
      </c>
      <c r="K39" s="75">
        <f t="shared" si="6"/>
        <v>0</v>
      </c>
      <c r="L39" s="66">
        <f>L27+L15</f>
        <v>0</v>
      </c>
      <c r="M39" s="76">
        <f t="shared" si="7"/>
        <v>0</v>
      </c>
      <c r="O39" s="51" t="s">
        <v>53</v>
      </c>
      <c r="P39" s="78" t="e">
        <f>B39/('Section I'!$C$40+'Section I'!$G$40)</f>
        <v>#DIV/0!</v>
      </c>
      <c r="Q39" s="78" t="e">
        <f>D39/('Section I'!$C$41+'Section I'!$G$41)</f>
        <v>#DIV/0!</v>
      </c>
      <c r="R39" s="78" t="e">
        <f>F39/('Section I'!$C$42+'Section I'!$G$42)</f>
        <v>#DIV/0!</v>
      </c>
      <c r="S39" s="78" t="e">
        <f>H39/('Section I'!$C$43+'Section I'!$G$43)</f>
        <v>#DIV/0!</v>
      </c>
      <c r="T39" s="79" t="e">
        <f>L39/('Section I'!$C$45+'Section I'!$G$45)</f>
        <v>#DIV/0!</v>
      </c>
    </row>
    <row r="40" spans="1:20" ht="14.25" thickBot="1">
      <c r="A40" s="11" t="s">
        <v>54</v>
      </c>
      <c r="B40" s="61">
        <f aca="true" t="shared" si="8" ref="B40:L40">SUM(B30:B39)</f>
        <v>0</v>
      </c>
      <c r="C40" s="77">
        <f>MAX(C30:C39)</f>
        <v>0</v>
      </c>
      <c r="D40" s="62">
        <f t="shared" si="8"/>
        <v>0</v>
      </c>
      <c r="E40" s="77">
        <f>MAX(E30:E39)</f>
        <v>0</v>
      </c>
      <c r="F40" s="61">
        <f t="shared" si="8"/>
        <v>0</v>
      </c>
      <c r="G40" s="77">
        <f>MAX(G30:G39)</f>
        <v>0</v>
      </c>
      <c r="H40" s="62">
        <f t="shared" si="8"/>
        <v>0</v>
      </c>
      <c r="I40" s="77">
        <f>MAX(I30:I39)</f>
        <v>0</v>
      </c>
      <c r="J40" s="61">
        <f t="shared" si="8"/>
        <v>0</v>
      </c>
      <c r="K40" s="77">
        <f>MAX(K30:K39)</f>
        <v>0</v>
      </c>
      <c r="L40" s="62">
        <f t="shared" si="8"/>
        <v>0</v>
      </c>
      <c r="M40" s="77">
        <f>MAX(M30:M39)</f>
        <v>0</v>
      </c>
      <c r="O40" s="52" t="s">
        <v>54</v>
      </c>
      <c r="P40" s="80" t="e">
        <f>B40/('Section I'!$C$40+'Section I'!$G$40)</f>
        <v>#DIV/0!</v>
      </c>
      <c r="Q40" s="80" t="e">
        <f>D40/('Section I'!$C$41+'Section I'!$G$41)</f>
        <v>#DIV/0!</v>
      </c>
      <c r="R40" s="80" t="e">
        <f>F40/('Section I'!$C$42+'Section I'!$G$42)</f>
        <v>#DIV/0!</v>
      </c>
      <c r="S40" s="80" t="e">
        <f>H40/('Section I'!$C$43+'Section I'!$G$43)</f>
        <v>#DIV/0!</v>
      </c>
      <c r="T40" s="81" t="e">
        <f>L40/('Section I'!$C$45+'Section I'!$G$45)</f>
        <v>#DIV/0!</v>
      </c>
    </row>
    <row r="41" s="99" customFormat="1" ht="16.5" customHeight="1">
      <c r="A41" s="99" t="s">
        <v>144</v>
      </c>
    </row>
    <row r="42" s="99" customFormat="1" ht="12">
      <c r="A42" s="99" t="s">
        <v>145</v>
      </c>
    </row>
    <row r="43" s="99" customFormat="1" ht="12">
      <c r="A43" s="99" t="s">
        <v>146</v>
      </c>
    </row>
  </sheetData>
  <mergeCells count="4">
    <mergeCell ref="O4:T4"/>
    <mergeCell ref="A5:M5"/>
    <mergeCell ref="A17:M17"/>
    <mergeCell ref="A29:M29"/>
  </mergeCells>
  <printOptions horizontalCentered="1" verticalCentered="1"/>
  <pageMargins left="0.5" right="0.5" top="0.5" bottom="0.5" header="0.5" footer="0.5"/>
  <pageSetup fitToHeight="1" fitToWidth="1" horizontalDpi="300" verticalDpi="300" orientation="landscape" scale="91" r:id="rId1"/>
</worksheet>
</file>

<file path=xl/worksheets/sheet4.xml><?xml version="1.0" encoding="utf-8"?>
<worksheet xmlns="http://schemas.openxmlformats.org/spreadsheetml/2006/main" xmlns:r="http://schemas.openxmlformats.org/officeDocument/2006/relationships">
  <sheetPr>
    <pageSetUpPr fitToPage="1"/>
  </sheetPr>
  <dimension ref="A2:E35"/>
  <sheetViews>
    <sheetView workbookViewId="0" topLeftCell="A1">
      <selection activeCell="D21" sqref="D21"/>
    </sheetView>
  </sheetViews>
  <sheetFormatPr defaultColWidth="9.140625" defaultRowHeight="12.75"/>
  <cols>
    <col min="1" max="1" width="12.28125" style="0" customWidth="1"/>
    <col min="2" max="2" width="26.421875" style="0" customWidth="1"/>
    <col min="3" max="4" width="21.421875" style="0" customWidth="1"/>
    <col min="5" max="5" width="17.7109375" style="0" customWidth="1"/>
  </cols>
  <sheetData>
    <row r="1" ht="5.25" customHeight="1" thickBot="1"/>
    <row r="2" spans="1:5" ht="17.25" thickBot="1" thickTop="1">
      <c r="A2" s="1" t="s">
        <v>165</v>
      </c>
      <c r="B2" s="1"/>
      <c r="C2" s="1"/>
      <c r="D2" s="1"/>
      <c r="E2" s="1"/>
    </row>
    <row r="3" spans="1:5" ht="14.25" thickBot="1" thickTop="1">
      <c r="A3" s="188" t="s">
        <v>55</v>
      </c>
      <c r="B3" s="8"/>
      <c r="C3" s="8"/>
      <c r="D3" s="8"/>
      <c r="E3" s="9"/>
    </row>
    <row r="4" spans="1:5" ht="12.75">
      <c r="A4" s="5"/>
      <c r="B4" s="4" t="s">
        <v>57</v>
      </c>
      <c r="C4" s="43" t="s">
        <v>56</v>
      </c>
      <c r="D4" s="43"/>
      <c r="E4" s="5" t="s">
        <v>58</v>
      </c>
    </row>
    <row r="5" spans="1:5" ht="13.5" customHeight="1" thickBot="1">
      <c r="A5" s="13" t="s">
        <v>10</v>
      </c>
      <c r="B5" s="12" t="s">
        <v>2</v>
      </c>
      <c r="C5" s="14" t="s">
        <v>166</v>
      </c>
      <c r="D5" s="14" t="s">
        <v>167</v>
      </c>
      <c r="E5" s="13" t="s">
        <v>5</v>
      </c>
    </row>
    <row r="6" spans="1:5" ht="13.5">
      <c r="A6" s="6" t="s">
        <v>27</v>
      </c>
      <c r="B6" s="189"/>
      <c r="C6" s="149"/>
      <c r="D6" s="149"/>
      <c r="E6" s="84" t="e">
        <f aca="true" t="shared" si="0" ref="E6:E12">((C6-D6)/D6)</f>
        <v>#DIV/0!</v>
      </c>
    </row>
    <row r="7" spans="1:5" ht="13.5">
      <c r="A7" s="53" t="s">
        <v>28</v>
      </c>
      <c r="B7" s="190"/>
      <c r="C7" s="152"/>
      <c r="D7" s="152"/>
      <c r="E7" s="85" t="e">
        <f t="shared" si="0"/>
        <v>#DIV/0!</v>
      </c>
    </row>
    <row r="8" spans="1:5" ht="13.5">
      <c r="A8" s="53" t="s">
        <v>29</v>
      </c>
      <c r="B8" s="189"/>
      <c r="C8" s="149"/>
      <c r="D8" s="149"/>
      <c r="E8" s="84" t="e">
        <f t="shared" si="0"/>
        <v>#DIV/0!</v>
      </c>
    </row>
    <row r="9" spans="1:5" ht="13.5">
      <c r="A9" s="53" t="s">
        <v>30</v>
      </c>
      <c r="B9" s="190"/>
      <c r="C9" s="152"/>
      <c r="D9" s="152"/>
      <c r="E9" s="85" t="e">
        <f t="shared" si="0"/>
        <v>#DIV/0!</v>
      </c>
    </row>
    <row r="10" spans="1:5" ht="13.5">
      <c r="A10" s="53" t="s">
        <v>31</v>
      </c>
      <c r="B10" s="189"/>
      <c r="C10" s="149"/>
      <c r="D10" s="149"/>
      <c r="E10" s="84" t="e">
        <f t="shared" si="0"/>
        <v>#DIV/0!</v>
      </c>
    </row>
    <row r="11" spans="1:5" ht="13.5">
      <c r="A11" s="53" t="s">
        <v>32</v>
      </c>
      <c r="B11" s="190"/>
      <c r="C11" s="152"/>
      <c r="D11" s="152"/>
      <c r="E11" s="85" t="e">
        <f t="shared" si="0"/>
        <v>#DIV/0!</v>
      </c>
    </row>
    <row r="12" spans="1:5" ht="14.25" thickBot="1">
      <c r="A12" s="11" t="s">
        <v>33</v>
      </c>
      <c r="B12" s="82">
        <f>SUM(B6:B11)</f>
        <v>0</v>
      </c>
      <c r="C12" s="58">
        <f>SUM(C6:C11)</f>
        <v>0</v>
      </c>
      <c r="D12" s="58">
        <f>SUM(D6:D11)</f>
        <v>0</v>
      </c>
      <c r="E12" s="83" t="e">
        <f t="shared" si="0"/>
        <v>#DIV/0!</v>
      </c>
    </row>
    <row r="13" spans="1:5" ht="13.5" thickBot="1">
      <c r="A13" s="7" t="s">
        <v>59</v>
      </c>
      <c r="B13" s="10"/>
      <c r="C13" s="10"/>
      <c r="D13" s="10"/>
      <c r="E13" s="10"/>
    </row>
    <row r="14" spans="1:5" ht="12.75">
      <c r="A14" s="5"/>
      <c r="B14" s="4" t="s">
        <v>57</v>
      </c>
      <c r="C14" s="43" t="s">
        <v>56</v>
      </c>
      <c r="D14" s="43"/>
      <c r="E14" s="5" t="s">
        <v>58</v>
      </c>
    </row>
    <row r="15" spans="1:5" ht="13.5" customHeight="1" thickBot="1">
      <c r="A15" s="13" t="s">
        <v>10</v>
      </c>
      <c r="B15" s="12" t="s">
        <v>2</v>
      </c>
      <c r="C15" s="14" t="s">
        <v>166</v>
      </c>
      <c r="D15" s="14" t="s">
        <v>167</v>
      </c>
      <c r="E15" s="13" t="s">
        <v>5</v>
      </c>
    </row>
    <row r="16" spans="1:5" ht="13.5">
      <c r="A16" s="6" t="s">
        <v>27</v>
      </c>
      <c r="B16" s="189"/>
      <c r="C16" s="149"/>
      <c r="D16" s="149"/>
      <c r="E16" s="84" t="e">
        <f aca="true" t="shared" si="1" ref="E16:E22">((C16-D16)/D16)</f>
        <v>#DIV/0!</v>
      </c>
    </row>
    <row r="17" spans="1:5" ht="13.5">
      <c r="A17" s="53" t="s">
        <v>28</v>
      </c>
      <c r="B17" s="190"/>
      <c r="C17" s="152"/>
      <c r="D17" s="152"/>
      <c r="E17" s="85" t="e">
        <f t="shared" si="1"/>
        <v>#DIV/0!</v>
      </c>
    </row>
    <row r="18" spans="1:5" ht="13.5">
      <c r="A18" s="53" t="s">
        <v>29</v>
      </c>
      <c r="B18" s="189"/>
      <c r="C18" s="149"/>
      <c r="D18" s="149"/>
      <c r="E18" s="84" t="e">
        <f t="shared" si="1"/>
        <v>#DIV/0!</v>
      </c>
    </row>
    <row r="19" spans="1:5" ht="13.5">
      <c r="A19" s="53" t="s">
        <v>30</v>
      </c>
      <c r="B19" s="190"/>
      <c r="C19" s="152"/>
      <c r="D19" s="152"/>
      <c r="E19" s="85" t="e">
        <f t="shared" si="1"/>
        <v>#DIV/0!</v>
      </c>
    </row>
    <row r="20" spans="1:5" ht="13.5">
      <c r="A20" s="53" t="s">
        <v>31</v>
      </c>
      <c r="B20" s="189"/>
      <c r="C20" s="149"/>
      <c r="D20" s="149"/>
      <c r="E20" s="84" t="e">
        <f t="shared" si="1"/>
        <v>#DIV/0!</v>
      </c>
    </row>
    <row r="21" spans="1:5" ht="13.5">
      <c r="A21" s="53" t="s">
        <v>32</v>
      </c>
      <c r="B21" s="190"/>
      <c r="C21" s="152"/>
      <c r="D21" s="152"/>
      <c r="E21" s="85" t="e">
        <f t="shared" si="1"/>
        <v>#DIV/0!</v>
      </c>
    </row>
    <row r="22" spans="1:5" ht="14.25" thickBot="1">
      <c r="A22" s="11" t="s">
        <v>33</v>
      </c>
      <c r="B22" s="82">
        <f>SUM(B16:B21)</f>
        <v>0</v>
      </c>
      <c r="C22" s="58">
        <f>SUM(C16:C21)</f>
        <v>0</v>
      </c>
      <c r="D22" s="58">
        <f>SUM(D16:D21)</f>
        <v>0</v>
      </c>
      <c r="E22" s="83" t="e">
        <f t="shared" si="1"/>
        <v>#DIV/0!</v>
      </c>
    </row>
    <row r="23" spans="1:5" ht="13.5" thickBot="1">
      <c r="A23" s="335" t="s">
        <v>60</v>
      </c>
      <c r="B23" s="335"/>
      <c r="C23" s="335"/>
      <c r="D23" s="335"/>
      <c r="E23" s="335"/>
    </row>
    <row r="24" spans="1:5" ht="12.75">
      <c r="A24" s="5"/>
      <c r="B24" s="4" t="s">
        <v>57</v>
      </c>
      <c r="C24" s="43" t="s">
        <v>56</v>
      </c>
      <c r="D24" s="43"/>
      <c r="E24" s="5" t="s">
        <v>58</v>
      </c>
    </row>
    <row r="25" spans="1:5" ht="13.5" customHeight="1" thickBot="1">
      <c r="A25" s="13" t="s">
        <v>10</v>
      </c>
      <c r="B25" s="12" t="s">
        <v>2</v>
      </c>
      <c r="C25" s="14" t="s">
        <v>166</v>
      </c>
      <c r="D25" s="14" t="s">
        <v>167</v>
      </c>
      <c r="E25" s="13" t="s">
        <v>5</v>
      </c>
    </row>
    <row r="26" spans="1:5" ht="13.5">
      <c r="A26" s="6" t="s">
        <v>27</v>
      </c>
      <c r="B26" s="86">
        <f aca="true" t="shared" si="2" ref="B26:B31">B6+B16</f>
        <v>0</v>
      </c>
      <c r="C26" s="59">
        <f>C6+(C16*'Section I'!$I$48)</f>
        <v>0</v>
      </c>
      <c r="D26" s="59">
        <f>D6+(D16*'Section I'!$I$48)</f>
        <v>0</v>
      </c>
      <c r="E26" s="84" t="e">
        <f aca="true" t="shared" si="3" ref="E26:E32">((C26-D26)/D26)</f>
        <v>#DIV/0!</v>
      </c>
    </row>
    <row r="27" spans="1:5" ht="13.5">
      <c r="A27" s="53" t="s">
        <v>28</v>
      </c>
      <c r="B27" s="87">
        <f t="shared" si="2"/>
        <v>0</v>
      </c>
      <c r="C27" s="60">
        <f>C7+(C17*'Section I'!$I$48)</f>
        <v>0</v>
      </c>
      <c r="D27" s="60">
        <f>D7+(D17*'Section I'!$I$48)</f>
        <v>0</v>
      </c>
      <c r="E27" s="85" t="e">
        <f t="shared" si="3"/>
        <v>#DIV/0!</v>
      </c>
    </row>
    <row r="28" spans="1:5" ht="13.5">
      <c r="A28" s="53" t="s">
        <v>29</v>
      </c>
      <c r="B28" s="86">
        <f t="shared" si="2"/>
        <v>0</v>
      </c>
      <c r="C28" s="59">
        <f>C8+(C18*'Section I'!$I$48)</f>
        <v>0</v>
      </c>
      <c r="D28" s="59">
        <f>D8+(D18*'Section I'!$I$48)</f>
        <v>0</v>
      </c>
      <c r="E28" s="84" t="e">
        <f t="shared" si="3"/>
        <v>#DIV/0!</v>
      </c>
    </row>
    <row r="29" spans="1:5" ht="13.5">
      <c r="A29" s="53" t="s">
        <v>30</v>
      </c>
      <c r="B29" s="87">
        <f t="shared" si="2"/>
        <v>0</v>
      </c>
      <c r="C29" s="60">
        <f>C9+(C19*'Section I'!$I$48)</f>
        <v>0</v>
      </c>
      <c r="D29" s="60">
        <f>D9+(D19*'Section I'!$I$48)</f>
        <v>0</v>
      </c>
      <c r="E29" s="85" t="e">
        <f t="shared" si="3"/>
        <v>#DIV/0!</v>
      </c>
    </row>
    <row r="30" spans="1:5" ht="13.5">
      <c r="A30" s="53" t="s">
        <v>31</v>
      </c>
      <c r="B30" s="86">
        <f t="shared" si="2"/>
        <v>0</v>
      </c>
      <c r="C30" s="59">
        <f>C10+(C20*'Section I'!$I$48)</f>
        <v>0</v>
      </c>
      <c r="D30" s="59">
        <f>D10+(D20*'Section I'!$I$48)</f>
        <v>0</v>
      </c>
      <c r="E30" s="84" t="e">
        <f t="shared" si="3"/>
        <v>#DIV/0!</v>
      </c>
    </row>
    <row r="31" spans="1:5" ht="13.5">
      <c r="A31" s="53" t="s">
        <v>32</v>
      </c>
      <c r="B31" s="87">
        <f t="shared" si="2"/>
        <v>0</v>
      </c>
      <c r="C31" s="60">
        <f>C11+(C21*'Section I'!$I$48)</f>
        <v>0</v>
      </c>
      <c r="D31" s="60">
        <f>D11+(D21*'Section I'!$I$48)</f>
        <v>0</v>
      </c>
      <c r="E31" s="85" t="e">
        <f t="shared" si="3"/>
        <v>#DIV/0!</v>
      </c>
    </row>
    <row r="32" spans="1:5" ht="14.25" thickBot="1">
      <c r="A32" s="11" t="s">
        <v>33</v>
      </c>
      <c r="B32" s="82">
        <f>SUM(B26:B31)</f>
        <v>0</v>
      </c>
      <c r="C32" s="58">
        <f>SUM(C26:C31)</f>
        <v>0</v>
      </c>
      <c r="D32" s="58">
        <f>SUM(D26:D31)</f>
        <v>0</v>
      </c>
      <c r="E32" s="83" t="e">
        <f t="shared" si="3"/>
        <v>#DIV/0!</v>
      </c>
    </row>
    <row r="33" ht="13.5" thickBot="1"/>
    <row r="34" spans="1:5" ht="66.75" customHeight="1" thickTop="1">
      <c r="A34" s="336" t="s">
        <v>168</v>
      </c>
      <c r="B34" s="337"/>
      <c r="C34" s="337"/>
      <c r="D34" s="337"/>
      <c r="E34" s="338"/>
    </row>
    <row r="35" spans="1:5" ht="18" customHeight="1" thickBot="1">
      <c r="A35" s="100" t="s">
        <v>147</v>
      </c>
      <c r="B35" s="101"/>
      <c r="C35" s="101"/>
      <c r="D35" s="101"/>
      <c r="E35" s="102"/>
    </row>
    <row r="36" ht="13.5" thickTop="1"/>
  </sheetData>
  <mergeCells count="2">
    <mergeCell ref="A34:E34"/>
    <mergeCell ref="A23:E23"/>
  </mergeCells>
  <printOptions horizontalCentered="1" verticalCentered="1"/>
  <pageMargins left="0.5" right="0.5" top="0.5" bottom="0.5"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AC58"/>
  <sheetViews>
    <sheetView workbookViewId="0" topLeftCell="A2">
      <selection activeCell="G5" sqref="G5"/>
    </sheetView>
  </sheetViews>
  <sheetFormatPr defaultColWidth="9.140625" defaultRowHeight="12.75"/>
  <cols>
    <col min="1" max="1" width="6.00390625" style="2" customWidth="1"/>
    <col min="2" max="2" width="10.421875" style="2" customWidth="1"/>
    <col min="3" max="3" width="1.57421875" style="2" customWidth="1"/>
    <col min="4" max="4" width="8.00390625" style="2" customWidth="1"/>
    <col min="5" max="16" width="6.7109375" style="2" customWidth="1"/>
    <col min="17" max="17" width="9.140625" style="2" customWidth="1"/>
    <col min="18" max="29" width="5.140625" style="2" customWidth="1"/>
    <col min="30" max="16384" width="9.140625" style="2" customWidth="1"/>
  </cols>
  <sheetData>
    <row r="1" ht="4.5" customHeight="1" thickBot="1"/>
    <row r="2" spans="1:16" ht="17.25" thickBot="1" thickTop="1">
      <c r="A2" s="1" t="s">
        <v>164</v>
      </c>
      <c r="B2" s="1"/>
      <c r="C2" s="1"/>
      <c r="D2" s="1"/>
      <c r="E2" s="1"/>
      <c r="F2" s="1"/>
      <c r="G2" s="1"/>
      <c r="H2" s="1"/>
      <c r="I2" s="1"/>
      <c r="J2" s="1"/>
      <c r="K2" s="1"/>
      <c r="L2" s="17"/>
      <c r="M2" s="17"/>
      <c r="N2" s="17"/>
      <c r="O2" s="17"/>
      <c r="P2" s="17"/>
    </row>
    <row r="3" spans="1:16" ht="14.25" thickBot="1" thickTop="1">
      <c r="A3" s="16" t="s">
        <v>61</v>
      </c>
      <c r="B3" s="16"/>
      <c r="C3" s="16"/>
      <c r="D3" s="3"/>
      <c r="E3" s="3"/>
      <c r="F3" s="3"/>
      <c r="G3" s="3"/>
      <c r="H3" s="3"/>
      <c r="I3" s="3"/>
      <c r="J3" s="3"/>
      <c r="K3" s="3"/>
      <c r="L3" s="3"/>
      <c r="M3" s="3"/>
      <c r="N3" s="3"/>
      <c r="O3" s="3"/>
      <c r="P3" s="3"/>
    </row>
    <row r="4" spans="1:29" ht="15.75">
      <c r="A4" s="21"/>
      <c r="B4" s="22" t="s">
        <v>62</v>
      </c>
      <c r="C4" s="22"/>
      <c r="D4" s="31"/>
      <c r="E4" s="36" t="s">
        <v>63</v>
      </c>
      <c r="F4" s="36"/>
      <c r="G4" s="36"/>
      <c r="H4" s="36"/>
      <c r="I4" s="36"/>
      <c r="J4" s="37"/>
      <c r="K4" s="36" t="s">
        <v>64</v>
      </c>
      <c r="L4" s="36"/>
      <c r="M4" s="36"/>
      <c r="N4" s="36"/>
      <c r="O4" s="36"/>
      <c r="P4" s="37"/>
      <c r="R4" s="36" t="s">
        <v>63</v>
      </c>
      <c r="S4" s="36"/>
      <c r="T4" s="36"/>
      <c r="U4" s="36"/>
      <c r="V4" s="36"/>
      <c r="W4" s="37"/>
      <c r="X4" s="36" t="s">
        <v>64</v>
      </c>
      <c r="Y4" s="36"/>
      <c r="Z4" s="36"/>
      <c r="AA4" s="36"/>
      <c r="AB4" s="36"/>
      <c r="AC4" s="37"/>
    </row>
    <row r="5" spans="1:29" ht="16.5" thickBot="1">
      <c r="A5" s="23"/>
      <c r="B5" s="24" t="s">
        <v>66</v>
      </c>
      <c r="C5" s="24"/>
      <c r="D5" s="32"/>
      <c r="E5" s="25" t="s">
        <v>67</v>
      </c>
      <c r="F5" s="38" t="s">
        <v>68</v>
      </c>
      <c r="G5" s="38" t="s">
        <v>69</v>
      </c>
      <c r="H5" s="38" t="s">
        <v>70</v>
      </c>
      <c r="I5" s="38" t="s">
        <v>71</v>
      </c>
      <c r="J5" s="26" t="s">
        <v>72</v>
      </c>
      <c r="K5" s="25" t="s">
        <v>67</v>
      </c>
      <c r="L5" s="38" t="s">
        <v>68</v>
      </c>
      <c r="M5" s="38" t="s">
        <v>69</v>
      </c>
      <c r="N5" s="38" t="s">
        <v>70</v>
      </c>
      <c r="O5" s="38" t="s">
        <v>71</v>
      </c>
      <c r="P5" s="26" t="s">
        <v>72</v>
      </c>
      <c r="R5" s="25" t="s">
        <v>67</v>
      </c>
      <c r="S5" s="38" t="s">
        <v>68</v>
      </c>
      <c r="T5" s="38" t="s">
        <v>69</v>
      </c>
      <c r="U5" s="38" t="s">
        <v>70</v>
      </c>
      <c r="V5" s="38" t="s">
        <v>71</v>
      </c>
      <c r="W5" s="26" t="s">
        <v>72</v>
      </c>
      <c r="X5" s="25" t="s">
        <v>67</v>
      </c>
      <c r="Y5" s="38" t="s">
        <v>68</v>
      </c>
      <c r="Z5" s="38" t="s">
        <v>69</v>
      </c>
      <c r="AA5" s="38" t="s">
        <v>70</v>
      </c>
      <c r="AB5" s="38" t="s">
        <v>71</v>
      </c>
      <c r="AC5" s="26" t="s">
        <v>72</v>
      </c>
    </row>
    <row r="6" spans="1:29" ht="13.5">
      <c r="A6" s="27" t="s">
        <v>73</v>
      </c>
      <c r="B6" s="28" t="s">
        <v>126</v>
      </c>
      <c r="C6" s="28"/>
      <c r="D6" s="33"/>
      <c r="E6" s="191"/>
      <c r="F6" s="192"/>
      <c r="G6" s="192"/>
      <c r="H6" s="192"/>
      <c r="I6" s="192"/>
      <c r="J6" s="193"/>
      <c r="K6" s="191"/>
      <c r="L6" s="192"/>
      <c r="M6" s="192"/>
      <c r="N6" s="192"/>
      <c r="O6" s="192"/>
      <c r="P6" s="193"/>
      <c r="Q6" s="20">
        <v>150000</v>
      </c>
      <c r="R6" s="91">
        <f aca="true" t="shared" si="0" ref="R6:W6">E6*$Q6</f>
        <v>0</v>
      </c>
      <c r="S6" s="91">
        <f t="shared" si="0"/>
        <v>0</v>
      </c>
      <c r="T6" s="91">
        <f t="shared" si="0"/>
        <v>0</v>
      </c>
      <c r="U6" s="91">
        <f t="shared" si="0"/>
        <v>0</v>
      </c>
      <c r="V6" s="91">
        <f t="shared" si="0"/>
        <v>0</v>
      </c>
      <c r="W6" s="91">
        <f t="shared" si="0"/>
        <v>0</v>
      </c>
      <c r="X6" s="91">
        <f aca="true" t="shared" si="1" ref="X6:AC6">K6*$Q6</f>
        <v>0</v>
      </c>
      <c r="Y6" s="91">
        <f t="shared" si="1"/>
        <v>0</v>
      </c>
      <c r="Z6" s="91">
        <f t="shared" si="1"/>
        <v>0</v>
      </c>
      <c r="AA6" s="91">
        <f t="shared" si="1"/>
        <v>0</v>
      </c>
      <c r="AB6" s="91">
        <f t="shared" si="1"/>
        <v>0</v>
      </c>
      <c r="AC6" s="91">
        <f t="shared" si="1"/>
        <v>0</v>
      </c>
    </row>
    <row r="7" spans="1:29" ht="13.5">
      <c r="A7" s="27" t="s">
        <v>74</v>
      </c>
      <c r="B7" s="29">
        <v>145000</v>
      </c>
      <c r="C7" s="30" t="s">
        <v>75</v>
      </c>
      <c r="D7" s="34">
        <v>149999</v>
      </c>
      <c r="E7" s="194"/>
      <c r="F7" s="195"/>
      <c r="G7" s="195"/>
      <c r="H7" s="195"/>
      <c r="I7" s="195"/>
      <c r="J7" s="196"/>
      <c r="K7" s="194"/>
      <c r="L7" s="195"/>
      <c r="M7" s="195"/>
      <c r="N7" s="195"/>
      <c r="O7" s="195"/>
      <c r="P7" s="196"/>
      <c r="Q7" s="20">
        <v>147499.5</v>
      </c>
      <c r="R7" s="91">
        <f aca="true" t="shared" si="2" ref="R7:W7">E7*$Q7</f>
        <v>0</v>
      </c>
      <c r="S7" s="91">
        <f t="shared" si="2"/>
        <v>0</v>
      </c>
      <c r="T7" s="91">
        <f t="shared" si="2"/>
        <v>0</v>
      </c>
      <c r="U7" s="91">
        <f t="shared" si="2"/>
        <v>0</v>
      </c>
      <c r="V7" s="91">
        <f t="shared" si="2"/>
        <v>0</v>
      </c>
      <c r="W7" s="91">
        <f t="shared" si="2"/>
        <v>0</v>
      </c>
      <c r="X7" s="91">
        <f aca="true" t="shared" si="3" ref="X7:AC16">K7*$Q7</f>
        <v>0</v>
      </c>
      <c r="Y7" s="91">
        <f t="shared" si="3"/>
        <v>0</v>
      </c>
      <c r="Z7" s="91">
        <f t="shared" si="3"/>
        <v>0</v>
      </c>
      <c r="AA7" s="91">
        <f t="shared" si="3"/>
        <v>0</v>
      </c>
      <c r="AB7" s="91">
        <f t="shared" si="3"/>
        <v>0</v>
      </c>
      <c r="AC7" s="91">
        <f t="shared" si="3"/>
        <v>0</v>
      </c>
    </row>
    <row r="8" spans="1:29" ht="13.5">
      <c r="A8" s="27" t="s">
        <v>76</v>
      </c>
      <c r="B8" s="29">
        <v>140000</v>
      </c>
      <c r="C8" s="30" t="s">
        <v>75</v>
      </c>
      <c r="D8" s="34">
        <v>144999</v>
      </c>
      <c r="E8" s="194"/>
      <c r="F8" s="195"/>
      <c r="G8" s="195"/>
      <c r="H8" s="195"/>
      <c r="I8" s="195"/>
      <c r="J8" s="196"/>
      <c r="K8" s="194"/>
      <c r="L8" s="195"/>
      <c r="M8" s="195"/>
      <c r="N8" s="195"/>
      <c r="O8" s="195"/>
      <c r="P8" s="196"/>
      <c r="Q8" s="20">
        <v>142499.5</v>
      </c>
      <c r="R8" s="91">
        <f aca="true" t="shared" si="4" ref="R8:W16">E8*$Q8</f>
        <v>0</v>
      </c>
      <c r="S8" s="91">
        <f t="shared" si="4"/>
        <v>0</v>
      </c>
      <c r="T8" s="91">
        <f t="shared" si="4"/>
        <v>0</v>
      </c>
      <c r="U8" s="91">
        <f t="shared" si="4"/>
        <v>0</v>
      </c>
      <c r="V8" s="91">
        <f t="shared" si="4"/>
        <v>0</v>
      </c>
      <c r="W8" s="91">
        <f t="shared" si="4"/>
        <v>0</v>
      </c>
      <c r="X8" s="91">
        <f t="shared" si="3"/>
        <v>0</v>
      </c>
      <c r="Y8" s="91">
        <f t="shared" si="3"/>
        <v>0</v>
      </c>
      <c r="Z8" s="91">
        <f t="shared" si="3"/>
        <v>0</v>
      </c>
      <c r="AA8" s="91">
        <f t="shared" si="3"/>
        <v>0</v>
      </c>
      <c r="AB8" s="91">
        <f t="shared" si="3"/>
        <v>0</v>
      </c>
      <c r="AC8" s="91">
        <f t="shared" si="3"/>
        <v>0</v>
      </c>
    </row>
    <row r="9" spans="1:29" ht="13.5">
      <c r="A9" s="27" t="s">
        <v>77</v>
      </c>
      <c r="B9" s="29">
        <v>135000</v>
      </c>
      <c r="C9" s="30" t="s">
        <v>75</v>
      </c>
      <c r="D9" s="34">
        <v>139999</v>
      </c>
      <c r="E9" s="194"/>
      <c r="F9" s="195"/>
      <c r="G9" s="195"/>
      <c r="H9" s="195"/>
      <c r="I9" s="195"/>
      <c r="J9" s="196"/>
      <c r="K9" s="194"/>
      <c r="L9" s="195"/>
      <c r="M9" s="195"/>
      <c r="N9" s="195"/>
      <c r="O9" s="195"/>
      <c r="P9" s="196"/>
      <c r="Q9" s="20">
        <v>137499.5</v>
      </c>
      <c r="R9" s="91">
        <f t="shared" si="4"/>
        <v>0</v>
      </c>
      <c r="S9" s="91">
        <f t="shared" si="4"/>
        <v>0</v>
      </c>
      <c r="T9" s="91">
        <f t="shared" si="4"/>
        <v>0</v>
      </c>
      <c r="U9" s="91">
        <f t="shared" si="4"/>
        <v>0</v>
      </c>
      <c r="V9" s="91">
        <f t="shared" si="4"/>
        <v>0</v>
      </c>
      <c r="W9" s="91">
        <f t="shared" si="4"/>
        <v>0</v>
      </c>
      <c r="X9" s="91">
        <f t="shared" si="3"/>
        <v>0</v>
      </c>
      <c r="Y9" s="91">
        <f t="shared" si="3"/>
        <v>0</v>
      </c>
      <c r="Z9" s="91">
        <f t="shared" si="3"/>
        <v>0</v>
      </c>
      <c r="AA9" s="91">
        <f t="shared" si="3"/>
        <v>0</v>
      </c>
      <c r="AB9" s="91">
        <f t="shared" si="3"/>
        <v>0</v>
      </c>
      <c r="AC9" s="91">
        <f t="shared" si="3"/>
        <v>0</v>
      </c>
    </row>
    <row r="10" spans="1:29" ht="13.5">
      <c r="A10" s="27" t="s">
        <v>78</v>
      </c>
      <c r="B10" s="29">
        <v>130000</v>
      </c>
      <c r="C10" s="30" t="s">
        <v>75</v>
      </c>
      <c r="D10" s="34">
        <v>134999</v>
      </c>
      <c r="E10" s="194"/>
      <c r="F10" s="195"/>
      <c r="G10" s="195"/>
      <c r="H10" s="195"/>
      <c r="I10" s="195"/>
      <c r="J10" s="196"/>
      <c r="K10" s="194"/>
      <c r="L10" s="195"/>
      <c r="M10" s="195"/>
      <c r="N10" s="195"/>
      <c r="O10" s="195"/>
      <c r="P10" s="196"/>
      <c r="Q10" s="20">
        <v>132499.5</v>
      </c>
      <c r="R10" s="91">
        <f t="shared" si="4"/>
        <v>0</v>
      </c>
      <c r="S10" s="91">
        <f t="shared" si="4"/>
        <v>0</v>
      </c>
      <c r="T10" s="91">
        <f t="shared" si="4"/>
        <v>0</v>
      </c>
      <c r="U10" s="91">
        <f t="shared" si="4"/>
        <v>0</v>
      </c>
      <c r="V10" s="91">
        <f t="shared" si="4"/>
        <v>0</v>
      </c>
      <c r="W10" s="91">
        <f t="shared" si="4"/>
        <v>0</v>
      </c>
      <c r="X10" s="91">
        <f t="shared" si="3"/>
        <v>0</v>
      </c>
      <c r="Y10" s="91">
        <f t="shared" si="3"/>
        <v>0</v>
      </c>
      <c r="Z10" s="91">
        <f t="shared" si="3"/>
        <v>0</v>
      </c>
      <c r="AA10" s="91">
        <f t="shared" si="3"/>
        <v>0</v>
      </c>
      <c r="AB10" s="91">
        <f t="shared" si="3"/>
        <v>0</v>
      </c>
      <c r="AC10" s="91">
        <f t="shared" si="3"/>
        <v>0</v>
      </c>
    </row>
    <row r="11" spans="1:29" ht="13.5">
      <c r="A11" s="27" t="s">
        <v>79</v>
      </c>
      <c r="B11" s="29">
        <v>125000</v>
      </c>
      <c r="C11" s="30" t="s">
        <v>75</v>
      </c>
      <c r="D11" s="34">
        <v>129999</v>
      </c>
      <c r="E11" s="194"/>
      <c r="F11" s="195"/>
      <c r="G11" s="195"/>
      <c r="H11" s="195"/>
      <c r="I11" s="195"/>
      <c r="J11" s="196"/>
      <c r="K11" s="194"/>
      <c r="L11" s="195"/>
      <c r="M11" s="195"/>
      <c r="N11" s="195"/>
      <c r="O11" s="195"/>
      <c r="P11" s="196"/>
      <c r="Q11" s="20">
        <v>127499.5</v>
      </c>
      <c r="R11" s="91">
        <f t="shared" si="4"/>
        <v>0</v>
      </c>
      <c r="S11" s="91">
        <f t="shared" si="4"/>
        <v>0</v>
      </c>
      <c r="T11" s="91">
        <f t="shared" si="4"/>
        <v>0</v>
      </c>
      <c r="U11" s="91">
        <f t="shared" si="4"/>
        <v>0</v>
      </c>
      <c r="V11" s="91">
        <f t="shared" si="4"/>
        <v>0</v>
      </c>
      <c r="W11" s="91">
        <f t="shared" si="4"/>
        <v>0</v>
      </c>
      <c r="X11" s="91">
        <f t="shared" si="3"/>
        <v>0</v>
      </c>
      <c r="Y11" s="91">
        <f t="shared" si="3"/>
        <v>0</v>
      </c>
      <c r="Z11" s="91">
        <f t="shared" si="3"/>
        <v>0</v>
      </c>
      <c r="AA11" s="91">
        <f t="shared" si="3"/>
        <v>0</v>
      </c>
      <c r="AB11" s="91">
        <f t="shared" si="3"/>
        <v>0</v>
      </c>
      <c r="AC11" s="91">
        <f t="shared" si="3"/>
        <v>0</v>
      </c>
    </row>
    <row r="12" spans="1:29" ht="13.5">
      <c r="A12" s="27" t="s">
        <v>80</v>
      </c>
      <c r="B12" s="29">
        <v>120000</v>
      </c>
      <c r="C12" s="30" t="s">
        <v>75</v>
      </c>
      <c r="D12" s="34">
        <v>124999</v>
      </c>
      <c r="E12" s="194"/>
      <c r="F12" s="195"/>
      <c r="G12" s="195"/>
      <c r="H12" s="195"/>
      <c r="I12" s="195"/>
      <c r="J12" s="196"/>
      <c r="K12" s="194"/>
      <c r="L12" s="195"/>
      <c r="M12" s="195"/>
      <c r="N12" s="195"/>
      <c r="O12" s="195"/>
      <c r="P12" s="196"/>
      <c r="Q12" s="20">
        <v>122499.5</v>
      </c>
      <c r="R12" s="91">
        <f t="shared" si="4"/>
        <v>0</v>
      </c>
      <c r="S12" s="91">
        <f t="shared" si="4"/>
        <v>0</v>
      </c>
      <c r="T12" s="91">
        <f t="shared" si="4"/>
        <v>0</v>
      </c>
      <c r="U12" s="91">
        <f t="shared" si="4"/>
        <v>0</v>
      </c>
      <c r="V12" s="91">
        <f t="shared" si="4"/>
        <v>0</v>
      </c>
      <c r="W12" s="91">
        <f t="shared" si="4"/>
        <v>0</v>
      </c>
      <c r="X12" s="91">
        <f t="shared" si="3"/>
        <v>0</v>
      </c>
      <c r="Y12" s="91">
        <f t="shared" si="3"/>
        <v>0</v>
      </c>
      <c r="Z12" s="91">
        <f t="shared" si="3"/>
        <v>0</v>
      </c>
      <c r="AA12" s="91">
        <f t="shared" si="3"/>
        <v>0</v>
      </c>
      <c r="AB12" s="91">
        <f t="shared" si="3"/>
        <v>0</v>
      </c>
      <c r="AC12" s="91">
        <f t="shared" si="3"/>
        <v>0</v>
      </c>
    </row>
    <row r="13" spans="1:29" ht="13.5">
      <c r="A13" s="27" t="s">
        <v>81</v>
      </c>
      <c r="B13" s="29">
        <v>115000</v>
      </c>
      <c r="C13" s="30" t="s">
        <v>75</v>
      </c>
      <c r="D13" s="34">
        <v>119999</v>
      </c>
      <c r="E13" s="194"/>
      <c r="F13" s="195"/>
      <c r="G13" s="195"/>
      <c r="H13" s="195"/>
      <c r="I13" s="195"/>
      <c r="J13" s="196"/>
      <c r="K13" s="194"/>
      <c r="L13" s="195"/>
      <c r="M13" s="195"/>
      <c r="N13" s="195"/>
      <c r="O13" s="195"/>
      <c r="P13" s="196"/>
      <c r="Q13" s="20">
        <v>117499.5</v>
      </c>
      <c r="R13" s="91">
        <f t="shared" si="4"/>
        <v>0</v>
      </c>
      <c r="S13" s="91">
        <f t="shared" si="4"/>
        <v>0</v>
      </c>
      <c r="T13" s="91">
        <f t="shared" si="4"/>
        <v>0</v>
      </c>
      <c r="U13" s="91">
        <f t="shared" si="4"/>
        <v>0</v>
      </c>
      <c r="V13" s="91">
        <f t="shared" si="4"/>
        <v>0</v>
      </c>
      <c r="W13" s="91">
        <f t="shared" si="4"/>
        <v>0</v>
      </c>
      <c r="X13" s="91">
        <f t="shared" si="3"/>
        <v>0</v>
      </c>
      <c r="Y13" s="91">
        <f t="shared" si="3"/>
        <v>0</v>
      </c>
      <c r="Z13" s="91">
        <f t="shared" si="3"/>
        <v>0</v>
      </c>
      <c r="AA13" s="91">
        <f t="shared" si="3"/>
        <v>0</v>
      </c>
      <c r="AB13" s="91">
        <f t="shared" si="3"/>
        <v>0</v>
      </c>
      <c r="AC13" s="91">
        <f t="shared" si="3"/>
        <v>0</v>
      </c>
    </row>
    <row r="14" spans="1:29" ht="13.5">
      <c r="A14" s="27" t="s">
        <v>82</v>
      </c>
      <c r="B14" s="29">
        <v>110000</v>
      </c>
      <c r="C14" s="30" t="s">
        <v>75</v>
      </c>
      <c r="D14" s="34">
        <v>114999</v>
      </c>
      <c r="E14" s="194"/>
      <c r="F14" s="195"/>
      <c r="G14" s="195"/>
      <c r="H14" s="195"/>
      <c r="I14" s="195"/>
      <c r="J14" s="196"/>
      <c r="K14" s="194"/>
      <c r="L14" s="195"/>
      <c r="M14" s="195"/>
      <c r="N14" s="195"/>
      <c r="O14" s="195"/>
      <c r="P14" s="196"/>
      <c r="Q14" s="20">
        <v>112499.5</v>
      </c>
      <c r="R14" s="91">
        <f t="shared" si="4"/>
        <v>0</v>
      </c>
      <c r="S14" s="91">
        <f t="shared" si="4"/>
        <v>0</v>
      </c>
      <c r="T14" s="91">
        <f t="shared" si="4"/>
        <v>0</v>
      </c>
      <c r="U14" s="91">
        <f t="shared" si="4"/>
        <v>0</v>
      </c>
      <c r="V14" s="91">
        <f t="shared" si="4"/>
        <v>0</v>
      </c>
      <c r="W14" s="91">
        <f t="shared" si="4"/>
        <v>0</v>
      </c>
      <c r="X14" s="91">
        <f t="shared" si="3"/>
        <v>0</v>
      </c>
      <c r="Y14" s="91">
        <f t="shared" si="3"/>
        <v>0</v>
      </c>
      <c r="Z14" s="91">
        <f t="shared" si="3"/>
        <v>0</v>
      </c>
      <c r="AA14" s="91">
        <f t="shared" si="3"/>
        <v>0</v>
      </c>
      <c r="AB14" s="91">
        <f t="shared" si="3"/>
        <v>0</v>
      </c>
      <c r="AC14" s="91">
        <f t="shared" si="3"/>
        <v>0</v>
      </c>
    </row>
    <row r="15" spans="1:29" ht="13.5">
      <c r="A15" s="27" t="s">
        <v>83</v>
      </c>
      <c r="B15" s="29">
        <v>108000</v>
      </c>
      <c r="C15" s="30" t="s">
        <v>75</v>
      </c>
      <c r="D15" s="34">
        <v>109999</v>
      </c>
      <c r="E15" s="194"/>
      <c r="F15" s="195"/>
      <c r="G15" s="195"/>
      <c r="H15" s="195"/>
      <c r="I15" s="195"/>
      <c r="J15" s="196"/>
      <c r="K15" s="194"/>
      <c r="L15" s="195"/>
      <c r="M15" s="195"/>
      <c r="N15" s="195"/>
      <c r="O15" s="195"/>
      <c r="P15" s="196"/>
      <c r="Q15" s="20">
        <v>108999.5</v>
      </c>
      <c r="R15" s="91">
        <f t="shared" si="4"/>
        <v>0</v>
      </c>
      <c r="S15" s="91">
        <f t="shared" si="4"/>
        <v>0</v>
      </c>
      <c r="T15" s="91">
        <f t="shared" si="4"/>
        <v>0</v>
      </c>
      <c r="U15" s="91">
        <f t="shared" si="4"/>
        <v>0</v>
      </c>
      <c r="V15" s="91">
        <f t="shared" si="4"/>
        <v>0</v>
      </c>
      <c r="W15" s="91">
        <f t="shared" si="4"/>
        <v>0</v>
      </c>
      <c r="X15" s="91">
        <f t="shared" si="3"/>
        <v>0</v>
      </c>
      <c r="Y15" s="91">
        <f t="shared" si="3"/>
        <v>0</v>
      </c>
      <c r="Z15" s="91">
        <f t="shared" si="3"/>
        <v>0</v>
      </c>
      <c r="AA15" s="91">
        <f t="shared" si="3"/>
        <v>0</v>
      </c>
      <c r="AB15" s="91">
        <f t="shared" si="3"/>
        <v>0</v>
      </c>
      <c r="AC15" s="91">
        <f t="shared" si="3"/>
        <v>0</v>
      </c>
    </row>
    <row r="16" spans="1:29" ht="13.5">
      <c r="A16" s="27" t="s">
        <v>84</v>
      </c>
      <c r="B16" s="29">
        <v>106000</v>
      </c>
      <c r="C16" s="30" t="s">
        <v>75</v>
      </c>
      <c r="D16" s="34">
        <v>107999</v>
      </c>
      <c r="E16" s="194"/>
      <c r="F16" s="195"/>
      <c r="G16" s="195"/>
      <c r="H16" s="195"/>
      <c r="I16" s="195"/>
      <c r="J16" s="196"/>
      <c r="K16" s="194"/>
      <c r="L16" s="195"/>
      <c r="M16" s="195"/>
      <c r="N16" s="195"/>
      <c r="O16" s="195"/>
      <c r="P16" s="196"/>
      <c r="Q16" s="20">
        <v>106999.5</v>
      </c>
      <c r="R16" s="91">
        <f t="shared" si="4"/>
        <v>0</v>
      </c>
      <c r="S16" s="91">
        <f t="shared" si="4"/>
        <v>0</v>
      </c>
      <c r="T16" s="91">
        <f t="shared" si="4"/>
        <v>0</v>
      </c>
      <c r="U16" s="91">
        <f t="shared" si="4"/>
        <v>0</v>
      </c>
      <c r="V16" s="91">
        <f t="shared" si="4"/>
        <v>0</v>
      </c>
      <c r="W16" s="91">
        <f t="shared" si="4"/>
        <v>0</v>
      </c>
      <c r="X16" s="91">
        <f t="shared" si="3"/>
        <v>0</v>
      </c>
      <c r="Y16" s="91">
        <f t="shared" si="3"/>
        <v>0</v>
      </c>
      <c r="Z16" s="91">
        <f t="shared" si="3"/>
        <v>0</v>
      </c>
      <c r="AA16" s="91">
        <f t="shared" si="3"/>
        <v>0</v>
      </c>
      <c r="AB16" s="91">
        <f t="shared" si="3"/>
        <v>0</v>
      </c>
      <c r="AC16" s="91">
        <f t="shared" si="3"/>
        <v>0</v>
      </c>
    </row>
    <row r="17" spans="1:29" ht="13.5">
      <c r="A17" s="27" t="s">
        <v>85</v>
      </c>
      <c r="B17" s="29">
        <v>104000</v>
      </c>
      <c r="C17" s="30" t="s">
        <v>75</v>
      </c>
      <c r="D17" s="34">
        <v>105999</v>
      </c>
      <c r="E17" s="194"/>
      <c r="F17" s="195"/>
      <c r="G17" s="195"/>
      <c r="H17" s="195"/>
      <c r="I17" s="195"/>
      <c r="J17" s="196"/>
      <c r="K17" s="194"/>
      <c r="L17" s="195"/>
      <c r="M17" s="195"/>
      <c r="N17" s="195"/>
      <c r="O17" s="195"/>
      <c r="P17" s="196"/>
      <c r="Q17" s="20">
        <v>104999.5</v>
      </c>
      <c r="R17" s="91">
        <f aca="true" t="shared" si="5" ref="R17:W26">E17*$Q17</f>
        <v>0</v>
      </c>
      <c r="S17" s="91">
        <f t="shared" si="5"/>
        <v>0</v>
      </c>
      <c r="T17" s="91">
        <f t="shared" si="5"/>
        <v>0</v>
      </c>
      <c r="U17" s="91">
        <f t="shared" si="5"/>
        <v>0</v>
      </c>
      <c r="V17" s="91">
        <f t="shared" si="5"/>
        <v>0</v>
      </c>
      <c r="W17" s="91">
        <f t="shared" si="5"/>
        <v>0</v>
      </c>
      <c r="X17" s="91">
        <f aca="true" t="shared" si="6" ref="X17:AC26">K17*$Q17</f>
        <v>0</v>
      </c>
      <c r="Y17" s="91">
        <f t="shared" si="6"/>
        <v>0</v>
      </c>
      <c r="Z17" s="91">
        <f t="shared" si="6"/>
        <v>0</v>
      </c>
      <c r="AA17" s="91">
        <f t="shared" si="6"/>
        <v>0</v>
      </c>
      <c r="AB17" s="91">
        <f t="shared" si="6"/>
        <v>0</v>
      </c>
      <c r="AC17" s="91">
        <f t="shared" si="6"/>
        <v>0</v>
      </c>
    </row>
    <row r="18" spans="1:29" ht="13.5">
      <c r="A18" s="27" t="s">
        <v>86</v>
      </c>
      <c r="B18" s="29">
        <v>102000</v>
      </c>
      <c r="C18" s="30" t="s">
        <v>75</v>
      </c>
      <c r="D18" s="34">
        <v>103999</v>
      </c>
      <c r="E18" s="194"/>
      <c r="F18" s="195"/>
      <c r="G18" s="195"/>
      <c r="H18" s="195"/>
      <c r="I18" s="195"/>
      <c r="J18" s="196"/>
      <c r="K18" s="194"/>
      <c r="L18" s="195"/>
      <c r="M18" s="195"/>
      <c r="N18" s="195"/>
      <c r="O18" s="195"/>
      <c r="P18" s="196"/>
      <c r="Q18" s="20">
        <v>102999.5</v>
      </c>
      <c r="R18" s="91">
        <f t="shared" si="5"/>
        <v>0</v>
      </c>
      <c r="S18" s="91">
        <f t="shared" si="5"/>
        <v>0</v>
      </c>
      <c r="T18" s="91">
        <f t="shared" si="5"/>
        <v>0</v>
      </c>
      <c r="U18" s="91">
        <f t="shared" si="5"/>
        <v>0</v>
      </c>
      <c r="V18" s="91">
        <f t="shared" si="5"/>
        <v>0</v>
      </c>
      <c r="W18" s="91">
        <f t="shared" si="5"/>
        <v>0</v>
      </c>
      <c r="X18" s="91">
        <f t="shared" si="6"/>
        <v>0</v>
      </c>
      <c r="Y18" s="91">
        <f t="shared" si="6"/>
        <v>0</v>
      </c>
      <c r="Z18" s="91">
        <f t="shared" si="6"/>
        <v>0</v>
      </c>
      <c r="AA18" s="91">
        <f t="shared" si="6"/>
        <v>0</v>
      </c>
      <c r="AB18" s="91">
        <f t="shared" si="6"/>
        <v>0</v>
      </c>
      <c r="AC18" s="91">
        <f t="shared" si="6"/>
        <v>0</v>
      </c>
    </row>
    <row r="19" spans="1:29" ht="13.5">
      <c r="A19" s="27" t="s">
        <v>87</v>
      </c>
      <c r="B19" s="29">
        <v>100000</v>
      </c>
      <c r="C19" s="30" t="s">
        <v>75</v>
      </c>
      <c r="D19" s="34">
        <v>101999</v>
      </c>
      <c r="E19" s="194"/>
      <c r="F19" s="195"/>
      <c r="G19" s="195"/>
      <c r="H19" s="195"/>
      <c r="I19" s="195"/>
      <c r="J19" s="196"/>
      <c r="K19" s="194"/>
      <c r="L19" s="195"/>
      <c r="M19" s="195"/>
      <c r="N19" s="195"/>
      <c r="O19" s="195"/>
      <c r="P19" s="196"/>
      <c r="Q19" s="20">
        <v>100999.5</v>
      </c>
      <c r="R19" s="91">
        <f t="shared" si="5"/>
        <v>0</v>
      </c>
      <c r="S19" s="91">
        <f t="shared" si="5"/>
        <v>0</v>
      </c>
      <c r="T19" s="91">
        <f t="shared" si="5"/>
        <v>0</v>
      </c>
      <c r="U19" s="91">
        <f t="shared" si="5"/>
        <v>0</v>
      </c>
      <c r="V19" s="91">
        <f t="shared" si="5"/>
        <v>0</v>
      </c>
      <c r="W19" s="91">
        <f t="shared" si="5"/>
        <v>0</v>
      </c>
      <c r="X19" s="91">
        <f t="shared" si="6"/>
        <v>0</v>
      </c>
      <c r="Y19" s="91">
        <f t="shared" si="6"/>
        <v>0</v>
      </c>
      <c r="Z19" s="91">
        <f t="shared" si="6"/>
        <v>0</v>
      </c>
      <c r="AA19" s="91">
        <f t="shared" si="6"/>
        <v>0</v>
      </c>
      <c r="AB19" s="91">
        <f t="shared" si="6"/>
        <v>0</v>
      </c>
      <c r="AC19" s="91">
        <f t="shared" si="6"/>
        <v>0</v>
      </c>
    </row>
    <row r="20" spans="1:29" ht="13.5">
      <c r="A20" s="27" t="s">
        <v>88</v>
      </c>
      <c r="B20" s="29">
        <v>98000</v>
      </c>
      <c r="C20" s="30" t="s">
        <v>75</v>
      </c>
      <c r="D20" s="34">
        <v>99999</v>
      </c>
      <c r="E20" s="194"/>
      <c r="F20" s="195"/>
      <c r="G20" s="195"/>
      <c r="H20" s="195"/>
      <c r="I20" s="195"/>
      <c r="J20" s="196"/>
      <c r="K20" s="194"/>
      <c r="L20" s="195"/>
      <c r="M20" s="195"/>
      <c r="N20" s="195"/>
      <c r="O20" s="195"/>
      <c r="P20" s="196"/>
      <c r="Q20" s="20">
        <v>98999.5</v>
      </c>
      <c r="R20" s="91">
        <f t="shared" si="5"/>
        <v>0</v>
      </c>
      <c r="S20" s="91">
        <f t="shared" si="5"/>
        <v>0</v>
      </c>
      <c r="T20" s="91">
        <f t="shared" si="5"/>
        <v>0</v>
      </c>
      <c r="U20" s="91">
        <f t="shared" si="5"/>
        <v>0</v>
      </c>
      <c r="V20" s="91">
        <f t="shared" si="5"/>
        <v>0</v>
      </c>
      <c r="W20" s="91">
        <f t="shared" si="5"/>
        <v>0</v>
      </c>
      <c r="X20" s="91">
        <f t="shared" si="6"/>
        <v>0</v>
      </c>
      <c r="Y20" s="91">
        <f t="shared" si="6"/>
        <v>0</v>
      </c>
      <c r="Z20" s="91">
        <f t="shared" si="6"/>
        <v>0</v>
      </c>
      <c r="AA20" s="91">
        <f t="shared" si="6"/>
        <v>0</v>
      </c>
      <c r="AB20" s="91">
        <f t="shared" si="6"/>
        <v>0</v>
      </c>
      <c r="AC20" s="91">
        <f t="shared" si="6"/>
        <v>0</v>
      </c>
    </row>
    <row r="21" spans="1:29" ht="13.5">
      <c r="A21" s="27" t="s">
        <v>89</v>
      </c>
      <c r="B21" s="29">
        <v>96000</v>
      </c>
      <c r="C21" s="30" t="s">
        <v>75</v>
      </c>
      <c r="D21" s="34">
        <v>97999</v>
      </c>
      <c r="E21" s="194"/>
      <c r="F21" s="195"/>
      <c r="G21" s="195"/>
      <c r="H21" s="195"/>
      <c r="I21" s="195"/>
      <c r="J21" s="196"/>
      <c r="K21" s="194"/>
      <c r="L21" s="195"/>
      <c r="M21" s="195"/>
      <c r="N21" s="195"/>
      <c r="O21" s="195"/>
      <c r="P21" s="196"/>
      <c r="Q21" s="20">
        <v>96999.5</v>
      </c>
      <c r="R21" s="91">
        <f t="shared" si="5"/>
        <v>0</v>
      </c>
      <c r="S21" s="91">
        <f t="shared" si="5"/>
        <v>0</v>
      </c>
      <c r="T21" s="91">
        <f t="shared" si="5"/>
        <v>0</v>
      </c>
      <c r="U21" s="91">
        <f t="shared" si="5"/>
        <v>0</v>
      </c>
      <c r="V21" s="91">
        <f t="shared" si="5"/>
        <v>0</v>
      </c>
      <c r="W21" s="91">
        <f t="shared" si="5"/>
        <v>0</v>
      </c>
      <c r="X21" s="91">
        <f t="shared" si="6"/>
        <v>0</v>
      </c>
      <c r="Y21" s="91">
        <f t="shared" si="6"/>
        <v>0</v>
      </c>
      <c r="Z21" s="91">
        <f t="shared" si="6"/>
        <v>0</v>
      </c>
      <c r="AA21" s="91">
        <f t="shared" si="6"/>
        <v>0</v>
      </c>
      <c r="AB21" s="91">
        <f t="shared" si="6"/>
        <v>0</v>
      </c>
      <c r="AC21" s="91">
        <f t="shared" si="6"/>
        <v>0</v>
      </c>
    </row>
    <row r="22" spans="1:29" ht="13.5">
      <c r="A22" s="27" t="s">
        <v>90</v>
      </c>
      <c r="B22" s="29">
        <v>94000</v>
      </c>
      <c r="C22" s="30" t="s">
        <v>75</v>
      </c>
      <c r="D22" s="34">
        <v>95999</v>
      </c>
      <c r="E22" s="194"/>
      <c r="F22" s="195"/>
      <c r="G22" s="195"/>
      <c r="H22" s="195"/>
      <c r="I22" s="195"/>
      <c r="J22" s="196"/>
      <c r="K22" s="194"/>
      <c r="L22" s="195"/>
      <c r="M22" s="195"/>
      <c r="N22" s="195"/>
      <c r="O22" s="195"/>
      <c r="P22" s="196"/>
      <c r="Q22" s="20">
        <v>94999.5</v>
      </c>
      <c r="R22" s="91">
        <f t="shared" si="5"/>
        <v>0</v>
      </c>
      <c r="S22" s="91">
        <f t="shared" si="5"/>
        <v>0</v>
      </c>
      <c r="T22" s="91">
        <f t="shared" si="5"/>
        <v>0</v>
      </c>
      <c r="U22" s="91">
        <f t="shared" si="5"/>
        <v>0</v>
      </c>
      <c r="V22" s="91">
        <f t="shared" si="5"/>
        <v>0</v>
      </c>
      <c r="W22" s="91">
        <f t="shared" si="5"/>
        <v>0</v>
      </c>
      <c r="X22" s="91">
        <f t="shared" si="6"/>
        <v>0</v>
      </c>
      <c r="Y22" s="91">
        <f t="shared" si="6"/>
        <v>0</v>
      </c>
      <c r="Z22" s="91">
        <f t="shared" si="6"/>
        <v>0</v>
      </c>
      <c r="AA22" s="91">
        <f t="shared" si="6"/>
        <v>0</v>
      </c>
      <c r="AB22" s="91">
        <f t="shared" si="6"/>
        <v>0</v>
      </c>
      <c r="AC22" s="91">
        <f t="shared" si="6"/>
        <v>0</v>
      </c>
    </row>
    <row r="23" spans="1:29" ht="13.5">
      <c r="A23" s="27" t="s">
        <v>91</v>
      </c>
      <c r="B23" s="29">
        <v>92000</v>
      </c>
      <c r="C23" s="30" t="s">
        <v>75</v>
      </c>
      <c r="D23" s="34">
        <v>93999</v>
      </c>
      <c r="E23" s="194"/>
      <c r="F23" s="195"/>
      <c r="G23" s="195"/>
      <c r="H23" s="195"/>
      <c r="I23" s="195"/>
      <c r="J23" s="196"/>
      <c r="K23" s="194"/>
      <c r="L23" s="195"/>
      <c r="M23" s="195"/>
      <c r="N23" s="195"/>
      <c r="O23" s="195"/>
      <c r="P23" s="196"/>
      <c r="Q23" s="20">
        <v>92999.5</v>
      </c>
      <c r="R23" s="91">
        <f t="shared" si="5"/>
        <v>0</v>
      </c>
      <c r="S23" s="91">
        <f t="shared" si="5"/>
        <v>0</v>
      </c>
      <c r="T23" s="91">
        <f t="shared" si="5"/>
        <v>0</v>
      </c>
      <c r="U23" s="91">
        <f t="shared" si="5"/>
        <v>0</v>
      </c>
      <c r="V23" s="91">
        <f t="shared" si="5"/>
        <v>0</v>
      </c>
      <c r="W23" s="91">
        <f t="shared" si="5"/>
        <v>0</v>
      </c>
      <c r="X23" s="91">
        <f t="shared" si="6"/>
        <v>0</v>
      </c>
      <c r="Y23" s="91">
        <f t="shared" si="6"/>
        <v>0</v>
      </c>
      <c r="Z23" s="91">
        <f t="shared" si="6"/>
        <v>0</v>
      </c>
      <c r="AA23" s="91">
        <f t="shared" si="6"/>
        <v>0</v>
      </c>
      <c r="AB23" s="91">
        <f t="shared" si="6"/>
        <v>0</v>
      </c>
      <c r="AC23" s="91">
        <f t="shared" si="6"/>
        <v>0</v>
      </c>
    </row>
    <row r="24" spans="1:29" ht="13.5">
      <c r="A24" s="27" t="s">
        <v>92</v>
      </c>
      <c r="B24" s="29">
        <v>90000</v>
      </c>
      <c r="C24" s="30" t="s">
        <v>75</v>
      </c>
      <c r="D24" s="34">
        <v>91999</v>
      </c>
      <c r="E24" s="194"/>
      <c r="F24" s="195"/>
      <c r="G24" s="195"/>
      <c r="H24" s="195"/>
      <c r="I24" s="195"/>
      <c r="J24" s="196"/>
      <c r="K24" s="194"/>
      <c r="L24" s="195"/>
      <c r="M24" s="195"/>
      <c r="N24" s="195"/>
      <c r="O24" s="195"/>
      <c r="P24" s="196"/>
      <c r="Q24" s="20">
        <v>90999.5</v>
      </c>
      <c r="R24" s="91">
        <f t="shared" si="5"/>
        <v>0</v>
      </c>
      <c r="S24" s="91">
        <f t="shared" si="5"/>
        <v>0</v>
      </c>
      <c r="T24" s="91">
        <f t="shared" si="5"/>
        <v>0</v>
      </c>
      <c r="U24" s="91">
        <f t="shared" si="5"/>
        <v>0</v>
      </c>
      <c r="V24" s="91">
        <f t="shared" si="5"/>
        <v>0</v>
      </c>
      <c r="W24" s="91">
        <f t="shared" si="5"/>
        <v>0</v>
      </c>
      <c r="X24" s="91">
        <f t="shared" si="6"/>
        <v>0</v>
      </c>
      <c r="Y24" s="91">
        <f t="shared" si="6"/>
        <v>0</v>
      </c>
      <c r="Z24" s="91">
        <f t="shared" si="6"/>
        <v>0</v>
      </c>
      <c r="AA24" s="91">
        <f t="shared" si="6"/>
        <v>0</v>
      </c>
      <c r="AB24" s="91">
        <f t="shared" si="6"/>
        <v>0</v>
      </c>
      <c r="AC24" s="91">
        <f t="shared" si="6"/>
        <v>0</v>
      </c>
    </row>
    <row r="25" spans="1:29" ht="13.5">
      <c r="A25" s="27" t="s">
        <v>93</v>
      </c>
      <c r="B25" s="29">
        <v>88000</v>
      </c>
      <c r="C25" s="30" t="s">
        <v>75</v>
      </c>
      <c r="D25" s="34">
        <v>89999</v>
      </c>
      <c r="E25" s="194"/>
      <c r="F25" s="195"/>
      <c r="G25" s="195"/>
      <c r="H25" s="195"/>
      <c r="I25" s="195"/>
      <c r="J25" s="196"/>
      <c r="K25" s="194"/>
      <c r="L25" s="195"/>
      <c r="M25" s="195"/>
      <c r="N25" s="195"/>
      <c r="O25" s="195"/>
      <c r="P25" s="196"/>
      <c r="Q25" s="20">
        <v>88999.5</v>
      </c>
      <c r="R25" s="91">
        <f t="shared" si="5"/>
        <v>0</v>
      </c>
      <c r="S25" s="91">
        <f t="shared" si="5"/>
        <v>0</v>
      </c>
      <c r="T25" s="91">
        <f t="shared" si="5"/>
        <v>0</v>
      </c>
      <c r="U25" s="91">
        <f t="shared" si="5"/>
        <v>0</v>
      </c>
      <c r="V25" s="91">
        <f t="shared" si="5"/>
        <v>0</v>
      </c>
      <c r="W25" s="91">
        <f t="shared" si="5"/>
        <v>0</v>
      </c>
      <c r="X25" s="91">
        <f t="shared" si="6"/>
        <v>0</v>
      </c>
      <c r="Y25" s="91">
        <f t="shared" si="6"/>
        <v>0</v>
      </c>
      <c r="Z25" s="91">
        <f t="shared" si="6"/>
        <v>0</v>
      </c>
      <c r="AA25" s="91">
        <f t="shared" si="6"/>
        <v>0</v>
      </c>
      <c r="AB25" s="91">
        <f t="shared" si="6"/>
        <v>0</v>
      </c>
      <c r="AC25" s="91">
        <f t="shared" si="6"/>
        <v>0</v>
      </c>
    </row>
    <row r="26" spans="1:29" ht="13.5">
      <c r="A26" s="27" t="s">
        <v>94</v>
      </c>
      <c r="B26" s="29">
        <v>86000</v>
      </c>
      <c r="C26" s="30" t="s">
        <v>75</v>
      </c>
      <c r="D26" s="34">
        <v>87999</v>
      </c>
      <c r="E26" s="194"/>
      <c r="F26" s="195"/>
      <c r="G26" s="195"/>
      <c r="H26" s="195"/>
      <c r="I26" s="195"/>
      <c r="J26" s="196"/>
      <c r="K26" s="194"/>
      <c r="L26" s="195"/>
      <c r="M26" s="195"/>
      <c r="N26" s="195"/>
      <c r="O26" s="195"/>
      <c r="P26" s="196"/>
      <c r="Q26" s="20">
        <v>86999.5</v>
      </c>
      <c r="R26" s="91">
        <f t="shared" si="5"/>
        <v>0</v>
      </c>
      <c r="S26" s="91">
        <f t="shared" si="5"/>
        <v>0</v>
      </c>
      <c r="T26" s="91">
        <f t="shared" si="5"/>
        <v>0</v>
      </c>
      <c r="U26" s="91">
        <f t="shared" si="5"/>
        <v>0</v>
      </c>
      <c r="V26" s="91">
        <f t="shared" si="5"/>
        <v>0</v>
      </c>
      <c r="W26" s="91">
        <f t="shared" si="5"/>
        <v>0</v>
      </c>
      <c r="X26" s="91">
        <f t="shared" si="6"/>
        <v>0</v>
      </c>
      <c r="Y26" s="91">
        <f t="shared" si="6"/>
        <v>0</v>
      </c>
      <c r="Z26" s="91">
        <f t="shared" si="6"/>
        <v>0</v>
      </c>
      <c r="AA26" s="91">
        <f t="shared" si="6"/>
        <v>0</v>
      </c>
      <c r="AB26" s="91">
        <f t="shared" si="6"/>
        <v>0</v>
      </c>
      <c r="AC26" s="91">
        <f t="shared" si="6"/>
        <v>0</v>
      </c>
    </row>
    <row r="27" spans="1:29" ht="13.5">
      <c r="A27" s="27" t="s">
        <v>95</v>
      </c>
      <c r="B27" s="29">
        <v>84000</v>
      </c>
      <c r="C27" s="30" t="s">
        <v>75</v>
      </c>
      <c r="D27" s="34">
        <v>85999</v>
      </c>
      <c r="E27" s="194"/>
      <c r="F27" s="195"/>
      <c r="G27" s="195"/>
      <c r="H27" s="195"/>
      <c r="I27" s="195"/>
      <c r="J27" s="196"/>
      <c r="K27" s="194"/>
      <c r="L27" s="195"/>
      <c r="M27" s="195"/>
      <c r="N27" s="195"/>
      <c r="O27" s="195"/>
      <c r="P27" s="196"/>
      <c r="Q27" s="20">
        <v>84999.5</v>
      </c>
      <c r="R27" s="91">
        <f aca="true" t="shared" si="7" ref="R27:W36">E27*$Q27</f>
        <v>0</v>
      </c>
      <c r="S27" s="91">
        <f t="shared" si="7"/>
        <v>0</v>
      </c>
      <c r="T27" s="91">
        <f t="shared" si="7"/>
        <v>0</v>
      </c>
      <c r="U27" s="91">
        <f t="shared" si="7"/>
        <v>0</v>
      </c>
      <c r="V27" s="91">
        <f t="shared" si="7"/>
        <v>0</v>
      </c>
      <c r="W27" s="91">
        <f t="shared" si="7"/>
        <v>0</v>
      </c>
      <c r="X27" s="91">
        <f aca="true" t="shared" si="8" ref="X27:AC36">K27*$Q27</f>
        <v>0</v>
      </c>
      <c r="Y27" s="91">
        <f t="shared" si="8"/>
        <v>0</v>
      </c>
      <c r="Z27" s="91">
        <f t="shared" si="8"/>
        <v>0</v>
      </c>
      <c r="AA27" s="91">
        <f t="shared" si="8"/>
        <v>0</v>
      </c>
      <c r="AB27" s="91">
        <f t="shared" si="8"/>
        <v>0</v>
      </c>
      <c r="AC27" s="91">
        <f t="shared" si="8"/>
        <v>0</v>
      </c>
    </row>
    <row r="28" spans="1:29" ht="13.5">
      <c r="A28" s="27" t="s">
        <v>96</v>
      </c>
      <c r="B28" s="29">
        <v>82000</v>
      </c>
      <c r="C28" s="30" t="s">
        <v>75</v>
      </c>
      <c r="D28" s="34">
        <v>83999</v>
      </c>
      <c r="E28" s="194"/>
      <c r="F28" s="195"/>
      <c r="G28" s="195"/>
      <c r="H28" s="195"/>
      <c r="I28" s="195"/>
      <c r="J28" s="196"/>
      <c r="K28" s="194"/>
      <c r="L28" s="195"/>
      <c r="M28" s="195"/>
      <c r="N28" s="195"/>
      <c r="O28" s="195"/>
      <c r="P28" s="196"/>
      <c r="Q28" s="20">
        <v>82999.5</v>
      </c>
      <c r="R28" s="91">
        <f t="shared" si="7"/>
        <v>0</v>
      </c>
      <c r="S28" s="91">
        <f t="shared" si="7"/>
        <v>0</v>
      </c>
      <c r="T28" s="91">
        <f t="shared" si="7"/>
        <v>0</v>
      </c>
      <c r="U28" s="91">
        <f t="shared" si="7"/>
        <v>0</v>
      </c>
      <c r="V28" s="91">
        <f t="shared" si="7"/>
        <v>0</v>
      </c>
      <c r="W28" s="91">
        <f t="shared" si="7"/>
        <v>0</v>
      </c>
      <c r="X28" s="91">
        <f t="shared" si="8"/>
        <v>0</v>
      </c>
      <c r="Y28" s="91">
        <f t="shared" si="8"/>
        <v>0</v>
      </c>
      <c r="Z28" s="91">
        <f t="shared" si="8"/>
        <v>0</v>
      </c>
      <c r="AA28" s="91">
        <f t="shared" si="8"/>
        <v>0</v>
      </c>
      <c r="AB28" s="91">
        <f t="shared" si="8"/>
        <v>0</v>
      </c>
      <c r="AC28" s="91">
        <f t="shared" si="8"/>
        <v>0</v>
      </c>
    </row>
    <row r="29" spans="1:29" ht="13.5">
      <c r="A29" s="27" t="s">
        <v>97</v>
      </c>
      <c r="B29" s="29">
        <v>80000</v>
      </c>
      <c r="C29" s="30" t="s">
        <v>75</v>
      </c>
      <c r="D29" s="34">
        <v>81999</v>
      </c>
      <c r="E29" s="194"/>
      <c r="F29" s="195"/>
      <c r="G29" s="195"/>
      <c r="H29" s="195"/>
      <c r="I29" s="195"/>
      <c r="J29" s="196"/>
      <c r="K29" s="194"/>
      <c r="L29" s="195"/>
      <c r="M29" s="195"/>
      <c r="N29" s="195"/>
      <c r="O29" s="195"/>
      <c r="P29" s="196"/>
      <c r="Q29" s="20">
        <v>80999.5</v>
      </c>
      <c r="R29" s="91">
        <f t="shared" si="7"/>
        <v>0</v>
      </c>
      <c r="S29" s="91">
        <f t="shared" si="7"/>
        <v>0</v>
      </c>
      <c r="T29" s="91">
        <f t="shared" si="7"/>
        <v>0</v>
      </c>
      <c r="U29" s="91">
        <f t="shared" si="7"/>
        <v>0</v>
      </c>
      <c r="V29" s="91">
        <f t="shared" si="7"/>
        <v>0</v>
      </c>
      <c r="W29" s="91">
        <f t="shared" si="7"/>
        <v>0</v>
      </c>
      <c r="X29" s="91">
        <f t="shared" si="8"/>
        <v>0</v>
      </c>
      <c r="Y29" s="91">
        <f t="shared" si="8"/>
        <v>0</v>
      </c>
      <c r="Z29" s="91">
        <f t="shared" si="8"/>
        <v>0</v>
      </c>
      <c r="AA29" s="91">
        <f t="shared" si="8"/>
        <v>0</v>
      </c>
      <c r="AB29" s="91">
        <f t="shared" si="8"/>
        <v>0</v>
      </c>
      <c r="AC29" s="91">
        <f t="shared" si="8"/>
        <v>0</v>
      </c>
    </row>
    <row r="30" spans="1:29" ht="13.5">
      <c r="A30" s="27" t="s">
        <v>98</v>
      </c>
      <c r="B30" s="29">
        <v>78000</v>
      </c>
      <c r="C30" s="30" t="s">
        <v>75</v>
      </c>
      <c r="D30" s="34">
        <v>79999</v>
      </c>
      <c r="E30" s="194"/>
      <c r="F30" s="195"/>
      <c r="G30" s="195"/>
      <c r="H30" s="195"/>
      <c r="I30" s="195"/>
      <c r="J30" s="196"/>
      <c r="K30" s="194"/>
      <c r="L30" s="195"/>
      <c r="M30" s="195"/>
      <c r="N30" s="195"/>
      <c r="O30" s="195"/>
      <c r="P30" s="196"/>
      <c r="Q30" s="20">
        <v>78999.5</v>
      </c>
      <c r="R30" s="91">
        <f t="shared" si="7"/>
        <v>0</v>
      </c>
      <c r="S30" s="91">
        <f t="shared" si="7"/>
        <v>0</v>
      </c>
      <c r="T30" s="91">
        <f t="shared" si="7"/>
        <v>0</v>
      </c>
      <c r="U30" s="91">
        <f t="shared" si="7"/>
        <v>0</v>
      </c>
      <c r="V30" s="91">
        <f t="shared" si="7"/>
        <v>0</v>
      </c>
      <c r="W30" s="91">
        <f t="shared" si="7"/>
        <v>0</v>
      </c>
      <c r="X30" s="91">
        <f t="shared" si="8"/>
        <v>0</v>
      </c>
      <c r="Y30" s="91">
        <f t="shared" si="8"/>
        <v>0</v>
      </c>
      <c r="Z30" s="91">
        <f t="shared" si="8"/>
        <v>0</v>
      </c>
      <c r="AA30" s="91">
        <f t="shared" si="8"/>
        <v>0</v>
      </c>
      <c r="AB30" s="91">
        <f t="shared" si="8"/>
        <v>0</v>
      </c>
      <c r="AC30" s="91">
        <f t="shared" si="8"/>
        <v>0</v>
      </c>
    </row>
    <row r="31" spans="1:29" ht="13.5">
      <c r="A31" s="27" t="s">
        <v>99</v>
      </c>
      <c r="B31" s="29">
        <v>76000</v>
      </c>
      <c r="C31" s="30" t="s">
        <v>75</v>
      </c>
      <c r="D31" s="34">
        <v>77999</v>
      </c>
      <c r="E31" s="194"/>
      <c r="F31" s="195"/>
      <c r="G31" s="195"/>
      <c r="H31" s="195"/>
      <c r="I31" s="195"/>
      <c r="J31" s="196"/>
      <c r="K31" s="194"/>
      <c r="L31" s="195"/>
      <c r="M31" s="195"/>
      <c r="N31" s="195"/>
      <c r="O31" s="195"/>
      <c r="P31" s="196"/>
      <c r="Q31" s="20">
        <v>76999.5</v>
      </c>
      <c r="R31" s="91">
        <f t="shared" si="7"/>
        <v>0</v>
      </c>
      <c r="S31" s="91">
        <f t="shared" si="7"/>
        <v>0</v>
      </c>
      <c r="T31" s="91">
        <f t="shared" si="7"/>
        <v>0</v>
      </c>
      <c r="U31" s="91">
        <f t="shared" si="7"/>
        <v>0</v>
      </c>
      <c r="V31" s="91">
        <f t="shared" si="7"/>
        <v>0</v>
      </c>
      <c r="W31" s="91">
        <f t="shared" si="7"/>
        <v>0</v>
      </c>
      <c r="X31" s="91">
        <f t="shared" si="8"/>
        <v>0</v>
      </c>
      <c r="Y31" s="91">
        <f t="shared" si="8"/>
        <v>0</v>
      </c>
      <c r="Z31" s="91">
        <f t="shared" si="8"/>
        <v>0</v>
      </c>
      <c r="AA31" s="91">
        <f t="shared" si="8"/>
        <v>0</v>
      </c>
      <c r="AB31" s="91">
        <f t="shared" si="8"/>
        <v>0</v>
      </c>
      <c r="AC31" s="91">
        <f t="shared" si="8"/>
        <v>0</v>
      </c>
    </row>
    <row r="32" spans="1:29" ht="13.5">
      <c r="A32" s="27" t="s">
        <v>100</v>
      </c>
      <c r="B32" s="29">
        <v>74000</v>
      </c>
      <c r="C32" s="30" t="s">
        <v>75</v>
      </c>
      <c r="D32" s="34">
        <v>75999</v>
      </c>
      <c r="E32" s="194"/>
      <c r="F32" s="195"/>
      <c r="G32" s="195"/>
      <c r="H32" s="195"/>
      <c r="I32" s="195"/>
      <c r="J32" s="196"/>
      <c r="K32" s="194"/>
      <c r="L32" s="195"/>
      <c r="M32" s="195"/>
      <c r="N32" s="195"/>
      <c r="O32" s="195"/>
      <c r="P32" s="196"/>
      <c r="Q32" s="20">
        <v>74999.5</v>
      </c>
      <c r="R32" s="91">
        <f t="shared" si="7"/>
        <v>0</v>
      </c>
      <c r="S32" s="91">
        <f t="shared" si="7"/>
        <v>0</v>
      </c>
      <c r="T32" s="91">
        <f t="shared" si="7"/>
        <v>0</v>
      </c>
      <c r="U32" s="91">
        <f t="shared" si="7"/>
        <v>0</v>
      </c>
      <c r="V32" s="91">
        <f t="shared" si="7"/>
        <v>0</v>
      </c>
      <c r="W32" s="91">
        <f t="shared" si="7"/>
        <v>0</v>
      </c>
      <c r="X32" s="91">
        <f t="shared" si="8"/>
        <v>0</v>
      </c>
      <c r="Y32" s="91">
        <f t="shared" si="8"/>
        <v>0</v>
      </c>
      <c r="Z32" s="91">
        <f t="shared" si="8"/>
        <v>0</v>
      </c>
      <c r="AA32" s="91">
        <f t="shared" si="8"/>
        <v>0</v>
      </c>
      <c r="AB32" s="91">
        <f t="shared" si="8"/>
        <v>0</v>
      </c>
      <c r="AC32" s="91">
        <f t="shared" si="8"/>
        <v>0</v>
      </c>
    </row>
    <row r="33" spans="1:29" ht="13.5">
      <c r="A33" s="27" t="s">
        <v>101</v>
      </c>
      <c r="B33" s="29">
        <v>72000</v>
      </c>
      <c r="C33" s="30" t="s">
        <v>75</v>
      </c>
      <c r="D33" s="34">
        <v>73999</v>
      </c>
      <c r="E33" s="194"/>
      <c r="F33" s="195"/>
      <c r="G33" s="195"/>
      <c r="H33" s="195"/>
      <c r="I33" s="195"/>
      <c r="J33" s="196"/>
      <c r="K33" s="194"/>
      <c r="L33" s="195"/>
      <c r="M33" s="195"/>
      <c r="N33" s="195"/>
      <c r="O33" s="195"/>
      <c r="P33" s="196"/>
      <c r="Q33" s="20">
        <v>72999.5</v>
      </c>
      <c r="R33" s="91">
        <f t="shared" si="7"/>
        <v>0</v>
      </c>
      <c r="S33" s="91">
        <f t="shared" si="7"/>
        <v>0</v>
      </c>
      <c r="T33" s="91">
        <f t="shared" si="7"/>
        <v>0</v>
      </c>
      <c r="U33" s="91">
        <f t="shared" si="7"/>
        <v>0</v>
      </c>
      <c r="V33" s="91">
        <f t="shared" si="7"/>
        <v>0</v>
      </c>
      <c r="W33" s="91">
        <f t="shared" si="7"/>
        <v>0</v>
      </c>
      <c r="X33" s="91">
        <f t="shared" si="8"/>
        <v>0</v>
      </c>
      <c r="Y33" s="91">
        <f t="shared" si="8"/>
        <v>0</v>
      </c>
      <c r="Z33" s="91">
        <f t="shared" si="8"/>
        <v>0</v>
      </c>
      <c r="AA33" s="91">
        <f t="shared" si="8"/>
        <v>0</v>
      </c>
      <c r="AB33" s="91">
        <f t="shared" si="8"/>
        <v>0</v>
      </c>
      <c r="AC33" s="91">
        <f t="shared" si="8"/>
        <v>0</v>
      </c>
    </row>
    <row r="34" spans="1:29" ht="13.5">
      <c r="A34" s="27" t="s">
        <v>102</v>
      </c>
      <c r="B34" s="29">
        <v>70000</v>
      </c>
      <c r="C34" s="30" t="s">
        <v>75</v>
      </c>
      <c r="D34" s="34">
        <v>71999</v>
      </c>
      <c r="E34" s="194"/>
      <c r="F34" s="195"/>
      <c r="G34" s="195"/>
      <c r="H34" s="195"/>
      <c r="I34" s="195"/>
      <c r="J34" s="196"/>
      <c r="K34" s="194"/>
      <c r="L34" s="195"/>
      <c r="M34" s="195"/>
      <c r="N34" s="195"/>
      <c r="O34" s="195"/>
      <c r="P34" s="196"/>
      <c r="Q34" s="20">
        <v>70999.5</v>
      </c>
      <c r="R34" s="91">
        <f t="shared" si="7"/>
        <v>0</v>
      </c>
      <c r="S34" s="91">
        <f t="shared" si="7"/>
        <v>0</v>
      </c>
      <c r="T34" s="91">
        <f t="shared" si="7"/>
        <v>0</v>
      </c>
      <c r="U34" s="91">
        <f t="shared" si="7"/>
        <v>0</v>
      </c>
      <c r="V34" s="91">
        <f t="shared" si="7"/>
        <v>0</v>
      </c>
      <c r="W34" s="91">
        <f t="shared" si="7"/>
        <v>0</v>
      </c>
      <c r="X34" s="91">
        <f t="shared" si="8"/>
        <v>0</v>
      </c>
      <c r="Y34" s="91">
        <f t="shared" si="8"/>
        <v>0</v>
      </c>
      <c r="Z34" s="91">
        <f t="shared" si="8"/>
        <v>0</v>
      </c>
      <c r="AA34" s="91">
        <f t="shared" si="8"/>
        <v>0</v>
      </c>
      <c r="AB34" s="91">
        <f t="shared" si="8"/>
        <v>0</v>
      </c>
      <c r="AC34" s="91">
        <f t="shared" si="8"/>
        <v>0</v>
      </c>
    </row>
    <row r="35" spans="1:29" ht="13.5">
      <c r="A35" s="27" t="s">
        <v>103</v>
      </c>
      <c r="B35" s="29">
        <v>68000</v>
      </c>
      <c r="C35" s="30" t="s">
        <v>75</v>
      </c>
      <c r="D35" s="34">
        <v>69999</v>
      </c>
      <c r="E35" s="194"/>
      <c r="F35" s="195"/>
      <c r="G35" s="195"/>
      <c r="H35" s="195"/>
      <c r="I35" s="195"/>
      <c r="J35" s="196"/>
      <c r="K35" s="194"/>
      <c r="L35" s="195"/>
      <c r="M35" s="195"/>
      <c r="N35" s="195"/>
      <c r="O35" s="195"/>
      <c r="P35" s="196"/>
      <c r="Q35" s="20">
        <v>68999.5</v>
      </c>
      <c r="R35" s="91">
        <f t="shared" si="7"/>
        <v>0</v>
      </c>
      <c r="S35" s="91">
        <f t="shared" si="7"/>
        <v>0</v>
      </c>
      <c r="T35" s="91">
        <f t="shared" si="7"/>
        <v>0</v>
      </c>
      <c r="U35" s="91">
        <f t="shared" si="7"/>
        <v>0</v>
      </c>
      <c r="V35" s="91">
        <f t="shared" si="7"/>
        <v>0</v>
      </c>
      <c r="W35" s="91">
        <f t="shared" si="7"/>
        <v>0</v>
      </c>
      <c r="X35" s="91">
        <f t="shared" si="8"/>
        <v>0</v>
      </c>
      <c r="Y35" s="91">
        <f t="shared" si="8"/>
        <v>0</v>
      </c>
      <c r="Z35" s="91">
        <f t="shared" si="8"/>
        <v>0</v>
      </c>
      <c r="AA35" s="91">
        <f t="shared" si="8"/>
        <v>0</v>
      </c>
      <c r="AB35" s="91">
        <f t="shared" si="8"/>
        <v>0</v>
      </c>
      <c r="AC35" s="91">
        <f t="shared" si="8"/>
        <v>0</v>
      </c>
    </row>
    <row r="36" spans="1:29" ht="13.5">
      <c r="A36" s="27" t="s">
        <v>104</v>
      </c>
      <c r="B36" s="29">
        <v>66000</v>
      </c>
      <c r="C36" s="30" t="s">
        <v>75</v>
      </c>
      <c r="D36" s="34">
        <v>67999</v>
      </c>
      <c r="E36" s="194"/>
      <c r="F36" s="195"/>
      <c r="G36" s="195"/>
      <c r="H36" s="195"/>
      <c r="I36" s="195"/>
      <c r="J36" s="196"/>
      <c r="K36" s="194"/>
      <c r="L36" s="195"/>
      <c r="M36" s="195"/>
      <c r="N36" s="195"/>
      <c r="O36" s="195"/>
      <c r="P36" s="196"/>
      <c r="Q36" s="20">
        <v>66999.5</v>
      </c>
      <c r="R36" s="91">
        <f t="shared" si="7"/>
        <v>0</v>
      </c>
      <c r="S36" s="91">
        <f t="shared" si="7"/>
        <v>0</v>
      </c>
      <c r="T36" s="91">
        <f t="shared" si="7"/>
        <v>0</v>
      </c>
      <c r="U36" s="91">
        <f t="shared" si="7"/>
        <v>0</v>
      </c>
      <c r="V36" s="91">
        <f t="shared" si="7"/>
        <v>0</v>
      </c>
      <c r="W36" s="91">
        <f t="shared" si="7"/>
        <v>0</v>
      </c>
      <c r="X36" s="91">
        <f t="shared" si="8"/>
        <v>0</v>
      </c>
      <c r="Y36" s="91">
        <f t="shared" si="8"/>
        <v>0</v>
      </c>
      <c r="Z36" s="91">
        <f t="shared" si="8"/>
        <v>0</v>
      </c>
      <c r="AA36" s="91">
        <f t="shared" si="8"/>
        <v>0</v>
      </c>
      <c r="AB36" s="91">
        <f t="shared" si="8"/>
        <v>0</v>
      </c>
      <c r="AC36" s="91">
        <f t="shared" si="8"/>
        <v>0</v>
      </c>
    </row>
    <row r="37" spans="1:29" ht="13.5">
      <c r="A37" s="27" t="s">
        <v>105</v>
      </c>
      <c r="B37" s="29">
        <v>64000</v>
      </c>
      <c r="C37" s="30" t="s">
        <v>75</v>
      </c>
      <c r="D37" s="34">
        <v>65999</v>
      </c>
      <c r="E37" s="194"/>
      <c r="F37" s="195"/>
      <c r="G37" s="195"/>
      <c r="H37" s="195"/>
      <c r="I37" s="195"/>
      <c r="J37" s="196"/>
      <c r="K37" s="194"/>
      <c r="L37" s="195"/>
      <c r="M37" s="195"/>
      <c r="N37" s="195"/>
      <c r="O37" s="195"/>
      <c r="P37" s="196"/>
      <c r="Q37" s="20">
        <v>64999.5</v>
      </c>
      <c r="R37" s="91">
        <f aca="true" t="shared" si="9" ref="R37:W46">E37*$Q37</f>
        <v>0</v>
      </c>
      <c r="S37" s="91">
        <f t="shared" si="9"/>
        <v>0</v>
      </c>
      <c r="T37" s="91">
        <f t="shared" si="9"/>
        <v>0</v>
      </c>
      <c r="U37" s="91">
        <f t="shared" si="9"/>
        <v>0</v>
      </c>
      <c r="V37" s="91">
        <f t="shared" si="9"/>
        <v>0</v>
      </c>
      <c r="W37" s="91">
        <f t="shared" si="9"/>
        <v>0</v>
      </c>
      <c r="X37" s="91">
        <f aca="true" t="shared" si="10" ref="X37:AC46">K37*$Q37</f>
        <v>0</v>
      </c>
      <c r="Y37" s="91">
        <f t="shared" si="10"/>
        <v>0</v>
      </c>
      <c r="Z37" s="91">
        <f t="shared" si="10"/>
        <v>0</v>
      </c>
      <c r="AA37" s="91">
        <f t="shared" si="10"/>
        <v>0</v>
      </c>
      <c r="AB37" s="91">
        <f t="shared" si="10"/>
        <v>0</v>
      </c>
      <c r="AC37" s="91">
        <f t="shared" si="10"/>
        <v>0</v>
      </c>
    </row>
    <row r="38" spans="1:29" ht="13.5">
      <c r="A38" s="27" t="s">
        <v>106</v>
      </c>
      <c r="B38" s="29">
        <v>62000</v>
      </c>
      <c r="C38" s="30" t="s">
        <v>75</v>
      </c>
      <c r="D38" s="34">
        <v>63999</v>
      </c>
      <c r="E38" s="194"/>
      <c r="F38" s="195"/>
      <c r="G38" s="195"/>
      <c r="H38" s="195"/>
      <c r="I38" s="195"/>
      <c r="J38" s="196"/>
      <c r="K38" s="194"/>
      <c r="L38" s="195"/>
      <c r="M38" s="195"/>
      <c r="N38" s="195"/>
      <c r="O38" s="195"/>
      <c r="P38" s="196"/>
      <c r="Q38" s="20">
        <v>62999.5</v>
      </c>
      <c r="R38" s="91">
        <f t="shared" si="9"/>
        <v>0</v>
      </c>
      <c r="S38" s="91">
        <f t="shared" si="9"/>
        <v>0</v>
      </c>
      <c r="T38" s="91">
        <f t="shared" si="9"/>
        <v>0</v>
      </c>
      <c r="U38" s="91">
        <f t="shared" si="9"/>
        <v>0</v>
      </c>
      <c r="V38" s="91">
        <f t="shared" si="9"/>
        <v>0</v>
      </c>
      <c r="W38" s="91">
        <f t="shared" si="9"/>
        <v>0</v>
      </c>
      <c r="X38" s="91">
        <f t="shared" si="10"/>
        <v>0</v>
      </c>
      <c r="Y38" s="91">
        <f t="shared" si="10"/>
        <v>0</v>
      </c>
      <c r="Z38" s="91">
        <f t="shared" si="10"/>
        <v>0</v>
      </c>
      <c r="AA38" s="91">
        <f t="shared" si="10"/>
        <v>0</v>
      </c>
      <c r="AB38" s="91">
        <f t="shared" si="10"/>
        <v>0</v>
      </c>
      <c r="AC38" s="91">
        <f t="shared" si="10"/>
        <v>0</v>
      </c>
    </row>
    <row r="39" spans="1:29" ht="13.5">
      <c r="A39" s="27" t="s">
        <v>107</v>
      </c>
      <c r="B39" s="29">
        <v>60000</v>
      </c>
      <c r="C39" s="30" t="s">
        <v>75</v>
      </c>
      <c r="D39" s="34">
        <v>61999</v>
      </c>
      <c r="E39" s="194"/>
      <c r="F39" s="195"/>
      <c r="G39" s="195"/>
      <c r="H39" s="195"/>
      <c r="I39" s="195"/>
      <c r="J39" s="196"/>
      <c r="K39" s="194"/>
      <c r="L39" s="195"/>
      <c r="M39" s="195"/>
      <c r="N39" s="195"/>
      <c r="O39" s="195"/>
      <c r="P39" s="196"/>
      <c r="Q39" s="20">
        <v>60999.5</v>
      </c>
      <c r="R39" s="91">
        <f t="shared" si="9"/>
        <v>0</v>
      </c>
      <c r="S39" s="91">
        <f t="shared" si="9"/>
        <v>0</v>
      </c>
      <c r="T39" s="91">
        <f t="shared" si="9"/>
        <v>0</v>
      </c>
      <c r="U39" s="91">
        <f t="shared" si="9"/>
        <v>0</v>
      </c>
      <c r="V39" s="91">
        <f t="shared" si="9"/>
        <v>0</v>
      </c>
      <c r="W39" s="91">
        <f t="shared" si="9"/>
        <v>0</v>
      </c>
      <c r="X39" s="91">
        <f t="shared" si="10"/>
        <v>0</v>
      </c>
      <c r="Y39" s="91">
        <f t="shared" si="10"/>
        <v>0</v>
      </c>
      <c r="Z39" s="91">
        <f t="shared" si="10"/>
        <v>0</v>
      </c>
      <c r="AA39" s="91">
        <f t="shared" si="10"/>
        <v>0</v>
      </c>
      <c r="AB39" s="91">
        <f t="shared" si="10"/>
        <v>0</v>
      </c>
      <c r="AC39" s="91">
        <f t="shared" si="10"/>
        <v>0</v>
      </c>
    </row>
    <row r="40" spans="1:29" ht="13.5">
      <c r="A40" s="27" t="s">
        <v>108</v>
      </c>
      <c r="B40" s="29">
        <v>58000</v>
      </c>
      <c r="C40" s="30" t="s">
        <v>75</v>
      </c>
      <c r="D40" s="34">
        <v>59999</v>
      </c>
      <c r="E40" s="194"/>
      <c r="F40" s="195"/>
      <c r="G40" s="195"/>
      <c r="H40" s="195"/>
      <c r="I40" s="195"/>
      <c r="J40" s="196"/>
      <c r="K40" s="194"/>
      <c r="L40" s="195"/>
      <c r="M40" s="195"/>
      <c r="N40" s="195"/>
      <c r="O40" s="195"/>
      <c r="P40" s="196"/>
      <c r="Q40" s="20">
        <v>58999.5</v>
      </c>
      <c r="R40" s="91">
        <f t="shared" si="9"/>
        <v>0</v>
      </c>
      <c r="S40" s="91">
        <f t="shared" si="9"/>
        <v>0</v>
      </c>
      <c r="T40" s="91">
        <f t="shared" si="9"/>
        <v>0</v>
      </c>
      <c r="U40" s="91">
        <f t="shared" si="9"/>
        <v>0</v>
      </c>
      <c r="V40" s="91">
        <f t="shared" si="9"/>
        <v>0</v>
      </c>
      <c r="W40" s="91">
        <f t="shared" si="9"/>
        <v>0</v>
      </c>
      <c r="X40" s="91">
        <f t="shared" si="10"/>
        <v>0</v>
      </c>
      <c r="Y40" s="91">
        <f t="shared" si="10"/>
        <v>0</v>
      </c>
      <c r="Z40" s="91">
        <f t="shared" si="10"/>
        <v>0</v>
      </c>
      <c r="AA40" s="91">
        <f t="shared" si="10"/>
        <v>0</v>
      </c>
      <c r="AB40" s="91">
        <f t="shared" si="10"/>
        <v>0</v>
      </c>
      <c r="AC40" s="91">
        <f t="shared" si="10"/>
        <v>0</v>
      </c>
    </row>
    <row r="41" spans="1:29" ht="13.5">
      <c r="A41" s="27" t="s">
        <v>109</v>
      </c>
      <c r="B41" s="29">
        <v>56000</v>
      </c>
      <c r="C41" s="30" t="s">
        <v>75</v>
      </c>
      <c r="D41" s="34">
        <v>57999</v>
      </c>
      <c r="E41" s="194"/>
      <c r="F41" s="195"/>
      <c r="G41" s="195"/>
      <c r="H41" s="195"/>
      <c r="I41" s="195"/>
      <c r="J41" s="196"/>
      <c r="K41" s="194"/>
      <c r="L41" s="195"/>
      <c r="M41" s="195"/>
      <c r="N41" s="195"/>
      <c r="O41" s="195"/>
      <c r="P41" s="196"/>
      <c r="Q41" s="20">
        <v>56999.5</v>
      </c>
      <c r="R41" s="91">
        <f t="shared" si="9"/>
        <v>0</v>
      </c>
      <c r="S41" s="91">
        <f t="shared" si="9"/>
        <v>0</v>
      </c>
      <c r="T41" s="91">
        <f t="shared" si="9"/>
        <v>0</v>
      </c>
      <c r="U41" s="91">
        <f t="shared" si="9"/>
        <v>0</v>
      </c>
      <c r="V41" s="91">
        <f t="shared" si="9"/>
        <v>0</v>
      </c>
      <c r="W41" s="91">
        <f t="shared" si="9"/>
        <v>0</v>
      </c>
      <c r="X41" s="91">
        <f t="shared" si="10"/>
        <v>0</v>
      </c>
      <c r="Y41" s="91">
        <f t="shared" si="10"/>
        <v>0</v>
      </c>
      <c r="Z41" s="91">
        <f t="shared" si="10"/>
        <v>0</v>
      </c>
      <c r="AA41" s="91">
        <f t="shared" si="10"/>
        <v>0</v>
      </c>
      <c r="AB41" s="91">
        <f t="shared" si="10"/>
        <v>0</v>
      </c>
      <c r="AC41" s="91">
        <f t="shared" si="10"/>
        <v>0</v>
      </c>
    </row>
    <row r="42" spans="1:29" ht="13.5">
      <c r="A42" s="27" t="s">
        <v>110</v>
      </c>
      <c r="B42" s="29">
        <v>54000</v>
      </c>
      <c r="C42" s="30" t="s">
        <v>75</v>
      </c>
      <c r="D42" s="34">
        <v>55999</v>
      </c>
      <c r="E42" s="194"/>
      <c r="F42" s="195"/>
      <c r="G42" s="195"/>
      <c r="H42" s="195"/>
      <c r="I42" s="195"/>
      <c r="J42" s="196"/>
      <c r="K42" s="194"/>
      <c r="L42" s="195"/>
      <c r="M42" s="195"/>
      <c r="N42" s="195"/>
      <c r="O42" s="195"/>
      <c r="P42" s="196"/>
      <c r="Q42" s="20">
        <v>54999.5</v>
      </c>
      <c r="R42" s="91">
        <f t="shared" si="9"/>
        <v>0</v>
      </c>
      <c r="S42" s="91">
        <f t="shared" si="9"/>
        <v>0</v>
      </c>
      <c r="T42" s="91">
        <f t="shared" si="9"/>
        <v>0</v>
      </c>
      <c r="U42" s="91">
        <f t="shared" si="9"/>
        <v>0</v>
      </c>
      <c r="V42" s="91">
        <f t="shared" si="9"/>
        <v>0</v>
      </c>
      <c r="W42" s="91">
        <f t="shared" si="9"/>
        <v>0</v>
      </c>
      <c r="X42" s="91">
        <f t="shared" si="10"/>
        <v>0</v>
      </c>
      <c r="Y42" s="91">
        <f t="shared" si="10"/>
        <v>0</v>
      </c>
      <c r="Z42" s="91">
        <f t="shared" si="10"/>
        <v>0</v>
      </c>
      <c r="AA42" s="91">
        <f t="shared" si="10"/>
        <v>0</v>
      </c>
      <c r="AB42" s="91">
        <f t="shared" si="10"/>
        <v>0</v>
      </c>
      <c r="AC42" s="91">
        <f t="shared" si="10"/>
        <v>0</v>
      </c>
    </row>
    <row r="43" spans="1:29" ht="13.5">
      <c r="A43" s="27" t="s">
        <v>111</v>
      </c>
      <c r="B43" s="29">
        <v>52000</v>
      </c>
      <c r="C43" s="30" t="s">
        <v>75</v>
      </c>
      <c r="D43" s="34">
        <v>53999</v>
      </c>
      <c r="E43" s="194"/>
      <c r="F43" s="195"/>
      <c r="G43" s="195"/>
      <c r="H43" s="195"/>
      <c r="I43" s="195"/>
      <c r="J43" s="196"/>
      <c r="K43" s="194"/>
      <c r="L43" s="195"/>
      <c r="M43" s="195"/>
      <c r="N43" s="195"/>
      <c r="O43" s="195"/>
      <c r="P43" s="196"/>
      <c r="Q43" s="20">
        <v>52999.5</v>
      </c>
      <c r="R43" s="91">
        <f t="shared" si="9"/>
        <v>0</v>
      </c>
      <c r="S43" s="91">
        <f t="shared" si="9"/>
        <v>0</v>
      </c>
      <c r="T43" s="91">
        <f t="shared" si="9"/>
        <v>0</v>
      </c>
      <c r="U43" s="91">
        <f t="shared" si="9"/>
        <v>0</v>
      </c>
      <c r="V43" s="91">
        <f t="shared" si="9"/>
        <v>0</v>
      </c>
      <c r="W43" s="91">
        <f t="shared" si="9"/>
        <v>0</v>
      </c>
      <c r="X43" s="91">
        <f t="shared" si="10"/>
        <v>0</v>
      </c>
      <c r="Y43" s="91">
        <f t="shared" si="10"/>
        <v>0</v>
      </c>
      <c r="Z43" s="91">
        <f t="shared" si="10"/>
        <v>0</v>
      </c>
      <c r="AA43" s="91">
        <f t="shared" si="10"/>
        <v>0</v>
      </c>
      <c r="AB43" s="91">
        <f t="shared" si="10"/>
        <v>0</v>
      </c>
      <c r="AC43" s="91">
        <f t="shared" si="10"/>
        <v>0</v>
      </c>
    </row>
    <row r="44" spans="1:29" ht="13.5">
      <c r="A44" s="27" t="s">
        <v>112</v>
      </c>
      <c r="B44" s="29">
        <v>50000</v>
      </c>
      <c r="C44" s="30" t="s">
        <v>75</v>
      </c>
      <c r="D44" s="34">
        <v>51999</v>
      </c>
      <c r="E44" s="194"/>
      <c r="F44" s="195"/>
      <c r="G44" s="195"/>
      <c r="H44" s="195"/>
      <c r="I44" s="195"/>
      <c r="J44" s="196"/>
      <c r="K44" s="194"/>
      <c r="L44" s="195"/>
      <c r="M44" s="195"/>
      <c r="N44" s="195"/>
      <c r="O44" s="195"/>
      <c r="P44" s="196"/>
      <c r="Q44" s="20">
        <v>50999.5</v>
      </c>
      <c r="R44" s="91">
        <f t="shared" si="9"/>
        <v>0</v>
      </c>
      <c r="S44" s="91">
        <f t="shared" si="9"/>
        <v>0</v>
      </c>
      <c r="T44" s="91">
        <f t="shared" si="9"/>
        <v>0</v>
      </c>
      <c r="U44" s="91">
        <f t="shared" si="9"/>
        <v>0</v>
      </c>
      <c r="V44" s="91">
        <f t="shared" si="9"/>
        <v>0</v>
      </c>
      <c r="W44" s="91">
        <f t="shared" si="9"/>
        <v>0</v>
      </c>
      <c r="X44" s="91">
        <f t="shared" si="10"/>
        <v>0</v>
      </c>
      <c r="Y44" s="91">
        <f t="shared" si="10"/>
        <v>0</v>
      </c>
      <c r="Z44" s="91">
        <f t="shared" si="10"/>
        <v>0</v>
      </c>
      <c r="AA44" s="91">
        <f t="shared" si="10"/>
        <v>0</v>
      </c>
      <c r="AB44" s="91">
        <f t="shared" si="10"/>
        <v>0</v>
      </c>
      <c r="AC44" s="91">
        <f t="shared" si="10"/>
        <v>0</v>
      </c>
    </row>
    <row r="45" spans="1:29" ht="13.5">
      <c r="A45" s="27" t="s">
        <v>113</v>
      </c>
      <c r="B45" s="29">
        <v>48000</v>
      </c>
      <c r="C45" s="30" t="s">
        <v>75</v>
      </c>
      <c r="D45" s="34">
        <v>49999</v>
      </c>
      <c r="E45" s="194"/>
      <c r="F45" s="195"/>
      <c r="G45" s="195"/>
      <c r="H45" s="195"/>
      <c r="I45" s="195"/>
      <c r="J45" s="196"/>
      <c r="K45" s="194"/>
      <c r="L45" s="195"/>
      <c r="M45" s="195"/>
      <c r="N45" s="195"/>
      <c r="O45" s="195"/>
      <c r="P45" s="196"/>
      <c r="Q45" s="20">
        <v>48999.5</v>
      </c>
      <c r="R45" s="91">
        <f t="shared" si="9"/>
        <v>0</v>
      </c>
      <c r="S45" s="91">
        <f t="shared" si="9"/>
        <v>0</v>
      </c>
      <c r="T45" s="91">
        <f t="shared" si="9"/>
        <v>0</v>
      </c>
      <c r="U45" s="91">
        <f t="shared" si="9"/>
        <v>0</v>
      </c>
      <c r="V45" s="91">
        <f t="shared" si="9"/>
        <v>0</v>
      </c>
      <c r="W45" s="91">
        <f t="shared" si="9"/>
        <v>0</v>
      </c>
      <c r="X45" s="91">
        <f t="shared" si="10"/>
        <v>0</v>
      </c>
      <c r="Y45" s="91">
        <f t="shared" si="10"/>
        <v>0</v>
      </c>
      <c r="Z45" s="91">
        <f t="shared" si="10"/>
        <v>0</v>
      </c>
      <c r="AA45" s="91">
        <f t="shared" si="10"/>
        <v>0</v>
      </c>
      <c r="AB45" s="91">
        <f t="shared" si="10"/>
        <v>0</v>
      </c>
      <c r="AC45" s="91">
        <f t="shared" si="10"/>
        <v>0</v>
      </c>
    </row>
    <row r="46" spans="1:29" ht="13.5">
      <c r="A46" s="27" t="s">
        <v>114</v>
      </c>
      <c r="B46" s="29">
        <v>46000</v>
      </c>
      <c r="C46" s="30" t="s">
        <v>75</v>
      </c>
      <c r="D46" s="34">
        <v>47999</v>
      </c>
      <c r="E46" s="194"/>
      <c r="F46" s="195"/>
      <c r="G46" s="195"/>
      <c r="H46" s="195"/>
      <c r="I46" s="195"/>
      <c r="J46" s="196"/>
      <c r="K46" s="194"/>
      <c r="L46" s="195"/>
      <c r="M46" s="195"/>
      <c r="N46" s="195"/>
      <c r="O46" s="195"/>
      <c r="P46" s="196"/>
      <c r="Q46" s="20">
        <v>46999.5</v>
      </c>
      <c r="R46" s="91">
        <f t="shared" si="9"/>
        <v>0</v>
      </c>
      <c r="S46" s="91">
        <f t="shared" si="9"/>
        <v>0</v>
      </c>
      <c r="T46" s="91">
        <f t="shared" si="9"/>
        <v>0</v>
      </c>
      <c r="U46" s="91">
        <f t="shared" si="9"/>
        <v>0</v>
      </c>
      <c r="V46" s="91">
        <f t="shared" si="9"/>
        <v>0</v>
      </c>
      <c r="W46" s="91">
        <f t="shared" si="9"/>
        <v>0</v>
      </c>
      <c r="X46" s="91">
        <f t="shared" si="10"/>
        <v>0</v>
      </c>
      <c r="Y46" s="91">
        <f t="shared" si="10"/>
        <v>0</v>
      </c>
      <c r="Z46" s="91">
        <f t="shared" si="10"/>
        <v>0</v>
      </c>
      <c r="AA46" s="91">
        <f t="shared" si="10"/>
        <v>0</v>
      </c>
      <c r="AB46" s="91">
        <f t="shared" si="10"/>
        <v>0</v>
      </c>
      <c r="AC46" s="91">
        <f t="shared" si="10"/>
        <v>0</v>
      </c>
    </row>
    <row r="47" spans="1:29" ht="13.5">
      <c r="A47" s="27" t="s">
        <v>115</v>
      </c>
      <c r="B47" s="29">
        <v>44000</v>
      </c>
      <c r="C47" s="30" t="s">
        <v>75</v>
      </c>
      <c r="D47" s="34">
        <v>45999</v>
      </c>
      <c r="E47" s="194"/>
      <c r="F47" s="195"/>
      <c r="G47" s="195"/>
      <c r="H47" s="195"/>
      <c r="I47" s="195"/>
      <c r="J47" s="196"/>
      <c r="K47" s="194"/>
      <c r="L47" s="195"/>
      <c r="M47" s="195"/>
      <c r="N47" s="195"/>
      <c r="O47" s="195"/>
      <c r="P47" s="196"/>
      <c r="Q47" s="20">
        <v>44999.5</v>
      </c>
      <c r="R47" s="91">
        <f aca="true" t="shared" si="11" ref="R47:W54">E47*$Q47</f>
        <v>0</v>
      </c>
      <c r="S47" s="91">
        <f t="shared" si="11"/>
        <v>0</v>
      </c>
      <c r="T47" s="91">
        <f t="shared" si="11"/>
        <v>0</v>
      </c>
      <c r="U47" s="91">
        <f t="shared" si="11"/>
        <v>0</v>
      </c>
      <c r="V47" s="91">
        <f t="shared" si="11"/>
        <v>0</v>
      </c>
      <c r="W47" s="91">
        <f t="shared" si="11"/>
        <v>0</v>
      </c>
      <c r="X47" s="91">
        <f aca="true" t="shared" si="12" ref="X47:AC54">K47*$Q47</f>
        <v>0</v>
      </c>
      <c r="Y47" s="91">
        <f t="shared" si="12"/>
        <v>0</v>
      </c>
      <c r="Z47" s="91">
        <f t="shared" si="12"/>
        <v>0</v>
      </c>
      <c r="AA47" s="91">
        <f t="shared" si="12"/>
        <v>0</v>
      </c>
      <c r="AB47" s="91">
        <f t="shared" si="12"/>
        <v>0</v>
      </c>
      <c r="AC47" s="91">
        <f t="shared" si="12"/>
        <v>0</v>
      </c>
    </row>
    <row r="48" spans="1:29" ht="13.5">
      <c r="A48" s="27" t="s">
        <v>116</v>
      </c>
      <c r="B48" s="29">
        <v>42000</v>
      </c>
      <c r="C48" s="30" t="s">
        <v>75</v>
      </c>
      <c r="D48" s="34">
        <v>43999</v>
      </c>
      <c r="E48" s="194"/>
      <c r="F48" s="195"/>
      <c r="G48" s="195"/>
      <c r="H48" s="195"/>
      <c r="I48" s="195"/>
      <c r="J48" s="196"/>
      <c r="K48" s="194"/>
      <c r="L48" s="195"/>
      <c r="M48" s="195"/>
      <c r="N48" s="195"/>
      <c r="O48" s="195"/>
      <c r="P48" s="196"/>
      <c r="Q48" s="20">
        <v>42999.5</v>
      </c>
      <c r="R48" s="91">
        <f t="shared" si="11"/>
        <v>0</v>
      </c>
      <c r="S48" s="91">
        <f t="shared" si="11"/>
        <v>0</v>
      </c>
      <c r="T48" s="91">
        <f t="shared" si="11"/>
        <v>0</v>
      </c>
      <c r="U48" s="91">
        <f t="shared" si="11"/>
        <v>0</v>
      </c>
      <c r="V48" s="91">
        <f t="shared" si="11"/>
        <v>0</v>
      </c>
      <c r="W48" s="91">
        <f t="shared" si="11"/>
        <v>0</v>
      </c>
      <c r="X48" s="91">
        <f t="shared" si="12"/>
        <v>0</v>
      </c>
      <c r="Y48" s="91">
        <f t="shared" si="12"/>
        <v>0</v>
      </c>
      <c r="Z48" s="91">
        <f t="shared" si="12"/>
        <v>0</v>
      </c>
      <c r="AA48" s="91">
        <f t="shared" si="12"/>
        <v>0</v>
      </c>
      <c r="AB48" s="91">
        <f t="shared" si="12"/>
        <v>0</v>
      </c>
      <c r="AC48" s="91">
        <f t="shared" si="12"/>
        <v>0</v>
      </c>
    </row>
    <row r="49" spans="1:29" ht="13.5">
      <c r="A49" s="27" t="s">
        <v>117</v>
      </c>
      <c r="B49" s="29">
        <v>40000</v>
      </c>
      <c r="C49" s="30" t="s">
        <v>75</v>
      </c>
      <c r="D49" s="34">
        <v>41999</v>
      </c>
      <c r="E49" s="194"/>
      <c r="F49" s="195"/>
      <c r="G49" s="195"/>
      <c r="H49" s="195"/>
      <c r="I49" s="195"/>
      <c r="J49" s="196"/>
      <c r="K49" s="194"/>
      <c r="L49" s="195"/>
      <c r="M49" s="195"/>
      <c r="N49" s="195"/>
      <c r="O49" s="195"/>
      <c r="P49" s="196"/>
      <c r="Q49" s="20">
        <v>40999.5</v>
      </c>
      <c r="R49" s="91">
        <f t="shared" si="11"/>
        <v>0</v>
      </c>
      <c r="S49" s="91">
        <f t="shared" si="11"/>
        <v>0</v>
      </c>
      <c r="T49" s="91">
        <f t="shared" si="11"/>
        <v>0</v>
      </c>
      <c r="U49" s="91">
        <f t="shared" si="11"/>
        <v>0</v>
      </c>
      <c r="V49" s="91">
        <f t="shared" si="11"/>
        <v>0</v>
      </c>
      <c r="W49" s="91">
        <f t="shared" si="11"/>
        <v>0</v>
      </c>
      <c r="X49" s="91">
        <f t="shared" si="12"/>
        <v>0</v>
      </c>
      <c r="Y49" s="91">
        <f t="shared" si="12"/>
        <v>0</v>
      </c>
      <c r="Z49" s="91">
        <f t="shared" si="12"/>
        <v>0</v>
      </c>
      <c r="AA49" s="91">
        <f t="shared" si="12"/>
        <v>0</v>
      </c>
      <c r="AB49" s="91">
        <f t="shared" si="12"/>
        <v>0</v>
      </c>
      <c r="AC49" s="91">
        <f t="shared" si="12"/>
        <v>0</v>
      </c>
    </row>
    <row r="50" spans="1:29" ht="13.5">
      <c r="A50" s="27" t="s">
        <v>118</v>
      </c>
      <c r="B50" s="29">
        <v>38000</v>
      </c>
      <c r="C50" s="30" t="s">
        <v>75</v>
      </c>
      <c r="D50" s="34">
        <v>39999</v>
      </c>
      <c r="E50" s="194"/>
      <c r="F50" s="195"/>
      <c r="G50" s="195"/>
      <c r="H50" s="195"/>
      <c r="I50" s="195"/>
      <c r="J50" s="196"/>
      <c r="K50" s="194"/>
      <c r="L50" s="195"/>
      <c r="M50" s="195"/>
      <c r="N50" s="195"/>
      <c r="O50" s="195"/>
      <c r="P50" s="196"/>
      <c r="Q50" s="20">
        <v>38999.5</v>
      </c>
      <c r="R50" s="91">
        <f t="shared" si="11"/>
        <v>0</v>
      </c>
      <c r="S50" s="91">
        <f t="shared" si="11"/>
        <v>0</v>
      </c>
      <c r="T50" s="91">
        <f t="shared" si="11"/>
        <v>0</v>
      </c>
      <c r="U50" s="91">
        <f t="shared" si="11"/>
        <v>0</v>
      </c>
      <c r="V50" s="91">
        <f t="shared" si="11"/>
        <v>0</v>
      </c>
      <c r="W50" s="91">
        <f t="shared" si="11"/>
        <v>0</v>
      </c>
      <c r="X50" s="91">
        <f t="shared" si="12"/>
        <v>0</v>
      </c>
      <c r="Y50" s="91">
        <f t="shared" si="12"/>
        <v>0</v>
      </c>
      <c r="Z50" s="91">
        <f t="shared" si="12"/>
        <v>0</v>
      </c>
      <c r="AA50" s="91">
        <f t="shared" si="12"/>
        <v>0</v>
      </c>
      <c r="AB50" s="91">
        <f t="shared" si="12"/>
        <v>0</v>
      </c>
      <c r="AC50" s="91">
        <f t="shared" si="12"/>
        <v>0</v>
      </c>
    </row>
    <row r="51" spans="1:29" ht="13.5">
      <c r="A51" s="27" t="s">
        <v>119</v>
      </c>
      <c r="B51" s="29">
        <v>36000</v>
      </c>
      <c r="C51" s="30" t="s">
        <v>75</v>
      </c>
      <c r="D51" s="34">
        <v>37999</v>
      </c>
      <c r="E51" s="194"/>
      <c r="F51" s="195"/>
      <c r="G51" s="195"/>
      <c r="H51" s="195"/>
      <c r="I51" s="195"/>
      <c r="J51" s="196"/>
      <c r="K51" s="194"/>
      <c r="L51" s="195"/>
      <c r="M51" s="195"/>
      <c r="N51" s="195"/>
      <c r="O51" s="195"/>
      <c r="P51" s="196"/>
      <c r="Q51" s="20">
        <v>36999.5</v>
      </c>
      <c r="R51" s="91">
        <f t="shared" si="11"/>
        <v>0</v>
      </c>
      <c r="S51" s="91">
        <f t="shared" si="11"/>
        <v>0</v>
      </c>
      <c r="T51" s="91">
        <f t="shared" si="11"/>
        <v>0</v>
      </c>
      <c r="U51" s="91">
        <f t="shared" si="11"/>
        <v>0</v>
      </c>
      <c r="V51" s="91">
        <f t="shared" si="11"/>
        <v>0</v>
      </c>
      <c r="W51" s="91">
        <f t="shared" si="11"/>
        <v>0</v>
      </c>
      <c r="X51" s="91">
        <f t="shared" si="12"/>
        <v>0</v>
      </c>
      <c r="Y51" s="91">
        <f t="shared" si="12"/>
        <v>0</v>
      </c>
      <c r="Z51" s="91">
        <f t="shared" si="12"/>
        <v>0</v>
      </c>
      <c r="AA51" s="91">
        <f t="shared" si="12"/>
        <v>0</v>
      </c>
      <c r="AB51" s="91">
        <f t="shared" si="12"/>
        <v>0</v>
      </c>
      <c r="AC51" s="91">
        <f t="shared" si="12"/>
        <v>0</v>
      </c>
    </row>
    <row r="52" spans="1:29" ht="13.5">
      <c r="A52" s="27" t="s">
        <v>120</v>
      </c>
      <c r="B52" s="29">
        <v>34000</v>
      </c>
      <c r="C52" s="30" t="s">
        <v>75</v>
      </c>
      <c r="D52" s="34">
        <v>35999</v>
      </c>
      <c r="E52" s="194"/>
      <c r="F52" s="195"/>
      <c r="G52" s="195"/>
      <c r="H52" s="195"/>
      <c r="I52" s="195"/>
      <c r="J52" s="196"/>
      <c r="K52" s="194"/>
      <c r="L52" s="195"/>
      <c r="M52" s="195"/>
      <c r="N52" s="195"/>
      <c r="O52" s="195"/>
      <c r="P52" s="196"/>
      <c r="Q52" s="20">
        <v>34999.5</v>
      </c>
      <c r="R52" s="91">
        <f t="shared" si="11"/>
        <v>0</v>
      </c>
      <c r="S52" s="91">
        <f t="shared" si="11"/>
        <v>0</v>
      </c>
      <c r="T52" s="91">
        <f t="shared" si="11"/>
        <v>0</v>
      </c>
      <c r="U52" s="91">
        <f t="shared" si="11"/>
        <v>0</v>
      </c>
      <c r="V52" s="91">
        <f t="shared" si="11"/>
        <v>0</v>
      </c>
      <c r="W52" s="91">
        <f t="shared" si="11"/>
        <v>0</v>
      </c>
      <c r="X52" s="91">
        <f t="shared" si="12"/>
        <v>0</v>
      </c>
      <c r="Y52" s="91">
        <f t="shared" si="12"/>
        <v>0</v>
      </c>
      <c r="Z52" s="91">
        <f t="shared" si="12"/>
        <v>0</v>
      </c>
      <c r="AA52" s="91">
        <f t="shared" si="12"/>
        <v>0</v>
      </c>
      <c r="AB52" s="91">
        <f t="shared" si="12"/>
        <v>0</v>
      </c>
      <c r="AC52" s="91">
        <f t="shared" si="12"/>
        <v>0</v>
      </c>
    </row>
    <row r="53" spans="1:29" ht="13.5">
      <c r="A53" s="27" t="s">
        <v>121</v>
      </c>
      <c r="B53" s="29">
        <v>32000</v>
      </c>
      <c r="C53" s="30" t="s">
        <v>75</v>
      </c>
      <c r="D53" s="34">
        <v>33999</v>
      </c>
      <c r="E53" s="194"/>
      <c r="F53" s="195"/>
      <c r="G53" s="195"/>
      <c r="H53" s="195"/>
      <c r="I53" s="195"/>
      <c r="J53" s="196"/>
      <c r="K53" s="194"/>
      <c r="L53" s="195"/>
      <c r="M53" s="195"/>
      <c r="N53" s="195"/>
      <c r="O53" s="195"/>
      <c r="P53" s="196"/>
      <c r="Q53" s="20">
        <v>32999.5</v>
      </c>
      <c r="R53" s="91">
        <f t="shared" si="11"/>
        <v>0</v>
      </c>
      <c r="S53" s="91">
        <f t="shared" si="11"/>
        <v>0</v>
      </c>
      <c r="T53" s="91">
        <f t="shared" si="11"/>
        <v>0</v>
      </c>
      <c r="U53" s="91">
        <f t="shared" si="11"/>
        <v>0</v>
      </c>
      <c r="V53" s="91">
        <f t="shared" si="11"/>
        <v>0</v>
      </c>
      <c r="W53" s="91">
        <f t="shared" si="11"/>
        <v>0</v>
      </c>
      <c r="X53" s="91">
        <f t="shared" si="12"/>
        <v>0</v>
      </c>
      <c r="Y53" s="91">
        <f t="shared" si="12"/>
        <v>0</v>
      </c>
      <c r="Z53" s="91">
        <f t="shared" si="12"/>
        <v>0</v>
      </c>
      <c r="AA53" s="91">
        <f t="shared" si="12"/>
        <v>0</v>
      </c>
      <c r="AB53" s="91">
        <f t="shared" si="12"/>
        <v>0</v>
      </c>
      <c r="AC53" s="91">
        <f t="shared" si="12"/>
        <v>0</v>
      </c>
    </row>
    <row r="54" spans="1:29" ht="13.5">
      <c r="A54" s="27" t="s">
        <v>122</v>
      </c>
      <c r="B54" s="29">
        <v>30000</v>
      </c>
      <c r="C54" s="30" t="s">
        <v>75</v>
      </c>
      <c r="D54" s="34">
        <v>31999</v>
      </c>
      <c r="E54" s="194"/>
      <c r="F54" s="195"/>
      <c r="G54" s="195"/>
      <c r="H54" s="195"/>
      <c r="I54" s="195"/>
      <c r="J54" s="196"/>
      <c r="K54" s="194"/>
      <c r="L54" s="195"/>
      <c r="M54" s="195"/>
      <c r="N54" s="195"/>
      <c r="O54" s="195"/>
      <c r="P54" s="196"/>
      <c r="Q54" s="20">
        <v>30999.5</v>
      </c>
      <c r="R54" s="91">
        <f t="shared" si="11"/>
        <v>0</v>
      </c>
      <c r="S54" s="91">
        <f t="shared" si="11"/>
        <v>0</v>
      </c>
      <c r="T54" s="91">
        <f t="shared" si="11"/>
        <v>0</v>
      </c>
      <c r="U54" s="91">
        <f t="shared" si="11"/>
        <v>0</v>
      </c>
      <c r="V54" s="91">
        <f t="shared" si="11"/>
        <v>0</v>
      </c>
      <c r="W54" s="91">
        <f t="shared" si="11"/>
        <v>0</v>
      </c>
      <c r="X54" s="91">
        <f t="shared" si="12"/>
        <v>0</v>
      </c>
      <c r="Y54" s="91">
        <f t="shared" si="12"/>
        <v>0</v>
      </c>
      <c r="Z54" s="91">
        <f t="shared" si="12"/>
        <v>0</v>
      </c>
      <c r="AA54" s="91">
        <f t="shared" si="12"/>
        <v>0</v>
      </c>
      <c r="AB54" s="91">
        <f t="shared" si="12"/>
        <v>0</v>
      </c>
      <c r="AC54" s="91">
        <f t="shared" si="12"/>
        <v>0</v>
      </c>
    </row>
    <row r="55" spans="1:29" ht="14.25" thickBot="1">
      <c r="A55" s="18" t="s">
        <v>123</v>
      </c>
      <c r="B55" s="19" t="s">
        <v>125</v>
      </c>
      <c r="C55" s="19"/>
      <c r="D55" s="35"/>
      <c r="E55" s="191"/>
      <c r="F55" s="192"/>
      <c r="G55" s="192"/>
      <c r="H55" s="192"/>
      <c r="I55" s="192"/>
      <c r="J55" s="193"/>
      <c r="K55" s="191"/>
      <c r="L55" s="192"/>
      <c r="M55" s="192"/>
      <c r="N55" s="192"/>
      <c r="O55" s="192"/>
      <c r="P55" s="193"/>
      <c r="Q55" s="47">
        <v>30000</v>
      </c>
      <c r="R55" s="91">
        <f aca="true" t="shared" si="13" ref="R55:W55">E55*$Q55</f>
        <v>0</v>
      </c>
      <c r="S55" s="91">
        <f t="shared" si="13"/>
        <v>0</v>
      </c>
      <c r="T55" s="91">
        <f t="shared" si="13"/>
        <v>0</v>
      </c>
      <c r="U55" s="91">
        <f t="shared" si="13"/>
        <v>0</v>
      </c>
      <c r="V55" s="91">
        <f t="shared" si="13"/>
        <v>0</v>
      </c>
      <c r="W55" s="91">
        <f t="shared" si="13"/>
        <v>0</v>
      </c>
      <c r="X55" s="91">
        <f aca="true" t="shared" si="14" ref="X55:AC55">K55*$Q55</f>
        <v>0</v>
      </c>
      <c r="Y55" s="91">
        <f t="shared" si="14"/>
        <v>0</v>
      </c>
      <c r="Z55" s="91">
        <f t="shared" si="14"/>
        <v>0</v>
      </c>
      <c r="AA55" s="91">
        <f t="shared" si="14"/>
        <v>0</v>
      </c>
      <c r="AB55" s="91">
        <f t="shared" si="14"/>
        <v>0</v>
      </c>
      <c r="AC55" s="91">
        <f t="shared" si="14"/>
        <v>0</v>
      </c>
    </row>
    <row r="56" spans="1:29" s="42" customFormat="1" ht="15" thickBot="1" thickTop="1">
      <c r="A56" s="39" t="s">
        <v>124</v>
      </c>
      <c r="B56" s="40" t="s">
        <v>65</v>
      </c>
      <c r="C56" s="40"/>
      <c r="D56" s="41"/>
      <c r="E56" s="88">
        <f aca="true" t="shared" si="15" ref="E56:P56">SUM(E6:E55)</f>
        <v>0</v>
      </c>
      <c r="F56" s="89">
        <f t="shared" si="15"/>
        <v>0</v>
      </c>
      <c r="G56" s="89">
        <f t="shared" si="15"/>
        <v>0</v>
      </c>
      <c r="H56" s="89">
        <f t="shared" si="15"/>
        <v>0</v>
      </c>
      <c r="I56" s="89">
        <f t="shared" si="15"/>
        <v>0</v>
      </c>
      <c r="J56" s="90">
        <f t="shared" si="15"/>
        <v>0</v>
      </c>
      <c r="K56" s="88">
        <f t="shared" si="15"/>
        <v>0</v>
      </c>
      <c r="L56" s="89">
        <f t="shared" si="15"/>
        <v>0</v>
      </c>
      <c r="M56" s="89">
        <f t="shared" si="15"/>
        <v>0</v>
      </c>
      <c r="N56" s="89">
        <f t="shared" si="15"/>
        <v>0</v>
      </c>
      <c r="O56" s="89">
        <f t="shared" si="15"/>
        <v>0</v>
      </c>
      <c r="P56" s="90">
        <f t="shared" si="15"/>
        <v>0</v>
      </c>
      <c r="Q56" s="42" t="s">
        <v>65</v>
      </c>
      <c r="R56" s="92">
        <f aca="true" t="shared" si="16" ref="R56:W56">SUM(R6:R55)</f>
        <v>0</v>
      </c>
      <c r="S56" s="92">
        <f t="shared" si="16"/>
        <v>0</v>
      </c>
      <c r="T56" s="92">
        <f t="shared" si="16"/>
        <v>0</v>
      </c>
      <c r="U56" s="92">
        <f t="shared" si="16"/>
        <v>0</v>
      </c>
      <c r="V56" s="92">
        <f t="shared" si="16"/>
        <v>0</v>
      </c>
      <c r="W56" s="92">
        <f t="shared" si="16"/>
        <v>0</v>
      </c>
      <c r="X56" s="92">
        <f aca="true" t="shared" si="17" ref="X56:AC56">SUM(X6:X55)</f>
        <v>0</v>
      </c>
      <c r="Y56" s="92">
        <f t="shared" si="17"/>
        <v>0</v>
      </c>
      <c r="Z56" s="92">
        <f t="shared" si="17"/>
        <v>0</v>
      </c>
      <c r="AA56" s="92">
        <f t="shared" si="17"/>
        <v>0</v>
      </c>
      <c r="AB56" s="92">
        <f t="shared" si="17"/>
        <v>0</v>
      </c>
      <c r="AC56" s="92">
        <f t="shared" si="17"/>
        <v>0</v>
      </c>
    </row>
    <row r="57" spans="1:16" ht="32.25" customHeight="1" thickBot="1">
      <c r="A57" s="339" t="s">
        <v>148</v>
      </c>
      <c r="B57" s="339"/>
      <c r="C57" s="339"/>
      <c r="D57" s="339"/>
      <c r="E57" s="339"/>
      <c r="F57" s="339"/>
      <c r="G57" s="339"/>
      <c r="H57" s="339"/>
      <c r="I57" s="339"/>
      <c r="J57" s="339"/>
      <c r="K57" s="339"/>
      <c r="L57" s="339"/>
      <c r="M57" s="339"/>
      <c r="N57" s="339"/>
      <c r="O57" s="339"/>
      <c r="P57" s="339"/>
    </row>
    <row r="58" spans="1:16" ht="35.25" customHeight="1" thickBot="1">
      <c r="A58" s="340" t="s">
        <v>170</v>
      </c>
      <c r="B58" s="341"/>
      <c r="C58" s="341"/>
      <c r="D58" s="341"/>
      <c r="E58" s="341"/>
      <c r="F58" s="341"/>
      <c r="G58" s="341"/>
      <c r="H58" s="341"/>
      <c r="I58" s="341"/>
      <c r="J58" s="341"/>
      <c r="K58" s="341"/>
      <c r="L58" s="341"/>
      <c r="M58" s="341"/>
      <c r="N58" s="341"/>
      <c r="O58" s="341"/>
      <c r="P58" s="342"/>
    </row>
  </sheetData>
  <mergeCells count="2">
    <mergeCell ref="A57:P57"/>
    <mergeCell ref="A58:P58"/>
  </mergeCells>
  <printOptions horizontalCentered="1" verticalCentered="1"/>
  <pageMargins left="0.5" right="0.5" top="0.5" bottom="0.5" header="0.5" footer="0.5"/>
  <pageSetup fitToHeight="1" fitToWidth="1" horizontalDpi="300" verticalDpi="300" orientation="portrait" scale="88" r:id="rId1"/>
</worksheet>
</file>

<file path=xl/worksheets/sheet6.xml><?xml version="1.0" encoding="utf-8"?>
<worksheet xmlns="http://schemas.openxmlformats.org/spreadsheetml/2006/main" xmlns:r="http://schemas.openxmlformats.org/officeDocument/2006/relationships">
  <sheetPr>
    <pageSetUpPr fitToPage="1"/>
  </sheetPr>
  <dimension ref="A1:R31"/>
  <sheetViews>
    <sheetView workbookViewId="0" topLeftCell="H1">
      <selection activeCell="R28" sqref="R28"/>
    </sheetView>
  </sheetViews>
  <sheetFormatPr defaultColWidth="9.140625" defaultRowHeight="12.75"/>
  <cols>
    <col min="1" max="1" width="10.8515625" style="103" customWidth="1"/>
    <col min="2" max="2" width="8.8515625" style="103" customWidth="1"/>
    <col min="3" max="3" width="17.7109375" style="103" customWidth="1"/>
    <col min="4" max="4" width="11.00390625" style="103" customWidth="1"/>
    <col min="5" max="5" width="10.421875" style="103" customWidth="1"/>
    <col min="6" max="6" width="9.140625" style="103" customWidth="1"/>
    <col min="7" max="7" width="17.7109375" style="103" customWidth="1"/>
    <col min="8" max="8" width="11.00390625" style="103" customWidth="1"/>
    <col min="9" max="9" width="10.421875" style="103" customWidth="1"/>
    <col min="10" max="16384" width="9.140625" style="103" customWidth="1"/>
  </cols>
  <sheetData>
    <row r="1" ht="3.75" customHeight="1" thickBot="1">
      <c r="A1" s="104"/>
    </row>
    <row r="2" spans="1:9" ht="17.25" thickBot="1" thickTop="1">
      <c r="A2" s="198" t="s">
        <v>161</v>
      </c>
      <c r="B2" s="198"/>
      <c r="C2" s="198"/>
      <c r="D2" s="198"/>
      <c r="E2" s="198"/>
      <c r="F2" s="198"/>
      <c r="G2" s="198"/>
      <c r="H2" s="198"/>
      <c r="I2" s="198"/>
    </row>
    <row r="3" spans="1:9" ht="14.25" thickBot="1" thickTop="1">
      <c r="A3" s="199"/>
      <c r="B3" s="200" t="s">
        <v>0</v>
      </c>
      <c r="C3" s="201"/>
      <c r="D3" s="201"/>
      <c r="E3" s="202"/>
      <c r="F3" s="200" t="s">
        <v>1</v>
      </c>
      <c r="G3" s="201"/>
      <c r="H3" s="201"/>
      <c r="I3" s="202"/>
    </row>
    <row r="4" spans="1:9" ht="12.75">
      <c r="A4" s="203"/>
      <c r="B4" s="204" t="s">
        <v>2</v>
      </c>
      <c r="C4" s="205" t="s">
        <v>3</v>
      </c>
      <c r="D4" s="205" t="s">
        <v>4</v>
      </c>
      <c r="E4" s="203" t="s">
        <v>5</v>
      </c>
      <c r="F4" s="204" t="s">
        <v>6</v>
      </c>
      <c r="G4" s="205" t="s">
        <v>7</v>
      </c>
      <c r="H4" s="205" t="s">
        <v>8</v>
      </c>
      <c r="I4" s="203" t="s">
        <v>9</v>
      </c>
    </row>
    <row r="5" spans="1:18" ht="22.5" thickBot="1">
      <c r="A5" s="206" t="s">
        <v>10</v>
      </c>
      <c r="B5" s="207" t="s">
        <v>11</v>
      </c>
      <c r="C5" s="208" t="s">
        <v>154</v>
      </c>
      <c r="D5" s="208" t="s">
        <v>12</v>
      </c>
      <c r="E5" s="206" t="s">
        <v>13</v>
      </c>
      <c r="F5" s="207" t="s">
        <v>11</v>
      </c>
      <c r="G5" s="208" t="s">
        <v>154</v>
      </c>
      <c r="H5" s="208" t="s">
        <v>12</v>
      </c>
      <c r="I5" s="206" t="s">
        <v>13</v>
      </c>
      <c r="K5" s="126" t="s">
        <v>14</v>
      </c>
      <c r="L5" s="126" t="s">
        <v>15</v>
      </c>
      <c r="M5" s="126" t="s">
        <v>16</v>
      </c>
      <c r="N5" s="126" t="s">
        <v>17</v>
      </c>
      <c r="O5" s="127" t="s">
        <v>18</v>
      </c>
      <c r="P5" s="128" t="s">
        <v>19</v>
      </c>
      <c r="Q5" s="129" t="s">
        <v>20</v>
      </c>
      <c r="R5" s="129"/>
    </row>
    <row r="6" spans="1:18" ht="26.25" thickBot="1">
      <c r="A6" s="209" t="s">
        <v>22</v>
      </c>
      <c r="B6" s="209"/>
      <c r="C6" s="210"/>
      <c r="D6" s="210"/>
      <c r="E6" s="211"/>
      <c r="F6" s="210"/>
      <c r="G6" s="210"/>
      <c r="H6" s="210"/>
      <c r="I6" s="210"/>
      <c r="K6" s="159"/>
      <c r="L6" s="159"/>
      <c r="M6" s="159" t="s">
        <v>23</v>
      </c>
      <c r="N6" s="159"/>
      <c r="O6" s="160"/>
      <c r="P6" s="161"/>
      <c r="Q6" s="162"/>
      <c r="R6" s="159"/>
    </row>
    <row r="7" spans="1:18" ht="13.5">
      <c r="A7" s="212" t="s">
        <v>27</v>
      </c>
      <c r="B7" s="271">
        <f>'Section I'!B24</f>
        <v>0</v>
      </c>
      <c r="C7" s="273">
        <f>'Section I'!C24</f>
        <v>0</v>
      </c>
      <c r="D7" s="273">
        <f>'Section I'!D24</f>
        <v>0</v>
      </c>
      <c r="E7" s="274">
        <f>'Section I'!E24</f>
        <v>0</v>
      </c>
      <c r="F7" s="271">
        <f>'Section I'!F24</f>
        <v>0</v>
      </c>
      <c r="G7" s="273">
        <f>'Section I'!G24</f>
        <v>0</v>
      </c>
      <c r="H7" s="273">
        <f>'Section I'!H24</f>
        <v>0</v>
      </c>
      <c r="I7" s="274">
        <f>'Section I'!I24</f>
        <v>0</v>
      </c>
      <c r="K7" s="222">
        <f>'Section I'!B24+'Section I'!F24</f>
        <v>0</v>
      </c>
      <c r="L7" s="222">
        <f>'Section II'!C16</f>
        <v>0</v>
      </c>
      <c r="M7" s="223">
        <f>'Section III'!B6</f>
        <v>0</v>
      </c>
      <c r="N7" s="224">
        <f>'Section IV'!E$56</f>
        <v>0</v>
      </c>
      <c r="O7" s="225">
        <f>'Section IV'!R$56</f>
        <v>0</v>
      </c>
      <c r="P7" s="225">
        <f>'Section I'!C24+'Section I'!G24</f>
        <v>0</v>
      </c>
      <c r="Q7" s="226">
        <f aca="true" t="shared" si="0" ref="Q7:Q13">O7-P7</f>
        <v>0</v>
      </c>
      <c r="R7" s="227" t="e">
        <f aca="true" t="shared" si="1" ref="R7:R13">Q7/P7</f>
        <v>#DIV/0!</v>
      </c>
    </row>
    <row r="8" spans="1:18" ht="13.5">
      <c r="A8" s="214" t="s">
        <v>28</v>
      </c>
      <c r="B8" s="267">
        <f>'Section I'!B25</f>
        <v>0</v>
      </c>
      <c r="C8" s="269">
        <f>'Section I'!C25</f>
        <v>0</v>
      </c>
      <c r="D8" s="269">
        <f>'Section I'!D25</f>
        <v>0</v>
      </c>
      <c r="E8" s="270">
        <f>'Section I'!E25</f>
        <v>0</v>
      </c>
      <c r="F8" s="267">
        <f>'Section I'!F25</f>
        <v>0</v>
      </c>
      <c r="G8" s="269">
        <f>'Section I'!G25</f>
        <v>0</v>
      </c>
      <c r="H8" s="269">
        <f>'Section I'!H25</f>
        <v>0</v>
      </c>
      <c r="I8" s="270">
        <f>'Section I'!I25</f>
        <v>0</v>
      </c>
      <c r="K8" s="222">
        <f>'Section I'!B25+'Section I'!F25</f>
        <v>0</v>
      </c>
      <c r="L8" s="222">
        <f>'Section II'!E16</f>
        <v>0</v>
      </c>
      <c r="M8" s="223">
        <f>'Section III'!B7</f>
        <v>0</v>
      </c>
      <c r="N8" s="224">
        <f>'Section IV'!F$56</f>
        <v>0</v>
      </c>
      <c r="O8" s="225">
        <f>'Section IV'!S$56</f>
        <v>0</v>
      </c>
      <c r="P8" s="225">
        <f>'Section I'!C25+'Section I'!G25</f>
        <v>0</v>
      </c>
      <c r="Q8" s="226">
        <f t="shared" si="0"/>
        <v>0</v>
      </c>
      <c r="R8" s="227" t="e">
        <f t="shared" si="1"/>
        <v>#DIV/0!</v>
      </c>
    </row>
    <row r="9" spans="1:18" ht="13.5">
      <c r="A9" s="214" t="s">
        <v>29</v>
      </c>
      <c r="B9" s="271">
        <f>'Section I'!B26</f>
        <v>0</v>
      </c>
      <c r="C9" s="273">
        <f>'Section I'!C26</f>
        <v>0</v>
      </c>
      <c r="D9" s="273">
        <f>'Section I'!D26</f>
        <v>0</v>
      </c>
      <c r="E9" s="274">
        <f>'Section I'!E26</f>
        <v>0</v>
      </c>
      <c r="F9" s="271">
        <f>'Section I'!F26</f>
        <v>0</v>
      </c>
      <c r="G9" s="273">
        <f>'Section I'!G26</f>
        <v>0</v>
      </c>
      <c r="H9" s="273">
        <f>'Section I'!H26</f>
        <v>0</v>
      </c>
      <c r="I9" s="274">
        <f>'Section I'!I26</f>
        <v>0</v>
      </c>
      <c r="K9" s="222">
        <f>'Section I'!B26+'Section I'!F26</f>
        <v>0</v>
      </c>
      <c r="L9" s="222">
        <f>'Section II'!G16</f>
        <v>0</v>
      </c>
      <c r="M9" s="223">
        <f>'Section III'!B8</f>
        <v>0</v>
      </c>
      <c r="N9" s="224">
        <f>'Section IV'!G$56</f>
        <v>0</v>
      </c>
      <c r="O9" s="225">
        <f>'Section IV'!T$56</f>
        <v>0</v>
      </c>
      <c r="P9" s="225">
        <f>'Section I'!C26+'Section I'!G26</f>
        <v>0</v>
      </c>
      <c r="Q9" s="226">
        <f t="shared" si="0"/>
        <v>0</v>
      </c>
      <c r="R9" s="227" t="e">
        <f t="shared" si="1"/>
        <v>#DIV/0!</v>
      </c>
    </row>
    <row r="10" spans="1:18" ht="13.5">
      <c r="A10" s="214" t="s">
        <v>30</v>
      </c>
      <c r="B10" s="267">
        <f>'Section I'!B27</f>
        <v>0</v>
      </c>
      <c r="C10" s="269">
        <f>'Section I'!C27</f>
        <v>0</v>
      </c>
      <c r="D10" s="269">
        <f>'Section I'!D27</f>
        <v>0</v>
      </c>
      <c r="E10" s="270">
        <f>'Section I'!E27</f>
        <v>0</v>
      </c>
      <c r="F10" s="267">
        <f>'Section I'!F27</f>
        <v>0</v>
      </c>
      <c r="G10" s="269">
        <f>'Section I'!G27</f>
        <v>0</v>
      </c>
      <c r="H10" s="269">
        <f>'Section I'!H27</f>
        <v>0</v>
      </c>
      <c r="I10" s="270">
        <f>'Section I'!I27</f>
        <v>0</v>
      </c>
      <c r="K10" s="222">
        <f>'Section I'!B27+'Section I'!F27</f>
        <v>0</v>
      </c>
      <c r="L10" s="222">
        <f>'Section II'!I16</f>
        <v>0</v>
      </c>
      <c r="M10" s="223">
        <f>'Section III'!B9</f>
        <v>0</v>
      </c>
      <c r="N10" s="224">
        <f>'Section IV'!H$56</f>
        <v>0</v>
      </c>
      <c r="O10" s="225">
        <f>'Section IV'!U$56</f>
        <v>0</v>
      </c>
      <c r="P10" s="225">
        <f>'Section I'!C27+'Section I'!G27</f>
        <v>0</v>
      </c>
      <c r="Q10" s="226">
        <f t="shared" si="0"/>
        <v>0</v>
      </c>
      <c r="R10" s="227" t="e">
        <f t="shared" si="1"/>
        <v>#DIV/0!</v>
      </c>
    </row>
    <row r="11" spans="1:18" ht="13.5">
      <c r="A11" s="214" t="s">
        <v>31</v>
      </c>
      <c r="B11" s="271">
        <f>'Section I'!B28</f>
        <v>0</v>
      </c>
      <c r="C11" s="273">
        <f>'Section I'!C28</f>
        <v>0</v>
      </c>
      <c r="D11" s="273">
        <f>'Section I'!D28</f>
        <v>0</v>
      </c>
      <c r="E11" s="274">
        <f>'Section I'!E28</f>
        <v>0</v>
      </c>
      <c r="F11" s="271">
        <f>'Section I'!F28</f>
        <v>0</v>
      </c>
      <c r="G11" s="273">
        <f>'Section I'!G28</f>
        <v>0</v>
      </c>
      <c r="H11" s="273">
        <f>'Section I'!H28</f>
        <v>0</v>
      </c>
      <c r="I11" s="274">
        <f>'Section I'!I28</f>
        <v>0</v>
      </c>
      <c r="K11" s="222">
        <f>'Section I'!B28+'Section I'!F28</f>
        <v>0</v>
      </c>
      <c r="L11" s="222">
        <f>'Section II'!K16</f>
        <v>0</v>
      </c>
      <c r="M11" s="223">
        <f>'Section III'!B10</f>
        <v>0</v>
      </c>
      <c r="N11" s="224">
        <f>'Section IV'!I$56</f>
        <v>0</v>
      </c>
      <c r="O11" s="225">
        <f>'Section IV'!V$56</f>
        <v>0</v>
      </c>
      <c r="P11" s="225">
        <f>'Section I'!C28+'Section I'!G28</f>
        <v>0</v>
      </c>
      <c r="Q11" s="226">
        <f t="shared" si="0"/>
        <v>0</v>
      </c>
      <c r="R11" s="227" t="e">
        <f t="shared" si="1"/>
        <v>#DIV/0!</v>
      </c>
    </row>
    <row r="12" spans="1:18" ht="13.5">
      <c r="A12" s="214" t="s">
        <v>32</v>
      </c>
      <c r="B12" s="267">
        <f>'Section I'!B29</f>
        <v>0</v>
      </c>
      <c r="C12" s="269">
        <f>'Section I'!C29</f>
        <v>0</v>
      </c>
      <c r="D12" s="269">
        <f>'Section I'!D29</f>
        <v>0</v>
      </c>
      <c r="E12" s="270">
        <f>'Section I'!E29</f>
        <v>0</v>
      </c>
      <c r="F12" s="267">
        <f>'Section I'!F29</f>
        <v>0</v>
      </c>
      <c r="G12" s="269">
        <f>'Section I'!G29</f>
        <v>0</v>
      </c>
      <c r="H12" s="269">
        <f>'Section I'!H29</f>
        <v>0</v>
      </c>
      <c r="I12" s="270">
        <f>'Section I'!I29</f>
        <v>0</v>
      </c>
      <c r="K12" s="222">
        <f>'Section I'!B29+'Section I'!F29</f>
        <v>0</v>
      </c>
      <c r="L12" s="222">
        <f>'Section II'!M16</f>
        <v>0</v>
      </c>
      <c r="M12" s="223">
        <f>'Section III'!B11</f>
        <v>0</v>
      </c>
      <c r="N12" s="224">
        <f>'Section IV'!J$56</f>
        <v>0</v>
      </c>
      <c r="O12" s="225">
        <f>'Section IV'!W$56</f>
        <v>0</v>
      </c>
      <c r="P12" s="225">
        <f>'Section I'!C29+'Section I'!G29</f>
        <v>0</v>
      </c>
      <c r="Q12" s="226">
        <f t="shared" si="0"/>
        <v>0</v>
      </c>
      <c r="R12" s="227" t="e">
        <f t="shared" si="1"/>
        <v>#DIV/0!</v>
      </c>
    </row>
    <row r="13" spans="1:18" ht="14.25" thickBot="1">
      <c r="A13" s="199" t="s">
        <v>33</v>
      </c>
      <c r="B13" s="275">
        <f>'Section I'!B30</f>
        <v>0</v>
      </c>
      <c r="C13" s="277">
        <f>'Section I'!C30</f>
        <v>0</v>
      </c>
      <c r="D13" s="277">
        <f>'Section I'!D30</f>
        <v>0</v>
      </c>
      <c r="E13" s="317">
        <f>'Section I'!E30</f>
        <v>0</v>
      </c>
      <c r="F13" s="275">
        <f>'Section I'!F30</f>
        <v>0</v>
      </c>
      <c r="G13" s="277">
        <f>'Section I'!G30</f>
        <v>0</v>
      </c>
      <c r="H13" s="277">
        <f>'Section I'!H30</f>
        <v>0</v>
      </c>
      <c r="I13" s="317">
        <f>'Section I'!I30</f>
        <v>0</v>
      </c>
      <c r="K13" s="222">
        <f>'Section I'!B30+'Section I'!F30</f>
        <v>0</v>
      </c>
      <c r="L13" s="222">
        <f>SUM(L7:L12)</f>
        <v>0</v>
      </c>
      <c r="M13" s="223">
        <f>'Section III'!B12</f>
        <v>0</v>
      </c>
      <c r="N13" s="224">
        <f>SUM(N7:N12)</f>
        <v>0</v>
      </c>
      <c r="O13" s="225">
        <f>SUM(O7:O12)</f>
        <v>0</v>
      </c>
      <c r="P13" s="225">
        <f>'Section I'!C30+'Section I'!G30</f>
        <v>0</v>
      </c>
      <c r="Q13" s="226">
        <f t="shared" si="0"/>
        <v>0</v>
      </c>
      <c r="R13" s="227" t="e">
        <f t="shared" si="1"/>
        <v>#DIV/0!</v>
      </c>
    </row>
    <row r="14" spans="1:18" ht="13.5" thickBot="1">
      <c r="A14" s="200" t="s">
        <v>34</v>
      </c>
      <c r="B14" s="318"/>
      <c r="C14" s="319"/>
      <c r="D14" s="319"/>
      <c r="E14" s="319"/>
      <c r="F14" s="319"/>
      <c r="G14" s="319"/>
      <c r="H14" s="319"/>
      <c r="I14" s="319"/>
      <c r="K14" s="222"/>
      <c r="L14" s="224"/>
      <c r="M14" s="228"/>
      <c r="N14" s="224"/>
      <c r="O14" s="225"/>
      <c r="P14" s="225"/>
      <c r="Q14" s="226"/>
      <c r="R14" s="227"/>
    </row>
    <row r="15" spans="1:18" ht="13.5">
      <c r="A15" s="212" t="s">
        <v>27</v>
      </c>
      <c r="B15" s="271">
        <f>'Section I'!B32</f>
        <v>0</v>
      </c>
      <c r="C15" s="273">
        <f>'Section I'!C32</f>
        <v>0</v>
      </c>
      <c r="D15" s="273">
        <f>'Section I'!D32</f>
        <v>0</v>
      </c>
      <c r="E15" s="274">
        <f>'Section I'!E32</f>
        <v>0</v>
      </c>
      <c r="F15" s="271">
        <f>'Section I'!F32</f>
        <v>0</v>
      </c>
      <c r="G15" s="273">
        <f>'Section I'!G32</f>
        <v>0</v>
      </c>
      <c r="H15" s="273">
        <f>'Section I'!H32</f>
        <v>0</v>
      </c>
      <c r="I15" s="274">
        <f>'Section I'!I32</f>
        <v>0</v>
      </c>
      <c r="K15" s="222">
        <f>'Section I'!B32+'Section I'!F32</f>
        <v>0</v>
      </c>
      <c r="L15" s="222">
        <f>'Section II'!C28</f>
        <v>0</v>
      </c>
      <c r="M15" s="223">
        <f>'Section III'!B16</f>
        <v>0</v>
      </c>
      <c r="N15" s="224">
        <f>'Section IV'!K$56</f>
        <v>0</v>
      </c>
      <c r="O15" s="225">
        <f>'Section IV'!X$56</f>
        <v>0</v>
      </c>
      <c r="P15" s="225">
        <f>'Section I'!C32+'Section I'!G32</f>
        <v>0</v>
      </c>
      <c r="Q15" s="226">
        <f aca="true" t="shared" si="2" ref="Q15:Q21">O15-P15</f>
        <v>0</v>
      </c>
      <c r="R15" s="227" t="e">
        <f aca="true" t="shared" si="3" ref="R15:R21">Q15/P15</f>
        <v>#DIV/0!</v>
      </c>
    </row>
    <row r="16" spans="1:18" ht="13.5">
      <c r="A16" s="214" t="s">
        <v>28</v>
      </c>
      <c r="B16" s="267">
        <f>'Section I'!B33</f>
        <v>0</v>
      </c>
      <c r="C16" s="269">
        <f>'Section I'!C33</f>
        <v>0</v>
      </c>
      <c r="D16" s="269">
        <f>'Section I'!D33</f>
        <v>0</v>
      </c>
      <c r="E16" s="270">
        <f>'Section I'!E33</f>
        <v>0</v>
      </c>
      <c r="F16" s="267">
        <f>'Section I'!F33</f>
        <v>0</v>
      </c>
      <c r="G16" s="269">
        <f>'Section I'!G33</f>
        <v>0</v>
      </c>
      <c r="H16" s="269">
        <f>'Section I'!H33</f>
        <v>0</v>
      </c>
      <c r="I16" s="270">
        <f>'Section I'!I33</f>
        <v>0</v>
      </c>
      <c r="K16" s="222">
        <f>'Section I'!B33+'Section I'!F33</f>
        <v>0</v>
      </c>
      <c r="L16" s="222">
        <f>'Section II'!E28</f>
        <v>0</v>
      </c>
      <c r="M16" s="223">
        <f>'Section III'!B17</f>
        <v>0</v>
      </c>
      <c r="N16" s="224">
        <f>'Section IV'!L$56</f>
        <v>0</v>
      </c>
      <c r="O16" s="225">
        <f>'Section IV'!Y$56</f>
        <v>0</v>
      </c>
      <c r="P16" s="225">
        <f>'Section I'!C33+'Section I'!G33</f>
        <v>0</v>
      </c>
      <c r="Q16" s="226">
        <f t="shared" si="2"/>
        <v>0</v>
      </c>
      <c r="R16" s="227" t="e">
        <f t="shared" si="3"/>
        <v>#DIV/0!</v>
      </c>
    </row>
    <row r="17" spans="1:18" ht="13.5">
      <c r="A17" s="214" t="s">
        <v>29</v>
      </c>
      <c r="B17" s="271">
        <f>'Section I'!B34</f>
        <v>0</v>
      </c>
      <c r="C17" s="273">
        <f>'Section I'!C34</f>
        <v>0</v>
      </c>
      <c r="D17" s="273">
        <f>'Section I'!D34</f>
        <v>0</v>
      </c>
      <c r="E17" s="274">
        <f>'Section I'!E34</f>
        <v>0</v>
      </c>
      <c r="F17" s="271">
        <f>'Section I'!F34</f>
        <v>0</v>
      </c>
      <c r="G17" s="273">
        <f>'Section I'!G34</f>
        <v>0</v>
      </c>
      <c r="H17" s="273">
        <f>'Section I'!H34</f>
        <v>0</v>
      </c>
      <c r="I17" s="274">
        <f>'Section I'!I34</f>
        <v>0</v>
      </c>
      <c r="K17" s="222">
        <f>'Section I'!B34+'Section I'!F34</f>
        <v>0</v>
      </c>
      <c r="L17" s="222">
        <f>'Section II'!G28</f>
        <v>0</v>
      </c>
      <c r="M17" s="223">
        <f>'Section III'!B18</f>
        <v>0</v>
      </c>
      <c r="N17" s="224">
        <f>'Section IV'!M$56</f>
        <v>0</v>
      </c>
      <c r="O17" s="225">
        <f>'Section IV'!Z$56</f>
        <v>0</v>
      </c>
      <c r="P17" s="225">
        <f>'Section I'!C34+'Section I'!G34</f>
        <v>0</v>
      </c>
      <c r="Q17" s="226">
        <f t="shared" si="2"/>
        <v>0</v>
      </c>
      <c r="R17" s="227" t="e">
        <f t="shared" si="3"/>
        <v>#DIV/0!</v>
      </c>
    </row>
    <row r="18" spans="1:18" ht="13.5">
      <c r="A18" s="214" t="s">
        <v>30</v>
      </c>
      <c r="B18" s="267">
        <f>'Section I'!B35</f>
        <v>0</v>
      </c>
      <c r="C18" s="269">
        <f>'Section I'!C35</f>
        <v>0</v>
      </c>
      <c r="D18" s="269">
        <f>'Section I'!D35</f>
        <v>0</v>
      </c>
      <c r="E18" s="270">
        <f>'Section I'!E35</f>
        <v>0</v>
      </c>
      <c r="F18" s="267">
        <f>'Section I'!F35</f>
        <v>0</v>
      </c>
      <c r="G18" s="269">
        <f>'Section I'!G35</f>
        <v>0</v>
      </c>
      <c r="H18" s="269">
        <f>'Section I'!H35</f>
        <v>0</v>
      </c>
      <c r="I18" s="270">
        <f>'Section I'!I35</f>
        <v>0</v>
      </c>
      <c r="K18" s="222">
        <f>'Section I'!B35+'Section I'!F35</f>
        <v>0</v>
      </c>
      <c r="L18" s="222">
        <f>'Section II'!I28</f>
        <v>0</v>
      </c>
      <c r="M18" s="223">
        <f>'Section III'!B19</f>
        <v>0</v>
      </c>
      <c r="N18" s="224">
        <f>'Section IV'!N$56</f>
        <v>0</v>
      </c>
      <c r="O18" s="225">
        <f>'Section IV'!AA$56</f>
        <v>0</v>
      </c>
      <c r="P18" s="225">
        <f>'Section I'!C35+'Section I'!G35</f>
        <v>0</v>
      </c>
      <c r="Q18" s="226">
        <f t="shared" si="2"/>
        <v>0</v>
      </c>
      <c r="R18" s="227" t="e">
        <f t="shared" si="3"/>
        <v>#DIV/0!</v>
      </c>
    </row>
    <row r="19" spans="1:18" ht="13.5">
      <c r="A19" s="214" t="s">
        <v>31</v>
      </c>
      <c r="B19" s="271">
        <f>'Section I'!B36</f>
        <v>0</v>
      </c>
      <c r="C19" s="273">
        <f>'Section I'!C36</f>
        <v>0</v>
      </c>
      <c r="D19" s="273">
        <f>'Section I'!D36</f>
        <v>0</v>
      </c>
      <c r="E19" s="274">
        <f>'Section I'!E36</f>
        <v>0</v>
      </c>
      <c r="F19" s="271">
        <f>'Section I'!F36</f>
        <v>0</v>
      </c>
      <c r="G19" s="273">
        <f>'Section I'!G36</f>
        <v>0</v>
      </c>
      <c r="H19" s="273">
        <f>'Section I'!H36</f>
        <v>0</v>
      </c>
      <c r="I19" s="274">
        <f>'Section I'!I36</f>
        <v>0</v>
      </c>
      <c r="K19" s="222">
        <f>'Section I'!B36+'Section I'!F36</f>
        <v>0</v>
      </c>
      <c r="L19" s="222">
        <f>'Section II'!K28</f>
        <v>0</v>
      </c>
      <c r="M19" s="223">
        <f>'Section III'!B20</f>
        <v>0</v>
      </c>
      <c r="N19" s="224">
        <f>'Section IV'!O$56</f>
        <v>0</v>
      </c>
      <c r="O19" s="225">
        <f>'Section IV'!AB$56</f>
        <v>0</v>
      </c>
      <c r="P19" s="225">
        <f>'Section I'!C36+'Section I'!G36</f>
        <v>0</v>
      </c>
      <c r="Q19" s="226">
        <f t="shared" si="2"/>
        <v>0</v>
      </c>
      <c r="R19" s="227" t="e">
        <f t="shared" si="3"/>
        <v>#DIV/0!</v>
      </c>
    </row>
    <row r="20" spans="1:18" ht="13.5">
      <c r="A20" s="214" t="s">
        <v>32</v>
      </c>
      <c r="B20" s="267">
        <f>'Section I'!B37</f>
        <v>0</v>
      </c>
      <c r="C20" s="269">
        <f>'Section I'!C37</f>
        <v>0</v>
      </c>
      <c r="D20" s="269">
        <f>'Section I'!D37</f>
        <v>0</v>
      </c>
      <c r="E20" s="270">
        <f>'Section I'!E37</f>
        <v>0</v>
      </c>
      <c r="F20" s="267">
        <f>'Section I'!F37</f>
        <v>0</v>
      </c>
      <c r="G20" s="269">
        <f>'Section I'!G37</f>
        <v>0</v>
      </c>
      <c r="H20" s="269">
        <f>'Section I'!H37</f>
        <v>0</v>
      </c>
      <c r="I20" s="270">
        <f>'Section I'!I37</f>
        <v>0</v>
      </c>
      <c r="K20" s="222">
        <f>'Section I'!B37+'Section I'!F37</f>
        <v>0</v>
      </c>
      <c r="L20" s="222">
        <f>'Section II'!M28</f>
        <v>0</v>
      </c>
      <c r="M20" s="223">
        <f>'Section III'!B21</f>
        <v>0</v>
      </c>
      <c r="N20" s="224">
        <f>'Section IV'!P$56</f>
        <v>0</v>
      </c>
      <c r="O20" s="225">
        <f>'Section IV'!AC$56</f>
        <v>0</v>
      </c>
      <c r="P20" s="225">
        <f>'Section I'!C37+'Section I'!G37</f>
        <v>0</v>
      </c>
      <c r="Q20" s="226">
        <f t="shared" si="2"/>
        <v>0</v>
      </c>
      <c r="R20" s="227" t="e">
        <f t="shared" si="3"/>
        <v>#DIV/0!</v>
      </c>
    </row>
    <row r="21" spans="1:18" ht="14.25" thickBot="1">
      <c r="A21" s="199" t="s">
        <v>33</v>
      </c>
      <c r="B21" s="275">
        <f>'Section I'!B38</f>
        <v>0</v>
      </c>
      <c r="C21" s="277">
        <f>'Section I'!C38</f>
        <v>0</v>
      </c>
      <c r="D21" s="277">
        <f>'Section I'!D38</f>
        <v>0</v>
      </c>
      <c r="E21" s="317">
        <f>'Section I'!E38</f>
        <v>0</v>
      </c>
      <c r="F21" s="275">
        <f>'Section I'!F38</f>
        <v>0</v>
      </c>
      <c r="G21" s="277">
        <f>'Section I'!G38</f>
        <v>0</v>
      </c>
      <c r="H21" s="277">
        <f>'Section I'!H38</f>
        <v>0</v>
      </c>
      <c r="I21" s="317">
        <f>'Section I'!I38</f>
        <v>0</v>
      </c>
      <c r="K21" s="222">
        <f>'Section I'!B38+'Section I'!F38</f>
        <v>0</v>
      </c>
      <c r="L21" s="222">
        <f>SUM(L15:L20)</f>
        <v>0</v>
      </c>
      <c r="M21" s="223">
        <f>'Section III'!B22</f>
        <v>0</v>
      </c>
      <c r="N21" s="224">
        <f>SUM(N15:N20)</f>
        <v>0</v>
      </c>
      <c r="O21" s="225">
        <f>SUM(O15:O20)</f>
        <v>0</v>
      </c>
      <c r="P21" s="225">
        <f>'Section I'!C38+'Section I'!G38</f>
        <v>0</v>
      </c>
      <c r="Q21" s="226">
        <f t="shared" si="2"/>
        <v>0</v>
      </c>
      <c r="R21" s="227" t="e">
        <f t="shared" si="3"/>
        <v>#DIV/0!</v>
      </c>
    </row>
    <row r="22" spans="1:18" ht="13.5" thickBot="1">
      <c r="A22" s="200" t="s">
        <v>35</v>
      </c>
      <c r="B22" s="319"/>
      <c r="C22" s="319"/>
      <c r="D22" s="319"/>
      <c r="E22" s="319"/>
      <c r="F22" s="319"/>
      <c r="G22" s="319"/>
      <c r="H22" s="319"/>
      <c r="I22" s="319"/>
      <c r="K22" s="222"/>
      <c r="L22" s="224"/>
      <c r="M22" s="228"/>
      <c r="N22" s="224"/>
      <c r="O22" s="225"/>
      <c r="P22" s="225"/>
      <c r="Q22" s="226"/>
      <c r="R22" s="227"/>
    </row>
    <row r="23" spans="1:18" ht="13.5">
      <c r="A23" s="212" t="s">
        <v>27</v>
      </c>
      <c r="B23" s="271">
        <f>'Section I'!B40</f>
        <v>0</v>
      </c>
      <c r="C23" s="273">
        <f>'Section I'!C40</f>
        <v>0</v>
      </c>
      <c r="D23" s="273">
        <f>'Section I'!D40</f>
        <v>0</v>
      </c>
      <c r="E23" s="274">
        <f>'Section I'!E40</f>
        <v>0</v>
      </c>
      <c r="F23" s="271">
        <f>'Section I'!F40</f>
        <v>0</v>
      </c>
      <c r="G23" s="273">
        <f>'Section I'!G40</f>
        <v>0</v>
      </c>
      <c r="H23" s="273">
        <f>'Section I'!H40</f>
        <v>0</v>
      </c>
      <c r="I23" s="274">
        <f>'Section I'!I40</f>
        <v>0</v>
      </c>
      <c r="K23" s="222">
        <f>'Section I'!B40+'Section I'!F40</f>
        <v>0</v>
      </c>
      <c r="L23" s="222">
        <f>'Section II'!C40</f>
        <v>0</v>
      </c>
      <c r="M23" s="223">
        <f>'Section III'!B26</f>
        <v>0</v>
      </c>
      <c r="N23" s="224">
        <f>'Section IV'!E56+'Section IV'!K56</f>
        <v>0</v>
      </c>
      <c r="O23" s="225">
        <f>O7+('Section I'!$I$48*O15)</f>
        <v>0</v>
      </c>
      <c r="P23" s="225">
        <f>'Section I'!C40+'Section I'!G40</f>
        <v>0</v>
      </c>
      <c r="Q23" s="226">
        <f aca="true" t="shared" si="4" ref="Q23:Q29">O23-P23</f>
        <v>0</v>
      </c>
      <c r="R23" s="227" t="e">
        <f aca="true" t="shared" si="5" ref="R23:R29">Q23/P23</f>
        <v>#DIV/0!</v>
      </c>
    </row>
    <row r="24" spans="1:18" ht="13.5">
      <c r="A24" s="214" t="s">
        <v>28</v>
      </c>
      <c r="B24" s="267">
        <f>'Section I'!B41</f>
        <v>0</v>
      </c>
      <c r="C24" s="269">
        <f>'Section I'!C41</f>
        <v>0</v>
      </c>
      <c r="D24" s="269">
        <f>'Section I'!D41</f>
        <v>0</v>
      </c>
      <c r="E24" s="270">
        <f>'Section I'!E41</f>
        <v>0</v>
      </c>
      <c r="F24" s="267">
        <f>'Section I'!F41</f>
        <v>0</v>
      </c>
      <c r="G24" s="269">
        <f>'Section I'!G41</f>
        <v>0</v>
      </c>
      <c r="H24" s="269">
        <f>'Section I'!H41</f>
        <v>0</v>
      </c>
      <c r="I24" s="270">
        <f>'Section I'!I41</f>
        <v>0</v>
      </c>
      <c r="K24" s="222">
        <f>'Section I'!B41+'Section I'!F41</f>
        <v>0</v>
      </c>
      <c r="L24" s="222">
        <f>'Section II'!E40</f>
        <v>0</v>
      </c>
      <c r="M24" s="223">
        <f>'Section III'!B27</f>
        <v>0</v>
      </c>
      <c r="N24" s="224">
        <f>'Section IV'!F56+'Section IV'!L56</f>
        <v>0</v>
      </c>
      <c r="O24" s="225">
        <f>O8+('Section I'!$I$48*O16)</f>
        <v>0</v>
      </c>
      <c r="P24" s="225">
        <f>'Section I'!C41+'Section I'!G41</f>
        <v>0</v>
      </c>
      <c r="Q24" s="226">
        <f t="shared" si="4"/>
        <v>0</v>
      </c>
      <c r="R24" s="227" t="e">
        <f t="shared" si="5"/>
        <v>#DIV/0!</v>
      </c>
    </row>
    <row r="25" spans="1:18" ht="13.5">
      <c r="A25" s="214" t="s">
        <v>29</v>
      </c>
      <c r="B25" s="271">
        <f>'Section I'!B42</f>
        <v>0</v>
      </c>
      <c r="C25" s="273">
        <f>'Section I'!C42</f>
        <v>0</v>
      </c>
      <c r="D25" s="273">
        <f>'Section I'!D42</f>
        <v>0</v>
      </c>
      <c r="E25" s="274">
        <f>'Section I'!E42</f>
        <v>0</v>
      </c>
      <c r="F25" s="271">
        <f>'Section I'!F42</f>
        <v>0</v>
      </c>
      <c r="G25" s="273">
        <f>'Section I'!G42</f>
        <v>0</v>
      </c>
      <c r="H25" s="273">
        <f>'Section I'!H42</f>
        <v>0</v>
      </c>
      <c r="I25" s="274">
        <f>'Section I'!I42</f>
        <v>0</v>
      </c>
      <c r="K25" s="222">
        <f>'Section I'!B42+'Section I'!F42</f>
        <v>0</v>
      </c>
      <c r="L25" s="222">
        <f>'Section II'!G40</f>
        <v>0</v>
      </c>
      <c r="M25" s="223">
        <f>'Section III'!B28</f>
        <v>0</v>
      </c>
      <c r="N25" s="224">
        <f>'Section IV'!G56+'Section IV'!M56</f>
        <v>0</v>
      </c>
      <c r="O25" s="225">
        <f>O9+('Section I'!$I$48*O17)</f>
        <v>0</v>
      </c>
      <c r="P25" s="225">
        <f>'Section I'!C42+'Section I'!G42</f>
        <v>0</v>
      </c>
      <c r="Q25" s="226">
        <f t="shared" si="4"/>
        <v>0</v>
      </c>
      <c r="R25" s="227" t="e">
        <f t="shared" si="5"/>
        <v>#DIV/0!</v>
      </c>
    </row>
    <row r="26" spans="1:18" ht="13.5">
      <c r="A26" s="214" t="s">
        <v>30</v>
      </c>
      <c r="B26" s="267">
        <f>'Section I'!B43</f>
        <v>0</v>
      </c>
      <c r="C26" s="269">
        <f>'Section I'!C43</f>
        <v>0</v>
      </c>
      <c r="D26" s="269">
        <f>'Section I'!D43</f>
        <v>0</v>
      </c>
      <c r="E26" s="270">
        <f>'Section I'!E43</f>
        <v>0</v>
      </c>
      <c r="F26" s="267">
        <f>'Section I'!F43</f>
        <v>0</v>
      </c>
      <c r="G26" s="269">
        <f>'Section I'!G43</f>
        <v>0</v>
      </c>
      <c r="H26" s="269">
        <f>'Section I'!H43</f>
        <v>0</v>
      </c>
      <c r="I26" s="270">
        <f>'Section I'!I43</f>
        <v>0</v>
      </c>
      <c r="K26" s="222">
        <f>'Section I'!B43+'Section I'!F43</f>
        <v>0</v>
      </c>
      <c r="L26" s="222">
        <f>'Section II'!I40</f>
        <v>0</v>
      </c>
      <c r="M26" s="223">
        <f>'Section III'!B29</f>
        <v>0</v>
      </c>
      <c r="N26" s="224">
        <f>'Section IV'!H56+'Section IV'!N56</f>
        <v>0</v>
      </c>
      <c r="O26" s="225">
        <f>O10+('Section I'!$I$48*O18)</f>
        <v>0</v>
      </c>
      <c r="P26" s="225">
        <f>'Section I'!C43+'Section I'!G43</f>
        <v>0</v>
      </c>
      <c r="Q26" s="226">
        <f t="shared" si="4"/>
        <v>0</v>
      </c>
      <c r="R26" s="227" t="e">
        <f t="shared" si="5"/>
        <v>#DIV/0!</v>
      </c>
    </row>
    <row r="27" spans="1:18" ht="13.5">
      <c r="A27" s="214" t="s">
        <v>31</v>
      </c>
      <c r="B27" s="271">
        <f>'Section I'!B44</f>
        <v>0</v>
      </c>
      <c r="C27" s="273">
        <f>'Section I'!C44</f>
        <v>0</v>
      </c>
      <c r="D27" s="273">
        <f>'Section I'!D44</f>
        <v>0</v>
      </c>
      <c r="E27" s="274">
        <f>'Section I'!E44</f>
        <v>0</v>
      </c>
      <c r="F27" s="271">
        <f>'Section I'!F44</f>
        <v>0</v>
      </c>
      <c r="G27" s="273">
        <f>'Section I'!G44</f>
        <v>0</v>
      </c>
      <c r="H27" s="273">
        <f>'Section I'!H44</f>
        <v>0</v>
      </c>
      <c r="I27" s="274">
        <f>'Section I'!I44</f>
        <v>0</v>
      </c>
      <c r="K27" s="222">
        <f>'Section I'!B44+'Section I'!F44</f>
        <v>0</v>
      </c>
      <c r="L27" s="222">
        <f>'Section II'!K40</f>
        <v>0</v>
      </c>
      <c r="M27" s="223">
        <f>'Section III'!B30</f>
        <v>0</v>
      </c>
      <c r="N27" s="224">
        <f>'Section IV'!I56+'Section IV'!O56</f>
        <v>0</v>
      </c>
      <c r="O27" s="225">
        <f>O11+('Section I'!$I$48*O19)</f>
        <v>0</v>
      </c>
      <c r="P27" s="225">
        <f>'Section I'!C44+'Section I'!G44</f>
        <v>0</v>
      </c>
      <c r="Q27" s="226">
        <f t="shared" si="4"/>
        <v>0</v>
      </c>
      <c r="R27" s="227" t="e">
        <f t="shared" si="5"/>
        <v>#DIV/0!</v>
      </c>
    </row>
    <row r="28" spans="1:18" ht="13.5">
      <c r="A28" s="214" t="s">
        <v>32</v>
      </c>
      <c r="B28" s="267">
        <f>'Section I'!B45</f>
        <v>0</v>
      </c>
      <c r="C28" s="269">
        <f>'Section I'!C45</f>
        <v>0</v>
      </c>
      <c r="D28" s="269">
        <f>'Section I'!D45</f>
        <v>0</v>
      </c>
      <c r="E28" s="270">
        <f>'Section I'!E45</f>
        <v>0</v>
      </c>
      <c r="F28" s="267">
        <f>'Section I'!F45</f>
        <v>0</v>
      </c>
      <c r="G28" s="269">
        <f>'Section I'!G45</f>
        <v>0</v>
      </c>
      <c r="H28" s="269">
        <f>'Section I'!H45</f>
        <v>0</v>
      </c>
      <c r="I28" s="270">
        <f>'Section I'!I45</f>
        <v>0</v>
      </c>
      <c r="K28" s="222">
        <f>'Section I'!B45+'Section I'!F45</f>
        <v>0</v>
      </c>
      <c r="L28" s="222">
        <f>'Section II'!M40</f>
        <v>0</v>
      </c>
      <c r="M28" s="223">
        <f>'Section III'!B31</f>
        <v>0</v>
      </c>
      <c r="N28" s="224">
        <f>'Section IV'!J56+'Section IV'!P56</f>
        <v>0</v>
      </c>
      <c r="O28" s="225">
        <f>O12+('Section I'!$I$48*O20)</f>
        <v>0</v>
      </c>
      <c r="P28" s="225">
        <f>'Section I'!C45+'Section I'!G45</f>
        <v>0</v>
      </c>
      <c r="Q28" s="226">
        <f t="shared" si="4"/>
        <v>0</v>
      </c>
      <c r="R28" s="227" t="e">
        <f t="shared" si="5"/>
        <v>#DIV/0!</v>
      </c>
    </row>
    <row r="29" spans="1:18" ht="14.25" thickBot="1">
      <c r="A29" s="199" t="s">
        <v>33</v>
      </c>
      <c r="B29" s="275">
        <f>'Section I'!B46</f>
        <v>0</v>
      </c>
      <c r="C29" s="277">
        <f>'Section I'!C46</f>
        <v>0</v>
      </c>
      <c r="D29" s="277">
        <f>'Section I'!D46</f>
        <v>0</v>
      </c>
      <c r="E29" s="317">
        <f>'Section I'!E46</f>
        <v>0</v>
      </c>
      <c r="F29" s="275">
        <f>'Section I'!F46</f>
        <v>0</v>
      </c>
      <c r="G29" s="277">
        <f>'Section I'!G46</f>
        <v>0</v>
      </c>
      <c r="H29" s="277">
        <f>'Section I'!H46</f>
        <v>0</v>
      </c>
      <c r="I29" s="317">
        <f>'Section I'!I46</f>
        <v>0</v>
      </c>
      <c r="K29" s="222">
        <f>'Section I'!B46+'Section I'!F46</f>
        <v>0</v>
      </c>
      <c r="L29" s="222">
        <f>SUM(L23:L28)</f>
        <v>0</v>
      </c>
      <c r="M29" s="223">
        <f>'Section III'!B32</f>
        <v>0</v>
      </c>
      <c r="N29" s="224">
        <f>SUM(N23:N28)</f>
        <v>0</v>
      </c>
      <c r="O29" s="225">
        <f>SUM(O23:O28)</f>
        <v>0</v>
      </c>
      <c r="P29" s="225">
        <f>'Section I'!C46+'Section I'!G46</f>
        <v>0</v>
      </c>
      <c r="Q29" s="226">
        <f t="shared" si="4"/>
        <v>0</v>
      </c>
      <c r="R29" s="227" t="e">
        <f t="shared" si="5"/>
        <v>#DIV/0!</v>
      </c>
    </row>
    <row r="30" spans="1:9" ht="12.75">
      <c r="A30" s="320"/>
      <c r="B30" s="313"/>
      <c r="C30" s="313"/>
      <c r="D30" s="313"/>
      <c r="E30" s="313"/>
      <c r="F30" s="313"/>
      <c r="G30" s="313"/>
      <c r="H30" s="313"/>
      <c r="I30" s="313"/>
    </row>
    <row r="31" spans="1:9" ht="25.5">
      <c r="A31" s="321" t="s">
        <v>158</v>
      </c>
      <c r="B31" s="322"/>
      <c r="C31" s="322"/>
      <c r="D31" s="322"/>
      <c r="E31" s="322"/>
      <c r="F31" s="322"/>
      <c r="G31" s="322"/>
      <c r="H31" s="262"/>
      <c r="I31" s="323">
        <f>'Section I'!I48</f>
        <v>0.818</v>
      </c>
    </row>
  </sheetData>
  <printOptions horizontalCentered="1" verticalCentered="1"/>
  <pageMargins left="0.5" right="0.5" top="0.5" bottom="0.5" header="0.4" footer="0.5"/>
  <pageSetup fitToHeight="1" fitToWidth="1" horizontalDpi="300" verticalDpi="300" orientation="portrait" scale="91"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2:V43"/>
  <sheetViews>
    <sheetView workbookViewId="0" topLeftCell="A22">
      <selection activeCell="D34" sqref="D34"/>
    </sheetView>
  </sheetViews>
  <sheetFormatPr defaultColWidth="9.140625" defaultRowHeight="12.75"/>
  <cols>
    <col min="1" max="1" width="15.28125" style="103" customWidth="1"/>
    <col min="2" max="2" width="10.00390625" style="103" customWidth="1"/>
    <col min="3" max="3" width="5.140625" style="103" customWidth="1"/>
    <col min="4" max="4" width="10.00390625" style="103" customWidth="1"/>
    <col min="5" max="5" width="5.140625" style="103" customWidth="1"/>
    <col min="6" max="6" width="10.00390625" style="103" customWidth="1"/>
    <col min="7" max="7" width="5.140625" style="103" customWidth="1"/>
    <col min="8" max="8" width="10.00390625" style="103" customWidth="1"/>
    <col min="9" max="9" width="5.140625" style="103" customWidth="1"/>
    <col min="10" max="10" width="10.00390625" style="103" customWidth="1"/>
    <col min="11" max="11" width="5.140625" style="103" customWidth="1"/>
    <col min="12" max="12" width="10.00390625" style="103" customWidth="1"/>
    <col min="13" max="13" width="5.140625" style="103" customWidth="1"/>
    <col min="14" max="14" width="11.28125" style="103" bestFit="1" customWidth="1"/>
    <col min="15" max="15" width="4.7109375" style="288" customWidth="1"/>
    <col min="16" max="16" width="15.28125" style="103" customWidth="1"/>
    <col min="17" max="17" width="10.8515625" style="103" customWidth="1"/>
    <col min="18" max="18" width="10.28125" style="103" customWidth="1"/>
    <col min="19" max="19" width="9.140625" style="103" customWidth="1"/>
    <col min="20" max="20" width="11.57421875" style="103" customWidth="1"/>
    <col min="21" max="23" width="9.140625" style="103" customWidth="1"/>
    <col min="24" max="24" width="7.00390625" style="103" bestFit="1" customWidth="1"/>
    <col min="25" max="16384" width="9.140625" style="103" customWidth="1"/>
  </cols>
  <sheetData>
    <row r="1" ht="4.5" customHeight="1" thickBot="1"/>
    <row r="2" spans="1:14" ht="17.25" thickBot="1" thickTop="1">
      <c r="A2" s="198" t="s">
        <v>162</v>
      </c>
      <c r="B2" s="198"/>
      <c r="C2" s="198"/>
      <c r="D2" s="198"/>
      <c r="E2" s="198"/>
      <c r="F2" s="198"/>
      <c r="G2" s="198"/>
      <c r="H2" s="198"/>
      <c r="I2" s="198"/>
      <c r="J2" s="247"/>
      <c r="K2" s="247"/>
      <c r="L2" s="247"/>
      <c r="M2" s="247"/>
      <c r="N2" s="230"/>
    </row>
    <row r="3" spans="1:15" ht="14.25" thickTop="1">
      <c r="A3" s="203" t="s">
        <v>149</v>
      </c>
      <c r="B3" s="248" t="s">
        <v>36</v>
      </c>
      <c r="C3" s="249"/>
      <c r="D3" s="250" t="s">
        <v>37</v>
      </c>
      <c r="E3" s="251"/>
      <c r="F3" s="252" t="s">
        <v>38</v>
      </c>
      <c r="G3" s="249"/>
      <c r="H3" s="250" t="s">
        <v>163</v>
      </c>
      <c r="I3" s="251"/>
      <c r="J3" s="252" t="s">
        <v>40</v>
      </c>
      <c r="K3" s="249"/>
      <c r="L3" s="344" t="s">
        <v>41</v>
      </c>
      <c r="M3" s="345"/>
      <c r="N3" s="231"/>
      <c r="O3" s="289"/>
    </row>
    <row r="4" spans="1:14" ht="23.25" thickBot="1">
      <c r="A4" s="206" t="s">
        <v>150</v>
      </c>
      <c r="B4" s="253" t="s">
        <v>42</v>
      </c>
      <c r="C4" s="254" t="s">
        <v>43</v>
      </c>
      <c r="D4" s="255" t="s">
        <v>42</v>
      </c>
      <c r="E4" s="254" t="s">
        <v>43</v>
      </c>
      <c r="F4" s="255" t="s">
        <v>42</v>
      </c>
      <c r="G4" s="254" t="s">
        <v>43</v>
      </c>
      <c r="H4" s="255" t="s">
        <v>42</v>
      </c>
      <c r="I4" s="254" t="s">
        <v>43</v>
      </c>
      <c r="J4" s="255" t="s">
        <v>42</v>
      </c>
      <c r="K4" s="254" t="s">
        <v>43</v>
      </c>
      <c r="L4" s="255" t="s">
        <v>42</v>
      </c>
      <c r="M4" s="254" t="s">
        <v>43</v>
      </c>
      <c r="N4" s="232" t="s">
        <v>65</v>
      </c>
    </row>
    <row r="5" spans="1:22" ht="15" thickBot="1" thickTop="1">
      <c r="A5" s="209" t="s">
        <v>22</v>
      </c>
      <c r="B5" s="210"/>
      <c r="C5" s="210"/>
      <c r="D5" s="210"/>
      <c r="E5" s="211"/>
      <c r="F5" s="210"/>
      <c r="G5" s="210"/>
      <c r="H5" s="210"/>
      <c r="I5" s="210"/>
      <c r="J5" s="210"/>
      <c r="K5" s="210"/>
      <c r="L5" s="210"/>
      <c r="M5" s="210"/>
      <c r="N5" s="233"/>
      <c r="P5" s="234"/>
      <c r="Q5" s="235" t="s">
        <v>36</v>
      </c>
      <c r="R5" s="235" t="s">
        <v>37</v>
      </c>
      <c r="S5" s="235" t="s">
        <v>38</v>
      </c>
      <c r="T5" s="235" t="s">
        <v>39</v>
      </c>
      <c r="U5" s="235" t="s">
        <v>40</v>
      </c>
      <c r="V5" s="236" t="s">
        <v>41</v>
      </c>
    </row>
    <row r="6" spans="1:22" ht="13.5">
      <c r="A6" s="279" t="s">
        <v>44</v>
      </c>
      <c r="B6" s="280">
        <f>Q6*('Section I'!$C$24+'Section I'!$G$24)</f>
        <v>0</v>
      </c>
      <c r="C6" s="281">
        <f>'Section I'!$B$24+'Section I'!$F$24</f>
        <v>0</v>
      </c>
      <c r="D6" s="282">
        <f>R6*('Section I'!$C$25+'Section I'!$G$25)</f>
        <v>0</v>
      </c>
      <c r="E6" s="283">
        <f>'Section I'!$B$25+'Section I'!$F$25</f>
        <v>0</v>
      </c>
      <c r="F6" s="282">
        <f>S6*('Section I'!$C$26+'Section I'!$G$26)</f>
        <v>0</v>
      </c>
      <c r="G6" s="281">
        <f>'Section I'!$B$26+'Section I'!$F$26</f>
        <v>0</v>
      </c>
      <c r="H6" s="282">
        <f>T6*('Section I'!$C$27+'Section I'!$G$27)</f>
        <v>0</v>
      </c>
      <c r="I6" s="283">
        <f>'Section I'!$B$27+'Section I'!$F$27</f>
        <v>0</v>
      </c>
      <c r="J6" s="280">
        <f>U6*('Section I'!$C$28+'Section I'!$G$28)</f>
        <v>0</v>
      </c>
      <c r="K6" s="281">
        <f>'Section I'!$B$28+'Section I'!$F$28</f>
        <v>0</v>
      </c>
      <c r="L6" s="282">
        <f>V6*('Section I'!$C$29+'Section I'!$G$29)</f>
        <v>0</v>
      </c>
      <c r="M6" s="283">
        <f>'Section I'!$B$29+'Section I'!$F$29</f>
        <v>0</v>
      </c>
      <c r="N6" s="237">
        <f aca="true" t="shared" si="0" ref="N6:N40">$B6+$D6+$F6+$H6+$J6+$L6</f>
        <v>0</v>
      </c>
      <c r="O6" s="138">
        <f aca="true" t="shared" si="1" ref="O6:O40">$C6+$E6+$G6+$I6+$K6+$M6</f>
        <v>0</v>
      </c>
      <c r="P6" s="238" t="s">
        <v>44</v>
      </c>
      <c r="Q6" s="295">
        <v>0</v>
      </c>
      <c r="R6" s="295">
        <v>0</v>
      </c>
      <c r="S6" s="295">
        <v>0</v>
      </c>
      <c r="T6" s="295">
        <v>0</v>
      </c>
      <c r="U6" s="295">
        <v>0</v>
      </c>
      <c r="V6" s="296">
        <v>0</v>
      </c>
    </row>
    <row r="7" spans="1:22" ht="13.5">
      <c r="A7" s="256" t="s">
        <v>45</v>
      </c>
      <c r="B7" s="257" t="e">
        <f>($N7/$O7)*C7</f>
        <v>#DIV/0!</v>
      </c>
      <c r="C7" s="258">
        <f>'Section I'!$B$24+'Section I'!$F$24</f>
        <v>0</v>
      </c>
      <c r="D7" s="259" t="e">
        <f>($N7/$O7)*E7</f>
        <v>#DIV/0!</v>
      </c>
      <c r="E7" s="260">
        <f>'Section I'!$B$25+'Section I'!$F$25</f>
        <v>0</v>
      </c>
      <c r="F7" s="259" t="e">
        <f>($N7/$O7)*G7</f>
        <v>#DIV/0!</v>
      </c>
      <c r="G7" s="258">
        <f>'Section I'!$B$26+'Section I'!$F$26</f>
        <v>0</v>
      </c>
      <c r="H7" s="259" t="e">
        <f>($N7/$O7)*I7</f>
        <v>#DIV/0!</v>
      </c>
      <c r="I7" s="260">
        <f>'Section I'!$B$27+'Section I'!$F$27</f>
        <v>0</v>
      </c>
      <c r="J7" s="257" t="e">
        <f>($N7/$O7)*K7</f>
        <v>#DIV/0!</v>
      </c>
      <c r="K7" s="258">
        <f>'Section I'!$B$28+'Section I'!$F$28</f>
        <v>0</v>
      </c>
      <c r="L7" s="259" t="e">
        <f>($N7/$O7)*M7</f>
        <v>#DIV/0!</v>
      </c>
      <c r="M7" s="260">
        <f>'Section I'!$B$29+'Section I'!$F$29</f>
        <v>0</v>
      </c>
      <c r="N7" s="246">
        <v>0</v>
      </c>
      <c r="O7" s="138">
        <f>C7+E7+G7+I7+K7+M7</f>
        <v>0</v>
      </c>
      <c r="P7" s="294" t="s">
        <v>45</v>
      </c>
      <c r="Q7" s="242" t="e">
        <f>B7/('Section I'!$C$24+'Section I'!$G$24)</f>
        <v>#DIV/0!</v>
      </c>
      <c r="R7" s="242" t="e">
        <f>D7/('Section I'!$C$25+'Section I'!$G$25)</f>
        <v>#DIV/0!</v>
      </c>
      <c r="S7" s="242" t="e">
        <f>F7/('Section I'!$C$26+'Section I'!$G$26)</f>
        <v>#DIV/0!</v>
      </c>
      <c r="T7" s="242" t="e">
        <f>H7/('Section I'!$C$27+'Section I'!$G$27)</f>
        <v>#DIV/0!</v>
      </c>
      <c r="U7" s="242" t="e">
        <f>J7/('Section I'!$C$28+'Section I'!$G$28)</f>
        <v>#DIV/0!</v>
      </c>
      <c r="V7" s="243" t="e">
        <f>L7/('Section I'!$C$29+'Section I'!$G$29)</f>
        <v>#DIV/0!</v>
      </c>
    </row>
    <row r="8" spans="1:22" ht="13.5">
      <c r="A8" s="256" t="s">
        <v>46</v>
      </c>
      <c r="B8" s="280" t="e">
        <f>($N8/$O8)*C8</f>
        <v>#DIV/0!</v>
      </c>
      <c r="C8" s="281">
        <f>'Section I'!$B$24+'Section I'!$F$24</f>
        <v>0</v>
      </c>
      <c r="D8" s="282" t="e">
        <f>($N8/$O8)*E8</f>
        <v>#DIV/0!</v>
      </c>
      <c r="E8" s="283">
        <f>'Section I'!$B$25+'Section I'!$F$25</f>
        <v>0</v>
      </c>
      <c r="F8" s="282" t="e">
        <f>($N8/$O8)*G8</f>
        <v>#DIV/0!</v>
      </c>
      <c r="G8" s="281">
        <f>'Section I'!$B$26+'Section I'!$F$26</f>
        <v>0</v>
      </c>
      <c r="H8" s="282" t="e">
        <f>($N8/$O8)*I8</f>
        <v>#DIV/0!</v>
      </c>
      <c r="I8" s="283">
        <f>'Section I'!$B$27+'Section I'!$F$27</f>
        <v>0</v>
      </c>
      <c r="J8" s="280" t="e">
        <f>($N8/$O8)*K8</f>
        <v>#DIV/0!</v>
      </c>
      <c r="K8" s="281">
        <f>'Section I'!$B$28+'Section I'!$F$28</f>
        <v>0</v>
      </c>
      <c r="L8" s="282" t="e">
        <f>($N8/$O8)*M8</f>
        <v>#DIV/0!</v>
      </c>
      <c r="M8" s="283">
        <f>'Section I'!$B$29+'Section I'!$F$29</f>
        <v>0</v>
      </c>
      <c r="N8" s="246">
        <v>0</v>
      </c>
      <c r="O8" s="138">
        <f t="shared" si="1"/>
        <v>0</v>
      </c>
      <c r="P8" s="294" t="s">
        <v>46</v>
      </c>
      <c r="Q8" s="242" t="e">
        <f>B8/('Section I'!$C$24+'Section I'!$G$24)</f>
        <v>#DIV/0!</v>
      </c>
      <c r="R8" s="242" t="e">
        <f>D8/('Section I'!$C$25+'Section I'!$G$25)</f>
        <v>#DIV/0!</v>
      </c>
      <c r="S8" s="242" t="e">
        <f>F8/('Section I'!$C$26+'Section I'!$G$26)</f>
        <v>#DIV/0!</v>
      </c>
      <c r="T8" s="242" t="e">
        <f>H8/('Section I'!$C$27+'Section I'!$G$27)</f>
        <v>#DIV/0!</v>
      </c>
      <c r="U8" s="242" t="e">
        <f>J8/('Section I'!$C$28+'Section I'!$G$28)</f>
        <v>#DIV/0!</v>
      </c>
      <c r="V8" s="243" t="e">
        <f>L8/('Section I'!$C$29+'Section I'!$G$29)</f>
        <v>#DIV/0!</v>
      </c>
    </row>
    <row r="9" spans="1:22" ht="13.5">
      <c r="A9" s="256" t="s">
        <v>47</v>
      </c>
      <c r="B9" s="257" t="e">
        <f>($N9/$O9)*C9</f>
        <v>#DIV/0!</v>
      </c>
      <c r="C9" s="258">
        <f>'Section I'!$B$24+'Section I'!$F$24</f>
        <v>0</v>
      </c>
      <c r="D9" s="259" t="e">
        <f>($N9/$O9)*E9</f>
        <v>#DIV/0!</v>
      </c>
      <c r="E9" s="260">
        <f>'Section I'!$B$25+'Section I'!$F$25</f>
        <v>0</v>
      </c>
      <c r="F9" s="259" t="e">
        <f>($N9/$O9)*G9</f>
        <v>#DIV/0!</v>
      </c>
      <c r="G9" s="258">
        <f>'Section I'!$B$26+'Section I'!$F$26</f>
        <v>0</v>
      </c>
      <c r="H9" s="259" t="e">
        <f>($N9/$O9)*I9</f>
        <v>#DIV/0!</v>
      </c>
      <c r="I9" s="260">
        <f>'Section I'!$B$27+'Section I'!$F$27</f>
        <v>0</v>
      </c>
      <c r="J9" s="257" t="e">
        <f>($N9/$O9)*K9</f>
        <v>#DIV/0!</v>
      </c>
      <c r="K9" s="258">
        <f>'Section I'!$B$28+'Section I'!$F$28</f>
        <v>0</v>
      </c>
      <c r="L9" s="259" t="e">
        <f>($N9/$O9)*M9</f>
        <v>#DIV/0!</v>
      </c>
      <c r="M9" s="260">
        <f>'Section I'!$B$29+'Section I'!$F$29</f>
        <v>0</v>
      </c>
      <c r="N9" s="246">
        <v>0</v>
      </c>
      <c r="O9" s="138">
        <f>C9+E9+G9+I9+K9+M9</f>
        <v>0</v>
      </c>
      <c r="P9" s="294" t="s">
        <v>47</v>
      </c>
      <c r="Q9" s="297" t="e">
        <f>B9/('Section I'!$C$24+'Section I'!$G$24)</f>
        <v>#DIV/0!</v>
      </c>
      <c r="R9" s="242" t="e">
        <f>D9/('Section I'!$C$25+'Section I'!$G$25)</f>
        <v>#DIV/0!</v>
      </c>
      <c r="S9" s="242" t="e">
        <f>F9/('Section I'!$C$26+'Section I'!$G$26)</f>
        <v>#DIV/0!</v>
      </c>
      <c r="T9" s="242" t="e">
        <f>H9/('Section I'!$C$27+'Section I'!$G$27)</f>
        <v>#DIV/0!</v>
      </c>
      <c r="U9" s="242" t="e">
        <f>J9/('Section I'!$C$28+'Section I'!$G$28)</f>
        <v>#DIV/0!</v>
      </c>
      <c r="V9" s="243" t="e">
        <f>L9/('Section I'!$C$29+'Section I'!$G$29)</f>
        <v>#DIV/0!</v>
      </c>
    </row>
    <row r="10" spans="1:22" ht="13.5">
      <c r="A10" s="256" t="s">
        <v>48</v>
      </c>
      <c r="B10" s="280" t="e">
        <f>($N10/$O10)*C10</f>
        <v>#DIV/0!</v>
      </c>
      <c r="C10" s="281">
        <f>'Section I'!$B$24+'Section I'!$F$24</f>
        <v>0</v>
      </c>
      <c r="D10" s="282" t="e">
        <f>($N10/$O10)*E10</f>
        <v>#DIV/0!</v>
      </c>
      <c r="E10" s="283">
        <f>'Section I'!$B$25+'Section I'!$F$25</f>
        <v>0</v>
      </c>
      <c r="F10" s="282" t="e">
        <f>($N10/$O10)*G10</f>
        <v>#DIV/0!</v>
      </c>
      <c r="G10" s="281">
        <f>'Section I'!$B$26+'Section I'!$F$26</f>
        <v>0</v>
      </c>
      <c r="H10" s="282" t="e">
        <f>($N10/$O10)*I10</f>
        <v>#DIV/0!</v>
      </c>
      <c r="I10" s="283">
        <f>'Section I'!$B$27+'Section I'!$F$27</f>
        <v>0</v>
      </c>
      <c r="J10" s="280" t="e">
        <f>($N10/$O10)*K10</f>
        <v>#DIV/0!</v>
      </c>
      <c r="K10" s="281">
        <f>'Section I'!$B$28+'Section I'!$F$28</f>
        <v>0</v>
      </c>
      <c r="L10" s="282" t="e">
        <f>($N10/$O10)*M10</f>
        <v>#DIV/0!</v>
      </c>
      <c r="M10" s="283">
        <f>'Section I'!$B$29+'Section I'!$F$29</f>
        <v>0</v>
      </c>
      <c r="N10" s="246">
        <v>0</v>
      </c>
      <c r="O10" s="138">
        <f>C10+E10+G10+I10+K10+M10</f>
        <v>0</v>
      </c>
      <c r="P10" s="294" t="s">
        <v>48</v>
      </c>
      <c r="Q10" s="297" t="e">
        <f>B10/('Section I'!$C$24+'Section I'!$G$24)</f>
        <v>#DIV/0!</v>
      </c>
      <c r="R10" s="242" t="e">
        <f>D10/('Section I'!$C$25+'Section I'!$G$25)</f>
        <v>#DIV/0!</v>
      </c>
      <c r="S10" s="242" t="e">
        <f>F10/('Section I'!$C$26+'Section I'!$G$26)</f>
        <v>#DIV/0!</v>
      </c>
      <c r="T10" s="242" t="e">
        <f>H10/('Section I'!$C$27+'Section I'!$G$27)</f>
        <v>#DIV/0!</v>
      </c>
      <c r="U10" s="242" t="e">
        <f>J10/('Section I'!$C$28+'Section I'!$G$28)</f>
        <v>#DIV/0!</v>
      </c>
      <c r="V10" s="243" t="e">
        <f>L10/('Section I'!$C$29+'Section I'!$G$29)</f>
        <v>#DIV/0!</v>
      </c>
    </row>
    <row r="11" spans="1:22" ht="13.5">
      <c r="A11" s="214" t="s">
        <v>49</v>
      </c>
      <c r="B11" s="257">
        <f>0.0765*('Section I'!$C$24+'Section I'!$G$24)</f>
        <v>0</v>
      </c>
      <c r="C11" s="258">
        <f>'Section I'!$B$24+'Section I'!$F$24</f>
        <v>0</v>
      </c>
      <c r="D11" s="259">
        <f>0.0765*('Section I'!$C$25+'Section I'!$G$25)</f>
        <v>0</v>
      </c>
      <c r="E11" s="260">
        <f>'Section I'!$B$25+'Section I'!$F$25</f>
        <v>0</v>
      </c>
      <c r="F11" s="259">
        <f>0.0765*('Section I'!$C$26+'Section I'!$G$26)</f>
        <v>0</v>
      </c>
      <c r="G11" s="258">
        <f>'Section I'!$B$26+'Section I'!$F$26</f>
        <v>0</v>
      </c>
      <c r="H11" s="259">
        <f>0.0765*('Section I'!$C$27+'Section I'!$G$27)</f>
        <v>0</v>
      </c>
      <c r="I11" s="260">
        <f>'Section I'!$B$27+'Section I'!$F$27</f>
        <v>0</v>
      </c>
      <c r="J11" s="257">
        <f>0.0765*('Section I'!$C$28+'Section I'!$G$28)</f>
        <v>0</v>
      </c>
      <c r="K11" s="258">
        <f>'Section I'!$B$28+'Section I'!$F$28</f>
        <v>0</v>
      </c>
      <c r="L11" s="259">
        <f>0.0765*('Section I'!$C$29+'Section I'!$G$29)</f>
        <v>0</v>
      </c>
      <c r="M11" s="260">
        <f>'Section I'!$B$29+'Section I'!$F$29</f>
        <v>0</v>
      </c>
      <c r="N11" s="237">
        <f t="shared" si="0"/>
        <v>0</v>
      </c>
      <c r="O11" s="138">
        <f t="shared" si="1"/>
        <v>0</v>
      </c>
      <c r="P11" s="291" t="s">
        <v>49</v>
      </c>
      <c r="Q11" s="242" t="e">
        <f>B11/('Section I'!$C$24+'Section I'!$G$24)</f>
        <v>#DIV/0!</v>
      </c>
      <c r="R11" s="242" t="e">
        <f>D11/('Section I'!$C$25+'Section I'!$G$25)</f>
        <v>#DIV/0!</v>
      </c>
      <c r="S11" s="242" t="e">
        <f>F11/('Section I'!$C$26+'Section I'!$G$26)</f>
        <v>#DIV/0!</v>
      </c>
      <c r="T11" s="242" t="e">
        <f>H11/('Section I'!$C$27+'Section I'!$G$27)</f>
        <v>#DIV/0!</v>
      </c>
      <c r="U11" s="242" t="e">
        <f>J11/('Section I'!$C$28+'Section I'!$G$28)</f>
        <v>#DIV/0!</v>
      </c>
      <c r="V11" s="243" t="e">
        <f>L11/('Section I'!$C$29+'Section I'!$G$29)</f>
        <v>#DIV/0!</v>
      </c>
    </row>
    <row r="12" spans="1:22" ht="13.5">
      <c r="A12" s="256" t="s">
        <v>50</v>
      </c>
      <c r="B12" s="257" t="e">
        <f>($N12/$O12)*C12</f>
        <v>#DIV/0!</v>
      </c>
      <c r="C12" s="258">
        <f>'Section I'!$B$24+'Section I'!$F$24</f>
        <v>0</v>
      </c>
      <c r="D12" s="259" t="e">
        <f>($N12/$O12)*E12</f>
        <v>#DIV/0!</v>
      </c>
      <c r="E12" s="260">
        <f>'Section I'!$B$25+'Section I'!$F$25</f>
        <v>0</v>
      </c>
      <c r="F12" s="259" t="e">
        <f>($N12/$O12)*G12</f>
        <v>#DIV/0!</v>
      </c>
      <c r="G12" s="258">
        <f>'Section I'!$B$26+'Section I'!$F$26</f>
        <v>0</v>
      </c>
      <c r="H12" s="259" t="e">
        <f>($N12/$O12)*I12</f>
        <v>#DIV/0!</v>
      </c>
      <c r="I12" s="260">
        <f>'Section I'!$B$27+'Section I'!$F$27</f>
        <v>0</v>
      </c>
      <c r="J12" s="257" t="e">
        <f>($N12/$O12)*K12</f>
        <v>#DIV/0!</v>
      </c>
      <c r="K12" s="258">
        <f>'Section I'!$B$28+'Section I'!$F$28</f>
        <v>0</v>
      </c>
      <c r="L12" s="259" t="e">
        <f>($N12/$O12)*M12</f>
        <v>#DIV/0!</v>
      </c>
      <c r="M12" s="260">
        <f>'Section I'!$B$29+'Section I'!$F$29</f>
        <v>0</v>
      </c>
      <c r="N12" s="246">
        <v>0</v>
      </c>
      <c r="O12" s="138">
        <f t="shared" si="1"/>
        <v>0</v>
      </c>
      <c r="P12" s="294" t="s">
        <v>50</v>
      </c>
      <c r="Q12" s="297" t="e">
        <f>B12/('Section I'!$C$24+'Section I'!$G$24)</f>
        <v>#DIV/0!</v>
      </c>
      <c r="R12" s="242" t="e">
        <f>D12/('Section I'!$C$25+'Section I'!$G$25)</f>
        <v>#DIV/0!</v>
      </c>
      <c r="S12" s="242" t="e">
        <f>F12/('Section I'!$C$26+'Section I'!$G$26)</f>
        <v>#DIV/0!</v>
      </c>
      <c r="T12" s="242" t="e">
        <f>H12/('Section I'!$C$27+'Section I'!$G$27)</f>
        <v>#DIV/0!</v>
      </c>
      <c r="U12" s="242" t="e">
        <f>J12/('Section I'!$C$28+'Section I'!$G$28)</f>
        <v>#DIV/0!</v>
      </c>
      <c r="V12" s="243" t="e">
        <f>L12/('Section I'!$C$29+'Section I'!$G$29)</f>
        <v>#DIV/0!</v>
      </c>
    </row>
    <row r="13" spans="1:22" ht="13.5">
      <c r="A13" s="214" t="s">
        <v>51</v>
      </c>
      <c r="B13" s="280">
        <f>Q13*('Section I'!$C$24+'Section I'!$G$24)</f>
        <v>0</v>
      </c>
      <c r="C13" s="281">
        <f>'Section I'!$B$24+'Section I'!$F$24</f>
        <v>0</v>
      </c>
      <c r="D13" s="282">
        <f>R13*('Section I'!$C$25+'Section I'!$G$25)</f>
        <v>0</v>
      </c>
      <c r="E13" s="283">
        <f>'Section I'!$B$25+'Section I'!$F$25</f>
        <v>0</v>
      </c>
      <c r="F13" s="282">
        <f>S13*('Section I'!$C$26+'Section I'!$G$26)</f>
        <v>0</v>
      </c>
      <c r="G13" s="281">
        <f>'Section I'!$B$26+'Section I'!$F$26</f>
        <v>0</v>
      </c>
      <c r="H13" s="282">
        <f>T13*('Section I'!$C$27+'Section I'!$G$27)</f>
        <v>0</v>
      </c>
      <c r="I13" s="283">
        <f>'Section I'!$B$27+'Section I'!$F$27</f>
        <v>0</v>
      </c>
      <c r="J13" s="280">
        <f>U13*('Section I'!$C$28+'Section I'!$G$28)</f>
        <v>0</v>
      </c>
      <c r="K13" s="281">
        <f>'Section I'!$B$28+'Section I'!$F$28</f>
        <v>0</v>
      </c>
      <c r="L13" s="282">
        <f>V13*('Section I'!$C$29+'Section I'!$G$29)</f>
        <v>0</v>
      </c>
      <c r="M13" s="283">
        <f>'Section I'!$B$29+'Section I'!$F$29</f>
        <v>0</v>
      </c>
      <c r="N13" s="237">
        <f t="shared" si="0"/>
        <v>0</v>
      </c>
      <c r="O13" s="138">
        <f t="shared" si="1"/>
        <v>0</v>
      </c>
      <c r="P13" s="291" t="s">
        <v>51</v>
      </c>
      <c r="Q13" s="295">
        <v>0</v>
      </c>
      <c r="R13" s="295">
        <v>0</v>
      </c>
      <c r="S13" s="295">
        <v>0</v>
      </c>
      <c r="T13" s="295">
        <v>0</v>
      </c>
      <c r="U13" s="295">
        <v>0</v>
      </c>
      <c r="V13" s="296">
        <v>0</v>
      </c>
    </row>
    <row r="14" spans="1:22" ht="13.5">
      <c r="A14" s="214" t="s">
        <v>52</v>
      </c>
      <c r="B14" s="257">
        <f>Q14*('Section I'!$C$24+'Section I'!$G$24)</f>
        <v>0</v>
      </c>
      <c r="C14" s="258">
        <f>'Section I'!$B$24+'Section I'!$F$24</f>
        <v>0</v>
      </c>
      <c r="D14" s="259">
        <f>R14*('Section I'!$C$25+'Section I'!$G$25)</f>
        <v>0</v>
      </c>
      <c r="E14" s="260">
        <f>'Section I'!$B$25+'Section I'!$F$25</f>
        <v>0</v>
      </c>
      <c r="F14" s="259">
        <f>S14*('Section I'!$C$26+'Section I'!$G$26)</f>
        <v>0</v>
      </c>
      <c r="G14" s="258">
        <f>'Section I'!$B$26+'Section I'!$F$26</f>
        <v>0</v>
      </c>
      <c r="H14" s="259">
        <f>T14*('Section I'!$C$27+'Section I'!$G$27)</f>
        <v>0</v>
      </c>
      <c r="I14" s="260">
        <f>'Section I'!$B$27+'Section I'!$F$27</f>
        <v>0</v>
      </c>
      <c r="J14" s="257">
        <f>U14*('Section I'!$C$28+'Section I'!$G$28)</f>
        <v>0</v>
      </c>
      <c r="K14" s="258">
        <f>'Section I'!$B$28+'Section I'!$F$28</f>
        <v>0</v>
      </c>
      <c r="L14" s="259">
        <f>V14*('Section I'!$C$29+'Section I'!$G$29)</f>
        <v>0</v>
      </c>
      <c r="M14" s="260">
        <f>'Section I'!$B$29+'Section I'!$F$29</f>
        <v>0</v>
      </c>
      <c r="N14" s="237">
        <f t="shared" si="0"/>
        <v>0</v>
      </c>
      <c r="O14" s="138">
        <f t="shared" si="1"/>
        <v>0</v>
      </c>
      <c r="P14" s="291" t="s">
        <v>52</v>
      </c>
      <c r="Q14" s="295">
        <v>0</v>
      </c>
      <c r="R14" s="295">
        <v>0</v>
      </c>
      <c r="S14" s="295">
        <v>0</v>
      </c>
      <c r="T14" s="295">
        <v>0</v>
      </c>
      <c r="U14" s="295">
        <v>0</v>
      </c>
      <c r="V14" s="296">
        <v>0</v>
      </c>
    </row>
    <row r="15" spans="1:22" ht="14.25" thickBot="1">
      <c r="A15" s="328" t="s">
        <v>53</v>
      </c>
      <c r="B15" s="257" t="e">
        <f>($N15/$O15)*C15</f>
        <v>#DIV/0!</v>
      </c>
      <c r="C15" s="303">
        <f>'Section I'!$B$24+'Section I'!$F$24</f>
        <v>0</v>
      </c>
      <c r="D15" s="257" t="e">
        <f>($N15/$O15)*E15</f>
        <v>#DIV/0!</v>
      </c>
      <c r="E15" s="304">
        <f>'Section I'!$B$25+'Section I'!$F$25</f>
        <v>0</v>
      </c>
      <c r="F15" s="257" t="e">
        <f>($N15/$O15)*G15</f>
        <v>#DIV/0!</v>
      </c>
      <c r="G15" s="303">
        <f>'Section I'!$B$26+'Section I'!$F$26</f>
        <v>0</v>
      </c>
      <c r="H15" s="257" t="e">
        <f>($N15/$O15)*I15</f>
        <v>#DIV/0!</v>
      </c>
      <c r="I15" s="304">
        <f>'Section I'!$B$27+'Section I'!$F$27</f>
        <v>0</v>
      </c>
      <c r="J15" s="257" t="e">
        <f>($N15/$O15)*K15</f>
        <v>#DIV/0!</v>
      </c>
      <c r="K15" s="303">
        <f>'Section I'!$B$28+'Section I'!$F$28</f>
        <v>0</v>
      </c>
      <c r="L15" s="257" t="e">
        <f>($N15/$O15)*M15</f>
        <v>#DIV/0!</v>
      </c>
      <c r="M15" s="304">
        <f>'Section I'!$B$29+'Section I'!$F$29</f>
        <v>0</v>
      </c>
      <c r="N15" s="327">
        <v>0</v>
      </c>
      <c r="O15" s="138">
        <f t="shared" si="1"/>
        <v>0</v>
      </c>
      <c r="P15" s="294" t="s">
        <v>53</v>
      </c>
      <c r="Q15" s="297" t="e">
        <f>B15/('Section I'!$C$24+'Section I'!$G$24)</f>
        <v>#DIV/0!</v>
      </c>
      <c r="R15" s="242" t="e">
        <f>D15/('Section I'!$C$25+'Section I'!$G$25)</f>
        <v>#DIV/0!</v>
      </c>
      <c r="S15" s="242" t="e">
        <f>F15/('Section I'!$C$26+'Section I'!$G$26)</f>
        <v>#DIV/0!</v>
      </c>
      <c r="T15" s="242" t="e">
        <f>H15/('Section I'!$C$27+'Section I'!$G$27)</f>
        <v>#DIV/0!</v>
      </c>
      <c r="U15" s="242" t="e">
        <f>J15/('Section I'!$C$28+'Section I'!$G$28)</f>
        <v>#DIV/0!</v>
      </c>
      <c r="V15" s="243" t="e">
        <f>L15/('Section I'!$C$29+'Section I'!$G$29)</f>
        <v>#DIV/0!</v>
      </c>
    </row>
    <row r="16" spans="1:22" ht="14.25" thickBot="1">
      <c r="A16" s="199" t="s">
        <v>54</v>
      </c>
      <c r="B16" s="275" t="e">
        <f aca="true" t="shared" si="2" ref="B16:L16">SUM(B6:B15)</f>
        <v>#DIV/0!</v>
      </c>
      <c r="C16" s="276">
        <f>MAX(C6:C15)</f>
        <v>0</v>
      </c>
      <c r="D16" s="277" t="e">
        <f t="shared" si="2"/>
        <v>#DIV/0!</v>
      </c>
      <c r="E16" s="276">
        <f>MAX(E6:E15)</f>
        <v>0</v>
      </c>
      <c r="F16" s="275" t="e">
        <f t="shared" si="2"/>
        <v>#DIV/0!</v>
      </c>
      <c r="G16" s="276">
        <f>MAX(G6:G15)</f>
        <v>0</v>
      </c>
      <c r="H16" s="277" t="e">
        <f t="shared" si="2"/>
        <v>#DIV/0!</v>
      </c>
      <c r="I16" s="276">
        <f>MAX(I6:I15)</f>
        <v>0</v>
      </c>
      <c r="J16" s="275" t="e">
        <f t="shared" si="2"/>
        <v>#DIV/0!</v>
      </c>
      <c r="K16" s="276">
        <f>MAX(K6:K15)</f>
        <v>0</v>
      </c>
      <c r="L16" s="277" t="e">
        <f t="shared" si="2"/>
        <v>#DIV/0!</v>
      </c>
      <c r="M16" s="276">
        <f>MAX(M6:M15)</f>
        <v>0</v>
      </c>
      <c r="N16" s="237" t="e">
        <f t="shared" si="0"/>
        <v>#DIV/0!</v>
      </c>
      <c r="O16" s="138">
        <f t="shared" si="1"/>
        <v>0</v>
      </c>
      <c r="P16" s="292" t="s">
        <v>54</v>
      </c>
      <c r="Q16" s="299" t="e">
        <f>B16/('Section I'!$C$24+'Section I'!$G$24)</f>
        <v>#DIV/0!</v>
      </c>
      <c r="R16" s="299" t="e">
        <f>D16/('Section I'!$C$25+'Section I'!$G$25)</f>
        <v>#DIV/0!</v>
      </c>
      <c r="S16" s="299" t="e">
        <f>F16/('Section I'!$C$26+'Section I'!$G$26)</f>
        <v>#DIV/0!</v>
      </c>
      <c r="T16" s="299" t="e">
        <f>H16/('Section I'!$C$27+'Section I'!$G$27)</f>
        <v>#DIV/0!</v>
      </c>
      <c r="U16" s="299" t="e">
        <f>J16/('Section I'!$C$28+'Section I'!$G$28)</f>
        <v>#DIV/0!</v>
      </c>
      <c r="V16" s="300" t="e">
        <f>L16/('Section I'!$C$29+'Section I'!$G$29)</f>
        <v>#DIV/0!</v>
      </c>
    </row>
    <row r="17" spans="1:22" ht="15" thickBot="1" thickTop="1">
      <c r="A17" s="343" t="s">
        <v>34</v>
      </c>
      <c r="B17" s="343"/>
      <c r="C17" s="343"/>
      <c r="D17" s="343"/>
      <c r="E17" s="343"/>
      <c r="F17" s="343"/>
      <c r="G17" s="343"/>
      <c r="H17" s="343"/>
      <c r="I17" s="343"/>
      <c r="J17" s="343"/>
      <c r="K17" s="343"/>
      <c r="L17" s="343"/>
      <c r="M17" s="343"/>
      <c r="N17" s="197"/>
      <c r="O17" s="138"/>
      <c r="P17" s="293"/>
      <c r="Q17" s="235" t="s">
        <v>36</v>
      </c>
      <c r="R17" s="235" t="s">
        <v>37</v>
      </c>
      <c r="S17" s="235" t="s">
        <v>38</v>
      </c>
      <c r="T17" s="235" t="s">
        <v>39</v>
      </c>
      <c r="U17" s="235" t="s">
        <v>40</v>
      </c>
      <c r="V17" s="236" t="s">
        <v>41</v>
      </c>
    </row>
    <row r="18" spans="1:22" ht="13.5">
      <c r="A18" s="279" t="s">
        <v>44</v>
      </c>
      <c r="B18" s="284">
        <f>Q18*('Section I'!$C$32+'Section I'!$G$32)</f>
        <v>0</v>
      </c>
      <c r="C18" s="285">
        <f>'Section I'!$B$32+'Section I'!$F$32</f>
        <v>0</v>
      </c>
      <c r="D18" s="286">
        <f>R18*('Section I'!$C$33+'Section I'!$G$33)</f>
        <v>0</v>
      </c>
      <c r="E18" s="287">
        <f>'Section I'!$B$33+'Section I'!$F$33</f>
        <v>0</v>
      </c>
      <c r="F18" s="284">
        <f>S18*('Section I'!$C$34+'Section I'!$G$34)</f>
        <v>0</v>
      </c>
      <c r="G18" s="285">
        <f>'Section I'!$B$34+'Section I'!$F$34</f>
        <v>0</v>
      </c>
      <c r="H18" s="286">
        <f>T18*('Section I'!$C$35+'Section I'!$G$35)</f>
        <v>0</v>
      </c>
      <c r="I18" s="287">
        <f>'Section I'!$B$35+'Section I'!$F$35</f>
        <v>0</v>
      </c>
      <c r="J18" s="284">
        <f>U18*('Section I'!$C$36+'Section I'!$G$36)</f>
        <v>0</v>
      </c>
      <c r="K18" s="285">
        <f>'Section I'!$B$36+'Section I'!$F$36</f>
        <v>0</v>
      </c>
      <c r="L18" s="286">
        <f>V18*('Section I'!$C$37+'Section I'!$G$37)</f>
        <v>0</v>
      </c>
      <c r="M18" s="287">
        <f>'Section I'!$B$37+'Section I'!$F$37</f>
        <v>0</v>
      </c>
      <c r="N18" s="237">
        <f t="shared" si="0"/>
        <v>0</v>
      </c>
      <c r="O18" s="138">
        <f t="shared" si="1"/>
        <v>0</v>
      </c>
      <c r="P18" s="291" t="s">
        <v>44</v>
      </c>
      <c r="Q18" s="295">
        <v>0</v>
      </c>
      <c r="R18" s="295">
        <v>0</v>
      </c>
      <c r="S18" s="295">
        <v>0</v>
      </c>
      <c r="T18" s="295">
        <v>0</v>
      </c>
      <c r="U18" s="295">
        <v>0</v>
      </c>
      <c r="V18" s="296">
        <v>0</v>
      </c>
    </row>
    <row r="19" spans="1:22" ht="13.5">
      <c r="A19" s="256" t="s">
        <v>45</v>
      </c>
      <c r="B19" s="257" t="e">
        <f>($N19/$O19)*C19</f>
        <v>#DIV/0!</v>
      </c>
      <c r="C19" s="258">
        <f>'Section I'!$B$32+'Section I'!$F$32</f>
        <v>0</v>
      </c>
      <c r="D19" s="259" t="e">
        <f>($N19/$O19)*E19</f>
        <v>#DIV/0!</v>
      </c>
      <c r="E19" s="260">
        <f>'Section I'!$B$33+'Section I'!$F$33</f>
        <v>0</v>
      </c>
      <c r="F19" s="257" t="e">
        <f>($N19/$O19)*G19</f>
        <v>#DIV/0!</v>
      </c>
      <c r="G19" s="258">
        <f>'Section I'!$B$34+'Section I'!$F$34</f>
        <v>0</v>
      </c>
      <c r="H19" s="259" t="e">
        <f>($N19/$O19)*I19</f>
        <v>#DIV/0!</v>
      </c>
      <c r="I19" s="260">
        <f>'Section I'!$B$35+'Section I'!$F$35</f>
        <v>0</v>
      </c>
      <c r="J19" s="257" t="e">
        <f>($N19/$O19)*K19</f>
        <v>#DIV/0!</v>
      </c>
      <c r="K19" s="258">
        <f>'Section I'!$B$36+'Section I'!$F$36</f>
        <v>0</v>
      </c>
      <c r="L19" s="259" t="e">
        <f>($N19/$O19)*M19</f>
        <v>#DIV/0!</v>
      </c>
      <c r="M19" s="260">
        <f>'Section I'!$B$37+'Section I'!$F$37</f>
        <v>0</v>
      </c>
      <c r="N19" s="246">
        <v>0</v>
      </c>
      <c r="O19" s="138">
        <f t="shared" si="1"/>
        <v>0</v>
      </c>
      <c r="P19" s="294" t="s">
        <v>45</v>
      </c>
      <c r="Q19" s="242" t="e">
        <f>B19/('Section I'!$C$32+'Section I'!$G$32)</f>
        <v>#DIV/0!</v>
      </c>
      <c r="R19" s="242" t="e">
        <f>D19/('Section I'!$C$33+'Section I'!$G$33)</f>
        <v>#DIV/0!</v>
      </c>
      <c r="S19" s="242" t="e">
        <f>F19/('Section I'!$C$34+'Section I'!$G$34)</f>
        <v>#DIV/0!</v>
      </c>
      <c r="T19" s="242" t="e">
        <f>H19/('Section I'!$C$35+'Section I'!$G$35)</f>
        <v>#DIV/0!</v>
      </c>
      <c r="U19" s="242" t="e">
        <f>J19/('Section I'!$C$36+'Section I'!$G$36)</f>
        <v>#DIV/0!</v>
      </c>
      <c r="V19" s="243" t="e">
        <f>L19/('Section I'!$C$37+'Section I'!$G$37)</f>
        <v>#DIV/0!</v>
      </c>
    </row>
    <row r="20" spans="1:22" ht="13.5">
      <c r="A20" s="256" t="s">
        <v>46</v>
      </c>
      <c r="B20" s="280" t="e">
        <f>($N20/$O20)*C20</f>
        <v>#DIV/0!</v>
      </c>
      <c r="C20" s="281">
        <f>'Section I'!$B$32+'Section I'!$F$32</f>
        <v>0</v>
      </c>
      <c r="D20" s="282" t="e">
        <f>($N20/$O20)*E20</f>
        <v>#DIV/0!</v>
      </c>
      <c r="E20" s="283">
        <f>'Section I'!$B$33+'Section I'!$F$33</f>
        <v>0</v>
      </c>
      <c r="F20" s="280" t="e">
        <f>($N20/$O20)*G20</f>
        <v>#DIV/0!</v>
      </c>
      <c r="G20" s="281">
        <f>'Section I'!$B$34+'Section I'!$F$34</f>
        <v>0</v>
      </c>
      <c r="H20" s="282" t="e">
        <f>($N20/$O20)*I20</f>
        <v>#DIV/0!</v>
      </c>
      <c r="I20" s="283">
        <f>'Section I'!$B$35+'Section I'!$F$35</f>
        <v>0</v>
      </c>
      <c r="J20" s="280" t="e">
        <f>($N20/$O20)*K20</f>
        <v>#DIV/0!</v>
      </c>
      <c r="K20" s="281">
        <f>'Section I'!$B$36+'Section I'!$F$36</f>
        <v>0</v>
      </c>
      <c r="L20" s="282" t="e">
        <f>($N20/$O20)*M20</f>
        <v>#DIV/0!</v>
      </c>
      <c r="M20" s="283">
        <f>'Section I'!$B$37+'Section I'!$F$37</f>
        <v>0</v>
      </c>
      <c r="N20" s="246">
        <v>0</v>
      </c>
      <c r="O20" s="138">
        <f t="shared" si="1"/>
        <v>0</v>
      </c>
      <c r="P20" s="294" t="s">
        <v>46</v>
      </c>
      <c r="Q20" s="242" t="e">
        <f>B20/('Section I'!$C$32+'Section I'!$G$32)</f>
        <v>#DIV/0!</v>
      </c>
      <c r="R20" s="242" t="e">
        <f>D20/('Section I'!$C$33+'Section I'!$G$33)</f>
        <v>#DIV/0!</v>
      </c>
      <c r="S20" s="242" t="e">
        <f>F20/('Section I'!$C$34+'Section I'!$G$34)</f>
        <v>#DIV/0!</v>
      </c>
      <c r="T20" s="242" t="e">
        <f>H20/('Section I'!$C$35+'Section I'!$G$35)</f>
        <v>#DIV/0!</v>
      </c>
      <c r="U20" s="242" t="e">
        <f>J20/('Section I'!$C$36+'Section I'!$G$36)</f>
        <v>#DIV/0!</v>
      </c>
      <c r="V20" s="243" t="e">
        <f>L20/('Section I'!$C$37+'Section I'!$G$37)</f>
        <v>#DIV/0!</v>
      </c>
    </row>
    <row r="21" spans="1:22" ht="13.5">
      <c r="A21" s="256" t="s">
        <v>47</v>
      </c>
      <c r="B21" s="257" t="e">
        <f>($N21/$O21)*C21</f>
        <v>#DIV/0!</v>
      </c>
      <c r="C21" s="258">
        <f>'Section I'!$B$32+'Section I'!$F$32</f>
        <v>0</v>
      </c>
      <c r="D21" s="259" t="e">
        <f>($N21/$O21)*E21</f>
        <v>#DIV/0!</v>
      </c>
      <c r="E21" s="260">
        <f>'Section I'!$B$33+'Section I'!$F$33</f>
        <v>0</v>
      </c>
      <c r="F21" s="257" t="e">
        <f>($N21/$O21)*G21</f>
        <v>#DIV/0!</v>
      </c>
      <c r="G21" s="258">
        <f>'Section I'!$B$34+'Section I'!$F$34</f>
        <v>0</v>
      </c>
      <c r="H21" s="259" t="e">
        <f>($N21/$O21)*I21</f>
        <v>#DIV/0!</v>
      </c>
      <c r="I21" s="260">
        <f>'Section I'!$B$35+'Section I'!$F$35</f>
        <v>0</v>
      </c>
      <c r="J21" s="257" t="e">
        <f>($N21/$O21)*K21</f>
        <v>#DIV/0!</v>
      </c>
      <c r="K21" s="258">
        <f>'Section I'!$B$36+'Section I'!$F$36</f>
        <v>0</v>
      </c>
      <c r="L21" s="259" t="e">
        <f>($N21/$O21)*M21</f>
        <v>#DIV/0!</v>
      </c>
      <c r="M21" s="260">
        <f>'Section I'!$B$37+'Section I'!$F$37</f>
        <v>0</v>
      </c>
      <c r="N21" s="246">
        <v>0</v>
      </c>
      <c r="O21" s="138">
        <f t="shared" si="1"/>
        <v>0</v>
      </c>
      <c r="P21" s="294" t="s">
        <v>47</v>
      </c>
      <c r="Q21" s="242" t="e">
        <f>B21/('Section I'!$C$32+'Section I'!$G$32)</f>
        <v>#DIV/0!</v>
      </c>
      <c r="R21" s="242" t="e">
        <f>D21/('Section I'!$C$33+'Section I'!$G$33)</f>
        <v>#DIV/0!</v>
      </c>
      <c r="S21" s="242" t="e">
        <f>F21/('Section I'!$C$34+'Section I'!$G$34)</f>
        <v>#DIV/0!</v>
      </c>
      <c r="T21" s="242" t="e">
        <f>H21/('Section I'!$C$35+'Section I'!$G$35)</f>
        <v>#DIV/0!</v>
      </c>
      <c r="U21" s="242" t="e">
        <f>J21/('Section I'!$C$36+'Section I'!$G$36)</f>
        <v>#DIV/0!</v>
      </c>
      <c r="V21" s="243" t="e">
        <f>L21/('Section I'!$C$37+'Section I'!$G$37)</f>
        <v>#DIV/0!</v>
      </c>
    </row>
    <row r="22" spans="1:22" ht="13.5">
      <c r="A22" s="256" t="s">
        <v>48</v>
      </c>
      <c r="B22" s="280" t="e">
        <f>($N22/$O22)*C22</f>
        <v>#DIV/0!</v>
      </c>
      <c r="C22" s="281">
        <f>'Section I'!$B$32+'Section I'!$F$32</f>
        <v>0</v>
      </c>
      <c r="D22" s="282" t="e">
        <f>($N22/$O22)*E22</f>
        <v>#DIV/0!</v>
      </c>
      <c r="E22" s="283">
        <f>'Section I'!$B$33+'Section I'!$F$33</f>
        <v>0</v>
      </c>
      <c r="F22" s="280" t="e">
        <f>($N22/$O22)*G22</f>
        <v>#DIV/0!</v>
      </c>
      <c r="G22" s="281">
        <f>'Section I'!$B$34+'Section I'!$F$34</f>
        <v>0</v>
      </c>
      <c r="H22" s="282" t="e">
        <f>($N22/$O22)*I22</f>
        <v>#DIV/0!</v>
      </c>
      <c r="I22" s="283">
        <f>'Section I'!$B$35+'Section I'!$F$35</f>
        <v>0</v>
      </c>
      <c r="J22" s="280" t="e">
        <f>($N22/$O22)*K22</f>
        <v>#DIV/0!</v>
      </c>
      <c r="K22" s="281">
        <f>'Section I'!$B$36+'Section I'!$F$36</f>
        <v>0</v>
      </c>
      <c r="L22" s="282" t="e">
        <f>($N22/$O22)*M22</f>
        <v>#DIV/0!</v>
      </c>
      <c r="M22" s="283">
        <f>'Section I'!$B$37+'Section I'!$F$37</f>
        <v>0</v>
      </c>
      <c r="N22" s="246">
        <v>0</v>
      </c>
      <c r="O22" s="138">
        <f t="shared" si="1"/>
        <v>0</v>
      </c>
      <c r="P22" s="294" t="s">
        <v>48</v>
      </c>
      <c r="Q22" s="297" t="e">
        <f>B22/('Section I'!$C$32+'Section I'!$G$32)</f>
        <v>#DIV/0!</v>
      </c>
      <c r="R22" s="297" t="e">
        <f>D22/('Section I'!$C$33+'Section I'!$G$33)</f>
        <v>#DIV/0!</v>
      </c>
      <c r="S22" s="297" t="e">
        <f>F22/('Section I'!$C$34+'Section I'!$G$34)</f>
        <v>#DIV/0!</v>
      </c>
      <c r="T22" s="297" t="e">
        <f>H22/('Section I'!$C$35+'Section I'!$G$35)</f>
        <v>#DIV/0!</v>
      </c>
      <c r="U22" s="297" t="e">
        <f>J22/('Section I'!$C$36+'Section I'!$G$36)</f>
        <v>#DIV/0!</v>
      </c>
      <c r="V22" s="298" t="e">
        <f>L22/('Section I'!$C$37+'Section I'!$G$37)</f>
        <v>#DIV/0!</v>
      </c>
    </row>
    <row r="23" spans="1:22" ht="13.5">
      <c r="A23" s="214" t="s">
        <v>49</v>
      </c>
      <c r="B23" s="257">
        <f>0.0765*('Section I'!$C$32+'Section I'!$G$32)</f>
        <v>0</v>
      </c>
      <c r="C23" s="258">
        <f>'Section I'!$B$32+'Section I'!$F$32</f>
        <v>0</v>
      </c>
      <c r="D23" s="259">
        <f>0.0765*('Section I'!$C$33+'Section I'!$G$33)</f>
        <v>0</v>
      </c>
      <c r="E23" s="260">
        <f>'Section I'!$B$33+'Section I'!$F$33</f>
        <v>0</v>
      </c>
      <c r="F23" s="257">
        <f>0.0765*('Section I'!$C$34+'Section I'!$G$34)</f>
        <v>0</v>
      </c>
      <c r="G23" s="258">
        <f>'Section I'!$B$34+'Section I'!$F$34</f>
        <v>0</v>
      </c>
      <c r="H23" s="259">
        <f>0.0765*('Section I'!$C$35+'Section I'!$G$35)</f>
        <v>0</v>
      </c>
      <c r="I23" s="260">
        <f>'Section I'!$B$35+'Section I'!$F$35</f>
        <v>0</v>
      </c>
      <c r="J23" s="257">
        <f>0.0765*('Section I'!$C$36+'Section I'!$G$36)</f>
        <v>0</v>
      </c>
      <c r="K23" s="258">
        <f>'Section I'!$B$36+'Section I'!$F$36</f>
        <v>0</v>
      </c>
      <c r="L23" s="259">
        <f>0.0765*('Section I'!$C$37+'Section I'!$G$37)</f>
        <v>0</v>
      </c>
      <c r="M23" s="260">
        <f>'Section I'!$B$37+'Section I'!$F$37</f>
        <v>0</v>
      </c>
      <c r="N23" s="237">
        <f t="shared" si="0"/>
        <v>0</v>
      </c>
      <c r="O23" s="138">
        <f t="shared" si="1"/>
        <v>0</v>
      </c>
      <c r="P23" s="291" t="s">
        <v>49</v>
      </c>
      <c r="Q23" s="242" t="e">
        <f>B23/('Section I'!$C$32+'Section I'!$G$32)</f>
        <v>#DIV/0!</v>
      </c>
      <c r="R23" s="242" t="e">
        <f>D23/('Section I'!$C$33+'Section I'!$G$33)</f>
        <v>#DIV/0!</v>
      </c>
      <c r="S23" s="242" t="e">
        <f>F23/('Section I'!$C$34+'Section I'!$G$34)</f>
        <v>#DIV/0!</v>
      </c>
      <c r="T23" s="242" t="e">
        <f>H23/('Section I'!$C$35+'Section I'!$G$35)</f>
        <v>#DIV/0!</v>
      </c>
      <c r="U23" s="242" t="e">
        <f>J23/('Section I'!$C$36+'Section I'!$G$36)</f>
        <v>#DIV/0!</v>
      </c>
      <c r="V23" s="243" t="e">
        <f>L23/('Section I'!$C$37+'Section I'!$G$37)</f>
        <v>#DIV/0!</v>
      </c>
    </row>
    <row r="24" spans="1:22" ht="13.5">
      <c r="A24" s="256" t="s">
        <v>50</v>
      </c>
      <c r="B24" s="280" t="e">
        <f>($N24/$O24)*C24</f>
        <v>#DIV/0!</v>
      </c>
      <c r="C24" s="281">
        <f>'Section I'!$B$32+'Section I'!$F$32</f>
        <v>0</v>
      </c>
      <c r="D24" s="282" t="e">
        <f>($N24/$O24)*E24</f>
        <v>#DIV/0!</v>
      </c>
      <c r="E24" s="283">
        <f>'Section I'!$B$33+'Section I'!$F$33</f>
        <v>0</v>
      </c>
      <c r="F24" s="282" t="e">
        <f>($N24/$O24)*G24</f>
        <v>#DIV/0!</v>
      </c>
      <c r="G24" s="281">
        <f>'Section I'!$B$34+'Section I'!$F$34</f>
        <v>0</v>
      </c>
      <c r="H24" s="282" t="e">
        <f>($N24/$O24)*I24</f>
        <v>#DIV/0!</v>
      </c>
      <c r="I24" s="283">
        <f>'Section I'!$B$35+'Section I'!$F$35</f>
        <v>0</v>
      </c>
      <c r="J24" s="280" t="e">
        <f>($N24/$O24)*K24</f>
        <v>#DIV/0!</v>
      </c>
      <c r="K24" s="281">
        <f>'Section I'!$B$36+'Section I'!$F$36</f>
        <v>0</v>
      </c>
      <c r="L24" s="282" t="e">
        <f>($N24/$O24)*M24</f>
        <v>#DIV/0!</v>
      </c>
      <c r="M24" s="283">
        <f>'Section I'!$B$37+'Section I'!$F$37</f>
        <v>0</v>
      </c>
      <c r="N24" s="246">
        <v>0</v>
      </c>
      <c r="O24" s="138">
        <f t="shared" si="1"/>
        <v>0</v>
      </c>
      <c r="P24" s="294" t="s">
        <v>50</v>
      </c>
      <c r="Q24" s="297" t="e">
        <f>B24/('Section I'!$C$32+'Section I'!$G$32)</f>
        <v>#DIV/0!</v>
      </c>
      <c r="R24" s="297" t="e">
        <f>D24/('Section I'!$C$33+'Section I'!$G$33)</f>
        <v>#DIV/0!</v>
      </c>
      <c r="S24" s="297" t="e">
        <f>F24/('Section I'!$C$34+'Section I'!$G$34)</f>
        <v>#DIV/0!</v>
      </c>
      <c r="T24" s="297" t="e">
        <f>H24/('Section I'!$C$35+'Section I'!$G$35)</f>
        <v>#DIV/0!</v>
      </c>
      <c r="U24" s="297" t="e">
        <f>J24/('Section I'!$C$36+'Section I'!$G$36)</f>
        <v>#DIV/0!</v>
      </c>
      <c r="V24" s="298" t="e">
        <f>L24/('Section I'!$C$37+'Section I'!$G$37)</f>
        <v>#DIV/0!</v>
      </c>
    </row>
    <row r="25" spans="1:22" ht="13.5">
      <c r="A25" s="214" t="s">
        <v>51</v>
      </c>
      <c r="B25" s="326">
        <f>Q25*('Section I'!$C$32+'Section I'!$G$32)</f>
        <v>0</v>
      </c>
      <c r="C25" s="258">
        <f>'Section I'!$B$32+'Section I'!$F$32</f>
        <v>0</v>
      </c>
      <c r="D25" s="259">
        <f>R25*('Section I'!$C$33+'Section I'!$G$33)</f>
        <v>0</v>
      </c>
      <c r="E25" s="260">
        <f>'Section I'!$B$33+'Section I'!$F$33</f>
        <v>0</v>
      </c>
      <c r="F25" s="257">
        <f>S25*('Section I'!$C$34+'Section I'!$G$34)</f>
        <v>0</v>
      </c>
      <c r="G25" s="258">
        <f>'Section I'!$B$34+'Section I'!$F$34</f>
        <v>0</v>
      </c>
      <c r="H25" s="259">
        <f>T25*('Section I'!$C$35+'Section I'!$G$35)</f>
        <v>0</v>
      </c>
      <c r="I25" s="260">
        <f>'Section I'!$B$35+'Section I'!$F$35</f>
        <v>0</v>
      </c>
      <c r="J25" s="257">
        <f>U25*('Section I'!$C$36+'Section I'!$G$36)</f>
        <v>0</v>
      </c>
      <c r="K25" s="258">
        <f>'Section I'!$B$36+'Section I'!$F$36</f>
        <v>0</v>
      </c>
      <c r="L25" s="259">
        <f>V25*('Section I'!$C$37+'Section I'!$G$37)</f>
        <v>0</v>
      </c>
      <c r="M25" s="260">
        <f>'Section I'!$B$37+'Section I'!$F$37</f>
        <v>0</v>
      </c>
      <c r="N25" s="237">
        <f t="shared" si="0"/>
        <v>0</v>
      </c>
      <c r="O25" s="138">
        <f t="shared" si="1"/>
        <v>0</v>
      </c>
      <c r="P25" s="291" t="s">
        <v>51</v>
      </c>
      <c r="Q25" s="295">
        <v>0</v>
      </c>
      <c r="R25" s="295">
        <v>0</v>
      </c>
      <c r="S25" s="295">
        <v>0</v>
      </c>
      <c r="T25" s="295">
        <v>0</v>
      </c>
      <c r="U25" s="295">
        <v>0</v>
      </c>
      <c r="V25" s="296">
        <v>0</v>
      </c>
    </row>
    <row r="26" spans="1:22" ht="13.5">
      <c r="A26" s="214" t="s">
        <v>52</v>
      </c>
      <c r="B26" s="326">
        <f>Q26*('Section I'!$C$32+'Section I'!$G$32)</f>
        <v>0</v>
      </c>
      <c r="C26" s="258">
        <f>'Section I'!$B$32+'Section I'!$F$32</f>
        <v>0</v>
      </c>
      <c r="D26" s="259">
        <f>R26*('Section I'!$C$33+'Section I'!$G$33)</f>
        <v>0</v>
      </c>
      <c r="E26" s="260">
        <f>'Section I'!$B$33+'Section I'!$F$33</f>
        <v>0</v>
      </c>
      <c r="F26" s="257">
        <f>S26*('Section I'!$C$34+'Section I'!$G$34)</f>
        <v>0</v>
      </c>
      <c r="G26" s="258">
        <f>'Section I'!$B$34+'Section I'!$F$34</f>
        <v>0</v>
      </c>
      <c r="H26" s="259">
        <f>T26*('Section I'!$C$35+'Section I'!$G$35)</f>
        <v>0</v>
      </c>
      <c r="I26" s="260">
        <f>'Section I'!$B$35+'Section I'!$F$35</f>
        <v>0</v>
      </c>
      <c r="J26" s="257">
        <f>U26*('Section I'!$C$36+'Section I'!$G$36)</f>
        <v>0</v>
      </c>
      <c r="K26" s="258">
        <f>'Section I'!$B$36+'Section I'!$F$36</f>
        <v>0</v>
      </c>
      <c r="L26" s="259">
        <f>V26*('Section I'!$C$37+'Section I'!$G$37)</f>
        <v>0</v>
      </c>
      <c r="M26" s="260">
        <f>'Section I'!$B$37+'Section I'!$F$37</f>
        <v>0</v>
      </c>
      <c r="N26" s="237">
        <f t="shared" si="0"/>
        <v>0</v>
      </c>
      <c r="O26" s="138">
        <f t="shared" si="1"/>
        <v>0</v>
      </c>
      <c r="P26" s="291" t="s">
        <v>52</v>
      </c>
      <c r="Q26" s="295">
        <v>0</v>
      </c>
      <c r="R26" s="295">
        <v>0</v>
      </c>
      <c r="S26" s="295">
        <v>0</v>
      </c>
      <c r="T26" s="295">
        <v>0</v>
      </c>
      <c r="U26" s="295">
        <v>0</v>
      </c>
      <c r="V26" s="296">
        <v>0</v>
      </c>
    </row>
    <row r="27" spans="1:22" ht="14.25" thickBot="1">
      <c r="A27" s="328" t="s">
        <v>53</v>
      </c>
      <c r="B27" s="280" t="e">
        <f>($N27/$O27)*C27</f>
        <v>#DIV/0!</v>
      </c>
      <c r="C27" s="303">
        <f>'Section I'!$B$32+'Section I'!$F$32</f>
        <v>0</v>
      </c>
      <c r="D27" s="280" t="e">
        <f>($N27/$O27)*E27</f>
        <v>#DIV/0!</v>
      </c>
      <c r="E27" s="304">
        <f>'Section I'!$B$33+'Section I'!$F$33</f>
        <v>0</v>
      </c>
      <c r="F27" s="282" t="e">
        <f>($N27/$O27)*G27</f>
        <v>#DIV/0!</v>
      </c>
      <c r="G27" s="303">
        <f>'Section I'!$B$34+'Section I'!$F$34</f>
        <v>0</v>
      </c>
      <c r="H27" s="282" t="e">
        <f>($N27/$O27)*I27</f>
        <v>#DIV/0!</v>
      </c>
      <c r="I27" s="304">
        <f>'Section I'!$B$35+'Section I'!$F$35</f>
        <v>0</v>
      </c>
      <c r="J27" s="280" t="e">
        <f>($N27/$O27)*K27</f>
        <v>#DIV/0!</v>
      </c>
      <c r="K27" s="303">
        <f>'Section I'!$B$36+'Section I'!$F$36</f>
        <v>0</v>
      </c>
      <c r="L27" s="282" t="e">
        <f>($N27/$O27)*M27</f>
        <v>#DIV/0!</v>
      </c>
      <c r="M27" s="304">
        <f>'Section I'!$B$37+'Section I'!$F$37</f>
        <v>0</v>
      </c>
      <c r="N27" s="327">
        <v>0</v>
      </c>
      <c r="O27" s="138">
        <f t="shared" si="1"/>
        <v>0</v>
      </c>
      <c r="P27" s="294" t="s">
        <v>53</v>
      </c>
      <c r="Q27" s="297" t="e">
        <f>B27/('Section I'!$C$32+'Section I'!$G$32)</f>
        <v>#DIV/0!</v>
      </c>
      <c r="R27" s="297" t="e">
        <f>D27/('Section I'!$C$33+'Section I'!$G$33)</f>
        <v>#DIV/0!</v>
      </c>
      <c r="S27" s="297" t="e">
        <f>F27/('Section I'!$C$34+'Section I'!$G$34)</f>
        <v>#DIV/0!</v>
      </c>
      <c r="T27" s="297" t="e">
        <f>H27/('Section I'!$C$35+'Section I'!$G$35)</f>
        <v>#DIV/0!</v>
      </c>
      <c r="U27" s="297" t="e">
        <f>J27/('Section I'!$C$36+'Section I'!$G$36)</f>
        <v>#DIV/0!</v>
      </c>
      <c r="V27" s="298" t="e">
        <f>L27/('Section I'!$C$37+'Section I'!$G$37)</f>
        <v>#DIV/0!</v>
      </c>
    </row>
    <row r="28" spans="1:22" ht="14.25" thickBot="1">
      <c r="A28" s="199" t="s">
        <v>54</v>
      </c>
      <c r="B28" s="275" t="e">
        <f aca="true" t="shared" si="3" ref="B28:L28">SUM(B18:B27)</f>
        <v>#DIV/0!</v>
      </c>
      <c r="C28" s="276">
        <f>MAX(C18:C27)</f>
        <v>0</v>
      </c>
      <c r="D28" s="277" t="e">
        <f t="shared" si="3"/>
        <v>#DIV/0!</v>
      </c>
      <c r="E28" s="276">
        <f>MAX(E18:E27)</f>
        <v>0</v>
      </c>
      <c r="F28" s="275" t="e">
        <f t="shared" si="3"/>
        <v>#DIV/0!</v>
      </c>
      <c r="G28" s="276">
        <f>MAX(G18:G27)</f>
        <v>0</v>
      </c>
      <c r="H28" s="277" t="e">
        <f t="shared" si="3"/>
        <v>#DIV/0!</v>
      </c>
      <c r="I28" s="276">
        <f>MAX(I18:I27)</f>
        <v>0</v>
      </c>
      <c r="J28" s="275" t="e">
        <f t="shared" si="3"/>
        <v>#DIV/0!</v>
      </c>
      <c r="K28" s="276">
        <f>MAX(K18:K27)</f>
        <v>0</v>
      </c>
      <c r="L28" s="277" t="e">
        <f t="shared" si="3"/>
        <v>#DIV/0!</v>
      </c>
      <c r="M28" s="276">
        <f>MAX(M18:M27)</f>
        <v>0</v>
      </c>
      <c r="N28" s="237" t="e">
        <f t="shared" si="0"/>
        <v>#DIV/0!</v>
      </c>
      <c r="O28" s="138">
        <f t="shared" si="1"/>
        <v>0</v>
      </c>
      <c r="P28" s="292" t="s">
        <v>54</v>
      </c>
      <c r="Q28" s="301" t="e">
        <f>B28/('Section I'!$C$32+'Section I'!$G$32)</f>
        <v>#DIV/0!</v>
      </c>
      <c r="R28" s="301" t="e">
        <f>D28/('Section I'!$C$33+'Section I'!$G$33)</f>
        <v>#DIV/0!</v>
      </c>
      <c r="S28" s="301" t="e">
        <f>F28/('Section I'!$C$34+'Section I'!$G$34)</f>
        <v>#DIV/0!</v>
      </c>
      <c r="T28" s="301" t="e">
        <f>H28/('Section I'!$C$35+'Section I'!$G$35)</f>
        <v>#DIV/0!</v>
      </c>
      <c r="U28" s="301" t="e">
        <f>J28/('Section I'!$C$36+'Section I'!$G$36)</f>
        <v>#DIV/0!</v>
      </c>
      <c r="V28" s="302" t="e">
        <f>L28/('Section I'!$C$37+'Section I'!$G$37)</f>
        <v>#DIV/0!</v>
      </c>
    </row>
    <row r="29" spans="1:22" ht="15" thickBot="1" thickTop="1">
      <c r="A29" s="261" t="s">
        <v>35</v>
      </c>
      <c r="B29" s="216"/>
      <c r="C29" s="216"/>
      <c r="D29" s="216"/>
      <c r="E29" s="216"/>
      <c r="F29" s="216"/>
      <c r="G29" s="216"/>
      <c r="H29" s="216"/>
      <c r="I29" s="216"/>
      <c r="J29" s="262"/>
      <c r="K29" s="262"/>
      <c r="L29" s="262"/>
      <c r="M29" s="262"/>
      <c r="N29" s="240"/>
      <c r="O29" s="138"/>
      <c r="P29" s="293"/>
      <c r="Q29" s="235" t="s">
        <v>36</v>
      </c>
      <c r="R29" s="235" t="s">
        <v>37</v>
      </c>
      <c r="S29" s="235" t="s">
        <v>38</v>
      </c>
      <c r="T29" s="235" t="s">
        <v>39</v>
      </c>
      <c r="U29" s="235" t="s">
        <v>40</v>
      </c>
      <c r="V29" s="236" t="s">
        <v>41</v>
      </c>
    </row>
    <row r="30" spans="1:22" ht="13.5">
      <c r="A30" s="279" t="s">
        <v>44</v>
      </c>
      <c r="B30" s="263">
        <f>B6+(B18*'Section I'!$I$48)</f>
        <v>0</v>
      </c>
      <c r="C30" s="264">
        <f>'Section I'!$B$40+'Section I'!$F$40</f>
        <v>0</v>
      </c>
      <c r="D30" s="265">
        <f>D6+(D18*'Section I'!$I$48)</f>
        <v>0</v>
      </c>
      <c r="E30" s="266">
        <f>'Section I'!$B$41+'Section I'!$F$41</f>
        <v>0</v>
      </c>
      <c r="F30" s="263">
        <f>F6+(F18*'Section I'!$I$48)</f>
        <v>0</v>
      </c>
      <c r="G30" s="264">
        <f>'Section I'!$B$42+'Section I'!$F$42</f>
        <v>0</v>
      </c>
      <c r="H30" s="265">
        <f>H6+(H18*'Section I'!$I$48)</f>
        <v>0</v>
      </c>
      <c r="I30" s="266">
        <f>'Section I'!$B$43+'Section I'!$F$43</f>
        <v>0</v>
      </c>
      <c r="J30" s="263">
        <f>J6+(J18*'Section I'!$I$48)</f>
        <v>0</v>
      </c>
      <c r="K30" s="264">
        <f>'Section I'!$B$44+'Section I'!$F$44</f>
        <v>0</v>
      </c>
      <c r="L30" s="265">
        <f>L6+(L18*'Section I'!$I$48)</f>
        <v>0</v>
      </c>
      <c r="M30" s="266">
        <f>'Section I'!$B$45+'Section I'!$F$45</f>
        <v>0</v>
      </c>
      <c r="N30" s="237">
        <f t="shared" si="0"/>
        <v>0</v>
      </c>
      <c r="O30" s="138">
        <f t="shared" si="1"/>
        <v>0</v>
      </c>
      <c r="P30" s="291" t="s">
        <v>44</v>
      </c>
      <c r="Q30" s="242" t="e">
        <f>B30/('Section I'!$C$40+'Section I'!$G$40)</f>
        <v>#DIV/0!</v>
      </c>
      <c r="R30" s="242" t="e">
        <f>D30/('Section I'!$C$41+'Section I'!$G$41)</f>
        <v>#DIV/0!</v>
      </c>
      <c r="S30" s="242" t="e">
        <f>F30/('Section I'!$C$42+'Section I'!$G$42)</f>
        <v>#DIV/0!</v>
      </c>
      <c r="T30" s="242" t="e">
        <f>H30/('Section I'!$C$43+'Section I'!$G$43)</f>
        <v>#DIV/0!</v>
      </c>
      <c r="U30" s="242" t="e">
        <f>J30/('Section I'!$C$44+'Section I'!$G$44)</f>
        <v>#DIV/0!</v>
      </c>
      <c r="V30" s="243" t="e">
        <f>L30/('Section I'!$C$45+'Section I'!$G$45)</f>
        <v>#DIV/0!</v>
      </c>
    </row>
    <row r="31" spans="1:22" ht="13.5">
      <c r="A31" s="256" t="s">
        <v>45</v>
      </c>
      <c r="B31" s="267" t="e">
        <f aca="true" t="shared" si="4" ref="B31:M31">B7+B19</f>
        <v>#DIV/0!</v>
      </c>
      <c r="C31" s="268">
        <f t="shared" si="4"/>
        <v>0</v>
      </c>
      <c r="D31" s="269" t="e">
        <f t="shared" si="4"/>
        <v>#DIV/0!</v>
      </c>
      <c r="E31" s="270">
        <f t="shared" si="4"/>
        <v>0</v>
      </c>
      <c r="F31" s="267" t="e">
        <f t="shared" si="4"/>
        <v>#DIV/0!</v>
      </c>
      <c r="G31" s="268">
        <f t="shared" si="4"/>
        <v>0</v>
      </c>
      <c r="H31" s="269" t="e">
        <f t="shared" si="4"/>
        <v>#DIV/0!</v>
      </c>
      <c r="I31" s="270">
        <f t="shared" si="4"/>
        <v>0</v>
      </c>
      <c r="J31" s="267" t="e">
        <f t="shared" si="4"/>
        <v>#DIV/0!</v>
      </c>
      <c r="K31" s="268">
        <f t="shared" si="4"/>
        <v>0</v>
      </c>
      <c r="L31" s="269" t="e">
        <f t="shared" si="4"/>
        <v>#DIV/0!</v>
      </c>
      <c r="M31" s="270">
        <f t="shared" si="4"/>
        <v>0</v>
      </c>
      <c r="N31" s="239" t="e">
        <f>$B31+$D31+$F31+$H31+$J31+$L31</f>
        <v>#DIV/0!</v>
      </c>
      <c r="O31" s="138">
        <f t="shared" si="1"/>
        <v>0</v>
      </c>
      <c r="P31" s="294" t="s">
        <v>45</v>
      </c>
      <c r="Q31" s="242" t="e">
        <f>B31/('Section I'!$C$40+'Section I'!$G$40)</f>
        <v>#DIV/0!</v>
      </c>
      <c r="R31" s="242" t="e">
        <f>D31/('Section I'!$C$41+'Section I'!$G$41)</f>
        <v>#DIV/0!</v>
      </c>
      <c r="S31" s="242" t="e">
        <f>F31/('Section I'!$C$42+'Section I'!$G$42)</f>
        <v>#DIV/0!</v>
      </c>
      <c r="T31" s="242" t="e">
        <f>H31/('Section I'!$C$43+'Section I'!$G$43)</f>
        <v>#DIV/0!</v>
      </c>
      <c r="U31" s="242" t="e">
        <f>J31/('Section I'!$C$44+'Section I'!$G$44)</f>
        <v>#DIV/0!</v>
      </c>
      <c r="V31" s="243" t="e">
        <f>L31/('Section I'!$C$45+'Section I'!$G$45)</f>
        <v>#DIV/0!</v>
      </c>
    </row>
    <row r="32" spans="1:22" ht="13.5">
      <c r="A32" s="256" t="s">
        <v>46</v>
      </c>
      <c r="B32" s="271" t="e">
        <f aca="true" t="shared" si="5" ref="B32:M32">B20+B8</f>
        <v>#DIV/0!</v>
      </c>
      <c r="C32" s="272">
        <f t="shared" si="5"/>
        <v>0</v>
      </c>
      <c r="D32" s="273" t="e">
        <f t="shared" si="5"/>
        <v>#DIV/0!</v>
      </c>
      <c r="E32" s="274">
        <f t="shared" si="5"/>
        <v>0</v>
      </c>
      <c r="F32" s="271" t="e">
        <f t="shared" si="5"/>
        <v>#DIV/0!</v>
      </c>
      <c r="G32" s="272">
        <f t="shared" si="5"/>
        <v>0</v>
      </c>
      <c r="H32" s="273" t="e">
        <f t="shared" si="5"/>
        <v>#DIV/0!</v>
      </c>
      <c r="I32" s="274">
        <f t="shared" si="5"/>
        <v>0</v>
      </c>
      <c r="J32" s="271" t="e">
        <f t="shared" si="5"/>
        <v>#DIV/0!</v>
      </c>
      <c r="K32" s="272">
        <f t="shared" si="5"/>
        <v>0</v>
      </c>
      <c r="L32" s="273" t="e">
        <f t="shared" si="5"/>
        <v>#DIV/0!</v>
      </c>
      <c r="M32" s="274">
        <f t="shared" si="5"/>
        <v>0</v>
      </c>
      <c r="N32" s="237" t="e">
        <f>$B32+$D32+$F32+$H32+$J32+$L32</f>
        <v>#DIV/0!</v>
      </c>
      <c r="O32" s="138">
        <f t="shared" si="1"/>
        <v>0</v>
      </c>
      <c r="P32" s="294" t="s">
        <v>46</v>
      </c>
      <c r="Q32" s="242" t="e">
        <f>B32/('Section I'!$C$40+'Section I'!$G$40)</f>
        <v>#DIV/0!</v>
      </c>
      <c r="R32" s="242" t="e">
        <f>D32/('Section I'!$C$41+'Section I'!$G$41)</f>
        <v>#DIV/0!</v>
      </c>
      <c r="S32" s="242" t="e">
        <f>F32/('Section I'!$C$42+'Section I'!$G$42)</f>
        <v>#DIV/0!</v>
      </c>
      <c r="T32" s="242" t="e">
        <f>H32/('Section I'!$C$43+'Section I'!$G$43)</f>
        <v>#DIV/0!</v>
      </c>
      <c r="U32" s="242" t="e">
        <f>J32/('Section I'!$C$44+'Section I'!$G$44)</f>
        <v>#DIV/0!</v>
      </c>
      <c r="V32" s="243" t="e">
        <f>L32/('Section I'!$C$45+'Section I'!$G$45)</f>
        <v>#DIV/0!</v>
      </c>
    </row>
    <row r="33" spans="1:22" ht="13.5">
      <c r="A33" s="256" t="s">
        <v>47</v>
      </c>
      <c r="B33" s="267" t="e">
        <f aca="true" t="shared" si="6" ref="B33:M33">B9+B21</f>
        <v>#DIV/0!</v>
      </c>
      <c r="C33" s="268">
        <f t="shared" si="6"/>
        <v>0</v>
      </c>
      <c r="D33" s="269" t="e">
        <f t="shared" si="6"/>
        <v>#DIV/0!</v>
      </c>
      <c r="E33" s="270">
        <f t="shared" si="6"/>
        <v>0</v>
      </c>
      <c r="F33" s="267" t="e">
        <f t="shared" si="6"/>
        <v>#DIV/0!</v>
      </c>
      <c r="G33" s="268">
        <f t="shared" si="6"/>
        <v>0</v>
      </c>
      <c r="H33" s="269" t="e">
        <f t="shared" si="6"/>
        <v>#DIV/0!</v>
      </c>
      <c r="I33" s="270">
        <f t="shared" si="6"/>
        <v>0</v>
      </c>
      <c r="J33" s="267" t="e">
        <f t="shared" si="6"/>
        <v>#DIV/0!</v>
      </c>
      <c r="K33" s="268">
        <f t="shared" si="6"/>
        <v>0</v>
      </c>
      <c r="L33" s="269" t="e">
        <f t="shared" si="6"/>
        <v>#DIV/0!</v>
      </c>
      <c r="M33" s="270">
        <f t="shared" si="6"/>
        <v>0</v>
      </c>
      <c r="N33" s="239" t="e">
        <f>$B33+$D33+$F33+$H33+$J33+$L33</f>
        <v>#DIV/0!</v>
      </c>
      <c r="O33" s="138">
        <f t="shared" si="1"/>
        <v>0</v>
      </c>
      <c r="P33" s="294" t="s">
        <v>47</v>
      </c>
      <c r="Q33" s="242" t="e">
        <f>B33/('Section I'!$C$40+'Section I'!$G$40)</f>
        <v>#DIV/0!</v>
      </c>
      <c r="R33" s="242" t="e">
        <f>D33/('Section I'!$C$41+'Section I'!$G$41)</f>
        <v>#DIV/0!</v>
      </c>
      <c r="S33" s="242" t="e">
        <f>F33/('Section I'!$C$42+'Section I'!$G$42)</f>
        <v>#DIV/0!</v>
      </c>
      <c r="T33" s="242" t="e">
        <f>H33/('Section I'!$C$43+'Section I'!$G$43)</f>
        <v>#DIV/0!</v>
      </c>
      <c r="U33" s="242" t="e">
        <f>J33/('Section I'!$C$44+'Section I'!$G$44)</f>
        <v>#DIV/0!</v>
      </c>
      <c r="V33" s="243" t="e">
        <f>L33/('Section I'!$C$45+'Section I'!$G$45)</f>
        <v>#DIV/0!</v>
      </c>
    </row>
    <row r="34" spans="1:22" ht="13.5">
      <c r="A34" s="256" t="s">
        <v>48</v>
      </c>
      <c r="B34" s="271" t="e">
        <f aca="true" t="shared" si="7" ref="B34:M36">B22+B10</f>
        <v>#DIV/0!</v>
      </c>
      <c r="C34" s="272">
        <f t="shared" si="7"/>
        <v>0</v>
      </c>
      <c r="D34" s="273" t="e">
        <f t="shared" si="7"/>
        <v>#DIV/0!</v>
      </c>
      <c r="E34" s="274">
        <f t="shared" si="7"/>
        <v>0</v>
      </c>
      <c r="F34" s="271" t="e">
        <f t="shared" si="7"/>
        <v>#DIV/0!</v>
      </c>
      <c r="G34" s="272">
        <f t="shared" si="7"/>
        <v>0</v>
      </c>
      <c r="H34" s="273" t="e">
        <f t="shared" si="7"/>
        <v>#DIV/0!</v>
      </c>
      <c r="I34" s="274">
        <f t="shared" si="7"/>
        <v>0</v>
      </c>
      <c r="J34" s="271" t="e">
        <f t="shared" si="7"/>
        <v>#DIV/0!</v>
      </c>
      <c r="K34" s="272">
        <f t="shared" si="7"/>
        <v>0</v>
      </c>
      <c r="L34" s="273" t="e">
        <f t="shared" si="7"/>
        <v>#DIV/0!</v>
      </c>
      <c r="M34" s="274">
        <f t="shared" si="7"/>
        <v>0</v>
      </c>
      <c r="N34" s="239" t="e">
        <f>$B34+$D34+$F34+$H34+$J34+$L34</f>
        <v>#DIV/0!</v>
      </c>
      <c r="O34" s="138">
        <f t="shared" si="1"/>
        <v>0</v>
      </c>
      <c r="P34" s="294" t="s">
        <v>48</v>
      </c>
      <c r="Q34" s="242" t="e">
        <f>B34/('Section I'!$C$40+'Section I'!$G$40)</f>
        <v>#DIV/0!</v>
      </c>
      <c r="R34" s="242" t="e">
        <f>D34/('Section I'!$C$41+'Section I'!$G$41)</f>
        <v>#DIV/0!</v>
      </c>
      <c r="S34" s="242" t="e">
        <f>F34/('Section I'!$C$42+'Section I'!$G$42)</f>
        <v>#DIV/0!</v>
      </c>
      <c r="T34" s="242" t="e">
        <f>H34/('Section I'!$C$43+'Section I'!$G$43)</f>
        <v>#DIV/0!</v>
      </c>
      <c r="U34" s="242" t="e">
        <f>J34/('Section I'!$C$44+'Section I'!$G$44)</f>
        <v>#DIV/0!</v>
      </c>
      <c r="V34" s="243" t="e">
        <f>L34/('Section I'!$C$45+'Section I'!$G$45)</f>
        <v>#DIV/0!</v>
      </c>
    </row>
    <row r="35" spans="1:22" ht="13.5">
      <c r="A35" s="214" t="s">
        <v>49</v>
      </c>
      <c r="B35" s="267">
        <f>0.0765*('Section I'!$C$40+'Section I'!$G$40)</f>
        <v>0</v>
      </c>
      <c r="C35" s="268">
        <f>'Section I'!$B$40+'Section I'!$F$40</f>
        <v>0</v>
      </c>
      <c r="D35" s="269">
        <f>0.0765*('Section I'!$C$41+'Section I'!$G$41)</f>
        <v>0</v>
      </c>
      <c r="E35" s="270">
        <f>'Section I'!$B$41+'Section I'!$F$41</f>
        <v>0</v>
      </c>
      <c r="F35" s="267">
        <f>0.0765*('Section I'!$C$42+'Section I'!$G$42)</f>
        <v>0</v>
      </c>
      <c r="G35" s="268">
        <f>'Section I'!$B$42+'Section I'!$F$42</f>
        <v>0</v>
      </c>
      <c r="H35" s="269">
        <f>0.0765*('Section I'!$C$43+'Section I'!$G$43)</f>
        <v>0</v>
      </c>
      <c r="I35" s="270">
        <f>'Section I'!$B$43+'Section I'!$F$43</f>
        <v>0</v>
      </c>
      <c r="J35" s="267">
        <f>0.0765*('Section I'!$C$44+'Section I'!$G$44)</f>
        <v>0</v>
      </c>
      <c r="K35" s="268">
        <f>'Section I'!$B$44+'Section I'!$F$44</f>
        <v>0</v>
      </c>
      <c r="L35" s="269">
        <f>0.0765*('Section I'!$C$45+'Section I'!$G$45)</f>
        <v>0</v>
      </c>
      <c r="M35" s="270">
        <f>'Section I'!$B$45+'Section I'!$F$45</f>
        <v>0</v>
      </c>
      <c r="N35" s="237">
        <f t="shared" si="0"/>
        <v>0</v>
      </c>
      <c r="O35" s="138">
        <f t="shared" si="1"/>
        <v>0</v>
      </c>
      <c r="P35" s="291" t="s">
        <v>49</v>
      </c>
      <c r="Q35" s="242" t="e">
        <f>B35/('Section I'!$C$40+'Section I'!$G$40)</f>
        <v>#DIV/0!</v>
      </c>
      <c r="R35" s="242" t="e">
        <f>D35/('Section I'!$C$41+'Section I'!$G$41)</f>
        <v>#DIV/0!</v>
      </c>
      <c r="S35" s="242" t="e">
        <f>F35/('Section I'!$C$42+'Section I'!$G$42)</f>
        <v>#DIV/0!</v>
      </c>
      <c r="T35" s="242" t="e">
        <f>H35/('Section I'!$C$43+'Section I'!$G$43)</f>
        <v>#DIV/0!</v>
      </c>
      <c r="U35" s="242" t="e">
        <f>J35/('Section I'!$C$44+'Section I'!$G$44)</f>
        <v>#DIV/0!</v>
      </c>
      <c r="V35" s="243" t="e">
        <f>L35/('Section I'!$C$45+'Section I'!$G$45)</f>
        <v>#DIV/0!</v>
      </c>
    </row>
    <row r="36" spans="1:22" ht="13.5">
      <c r="A36" s="256" t="s">
        <v>50</v>
      </c>
      <c r="B36" s="271" t="e">
        <f t="shared" si="7"/>
        <v>#DIV/0!</v>
      </c>
      <c r="C36" s="272">
        <f t="shared" si="7"/>
        <v>0</v>
      </c>
      <c r="D36" s="273" t="e">
        <f t="shared" si="7"/>
        <v>#DIV/0!</v>
      </c>
      <c r="E36" s="274">
        <f t="shared" si="7"/>
        <v>0</v>
      </c>
      <c r="F36" s="271" t="e">
        <f t="shared" si="7"/>
        <v>#DIV/0!</v>
      </c>
      <c r="G36" s="272">
        <f t="shared" si="7"/>
        <v>0</v>
      </c>
      <c r="H36" s="273" t="e">
        <f t="shared" si="7"/>
        <v>#DIV/0!</v>
      </c>
      <c r="I36" s="274">
        <f t="shared" si="7"/>
        <v>0</v>
      </c>
      <c r="J36" s="271" t="e">
        <f t="shared" si="7"/>
        <v>#DIV/0!</v>
      </c>
      <c r="K36" s="272">
        <f t="shared" si="7"/>
        <v>0</v>
      </c>
      <c r="L36" s="273" t="e">
        <f t="shared" si="7"/>
        <v>#DIV/0!</v>
      </c>
      <c r="M36" s="274">
        <f t="shared" si="7"/>
        <v>0</v>
      </c>
      <c r="N36" s="237" t="e">
        <f t="shared" si="0"/>
        <v>#DIV/0!</v>
      </c>
      <c r="O36" s="138">
        <f t="shared" si="1"/>
        <v>0</v>
      </c>
      <c r="P36" s="294" t="s">
        <v>50</v>
      </c>
      <c r="Q36" s="242" t="e">
        <f>B36/('Section I'!$C$40+'Section I'!$G$40)</f>
        <v>#DIV/0!</v>
      </c>
      <c r="R36" s="242" t="e">
        <f>D36/('Section I'!$C$41+'Section I'!$G$41)</f>
        <v>#DIV/0!</v>
      </c>
      <c r="S36" s="242" t="e">
        <f>F36/('Section I'!$C$42+'Section I'!$G$42)</f>
        <v>#DIV/0!</v>
      </c>
      <c r="T36" s="242" t="e">
        <f>H36/('Section I'!$C$43+'Section I'!$G$43)</f>
        <v>#DIV/0!</v>
      </c>
      <c r="U36" s="242" t="e">
        <f>J36/('Section I'!$C$44+'Section I'!$G$44)</f>
        <v>#DIV/0!</v>
      </c>
      <c r="V36" s="243" t="e">
        <f>L36/('Section I'!$C$45+'Section I'!$G$45)</f>
        <v>#DIV/0!</v>
      </c>
    </row>
    <row r="37" spans="1:22" ht="13.5">
      <c r="A37" s="214" t="s">
        <v>51</v>
      </c>
      <c r="B37" s="267">
        <f>B13+(B25*'Section I'!$I$48)</f>
        <v>0</v>
      </c>
      <c r="C37" s="268">
        <f>'Section I'!$B$40+'Section I'!$F$40</f>
        <v>0</v>
      </c>
      <c r="D37" s="269">
        <f>D13+(D25*'Section I'!$I$48)</f>
        <v>0</v>
      </c>
      <c r="E37" s="270">
        <f>'Section I'!$B$41+'Section I'!$F$41</f>
        <v>0</v>
      </c>
      <c r="F37" s="267">
        <f>F13+(F25*'Section I'!$I$48)</f>
        <v>0</v>
      </c>
      <c r="G37" s="268">
        <f>'Section I'!$B$42+'Section I'!$F$42</f>
        <v>0</v>
      </c>
      <c r="H37" s="269">
        <f>H13+(H25*'Section I'!$I$48)</f>
        <v>0</v>
      </c>
      <c r="I37" s="270">
        <f>'Section I'!$B$43+'Section I'!$F$43</f>
        <v>0</v>
      </c>
      <c r="J37" s="267">
        <f>J13+(J25*'Section I'!$I$48)</f>
        <v>0</v>
      </c>
      <c r="K37" s="268">
        <f>'Section I'!$B$44+'Section I'!$F$44</f>
        <v>0</v>
      </c>
      <c r="L37" s="269">
        <f>L13+(L25*'Section I'!$I$48)</f>
        <v>0</v>
      </c>
      <c r="M37" s="270">
        <f>'Section I'!$B$45+'Section I'!$F$45</f>
        <v>0</v>
      </c>
      <c r="N37" s="237">
        <f t="shared" si="0"/>
        <v>0</v>
      </c>
      <c r="O37" s="138">
        <f t="shared" si="1"/>
        <v>0</v>
      </c>
      <c r="P37" s="291" t="s">
        <v>51</v>
      </c>
      <c r="Q37" s="242" t="e">
        <f>B37/('Section I'!$C$40+'Section I'!$G$40)</f>
        <v>#DIV/0!</v>
      </c>
      <c r="R37" s="242" t="e">
        <f>D37/('Section I'!$C$41+'Section I'!$G$41)</f>
        <v>#DIV/0!</v>
      </c>
      <c r="S37" s="242" t="e">
        <f>F37/('Section I'!$C$42+'Section I'!$G$42)</f>
        <v>#DIV/0!</v>
      </c>
      <c r="T37" s="242" t="e">
        <f>H37/('Section I'!$C$43+'Section I'!$G$43)</f>
        <v>#DIV/0!</v>
      </c>
      <c r="U37" s="242" t="e">
        <f>J37/('Section I'!$C$44+'Section I'!$G$44)</f>
        <v>#DIV/0!</v>
      </c>
      <c r="V37" s="243" t="e">
        <f>L37/('Section I'!$C$45+'Section I'!$G$45)</f>
        <v>#DIV/0!</v>
      </c>
    </row>
    <row r="38" spans="1:22" ht="13.5">
      <c r="A38" s="214" t="s">
        <v>52</v>
      </c>
      <c r="B38" s="267">
        <f>B14+(B26*'Section I'!$I$48)</f>
        <v>0</v>
      </c>
      <c r="C38" s="268">
        <f>'Section I'!$B$40+'Section I'!$F$40</f>
        <v>0</v>
      </c>
      <c r="D38" s="269">
        <f>D14+(D26*'Section I'!$I$48)</f>
        <v>0</v>
      </c>
      <c r="E38" s="270">
        <f>'Section I'!$B$41+'Section I'!$F$41</f>
        <v>0</v>
      </c>
      <c r="F38" s="267">
        <f>F14+(F26*'Section I'!$I$48)</f>
        <v>0</v>
      </c>
      <c r="G38" s="268">
        <f>'Section I'!$B$42+'Section I'!$F$42</f>
        <v>0</v>
      </c>
      <c r="H38" s="269">
        <f>H14+(H26*'Section I'!$I$48)</f>
        <v>0</v>
      </c>
      <c r="I38" s="270">
        <f>'Section I'!$B$43+'Section I'!$F$43</f>
        <v>0</v>
      </c>
      <c r="J38" s="267">
        <f>J14+(J26*'Section I'!$I$48)</f>
        <v>0</v>
      </c>
      <c r="K38" s="268">
        <f>'Section I'!$B$44+'Section I'!$F$44</f>
        <v>0</v>
      </c>
      <c r="L38" s="269">
        <f>L14+(L26*'Section I'!$I$48)</f>
        <v>0</v>
      </c>
      <c r="M38" s="270">
        <f>'Section I'!$B$45+'Section I'!$F$45</f>
        <v>0</v>
      </c>
      <c r="N38" s="237">
        <f t="shared" si="0"/>
        <v>0</v>
      </c>
      <c r="O38" s="138">
        <f t="shared" si="1"/>
        <v>0</v>
      </c>
      <c r="P38" s="291" t="s">
        <v>52</v>
      </c>
      <c r="Q38" s="242" t="e">
        <f>B38/('Section I'!$C$40+'Section I'!$G$40)</f>
        <v>#DIV/0!</v>
      </c>
      <c r="R38" s="242" t="e">
        <f>D38/('Section I'!$C$41+'Section I'!$G$41)</f>
        <v>#DIV/0!</v>
      </c>
      <c r="S38" s="242" t="e">
        <f>F38/('Section I'!$C$42+'Section I'!$G$42)</f>
        <v>#DIV/0!</v>
      </c>
      <c r="T38" s="242" t="e">
        <f>H38/('Section I'!$C$43+'Section I'!$G$43)</f>
        <v>#DIV/0!</v>
      </c>
      <c r="U38" s="242" t="e">
        <f>J38/('Section I'!$C$44+'Section I'!$G$44)</f>
        <v>#DIV/0!</v>
      </c>
      <c r="V38" s="243" t="e">
        <f>L38/('Section I'!$C$45+'Section I'!$G$45)</f>
        <v>#DIV/0!</v>
      </c>
    </row>
    <row r="39" spans="1:22" ht="14.25" thickBot="1">
      <c r="A39" s="328" t="s">
        <v>53</v>
      </c>
      <c r="B39" s="267" t="e">
        <f aca="true" t="shared" si="8" ref="B39:L39">B15+B27</f>
        <v>#DIV/0!</v>
      </c>
      <c r="C39" s="305">
        <f>'Section I'!$B$40+'Section I'!$F$40</f>
        <v>0</v>
      </c>
      <c r="D39" s="267" t="e">
        <f t="shared" si="8"/>
        <v>#DIV/0!</v>
      </c>
      <c r="E39" s="306">
        <f>'Section I'!$B$41+'Section I'!$F$41</f>
        <v>0</v>
      </c>
      <c r="F39" s="267" t="e">
        <f t="shared" si="8"/>
        <v>#DIV/0!</v>
      </c>
      <c r="G39" s="305">
        <f>'Section I'!$B$42+'Section I'!$F$42</f>
        <v>0</v>
      </c>
      <c r="H39" s="267" t="e">
        <f t="shared" si="8"/>
        <v>#DIV/0!</v>
      </c>
      <c r="I39" s="306">
        <f>'Section I'!$B$43+'Section I'!$F$43</f>
        <v>0</v>
      </c>
      <c r="J39" s="267" t="e">
        <f t="shared" si="8"/>
        <v>#DIV/0!</v>
      </c>
      <c r="K39" s="305">
        <f>'Section I'!$B$44+'Section I'!$F$44</f>
        <v>0</v>
      </c>
      <c r="L39" s="267" t="e">
        <f t="shared" si="8"/>
        <v>#DIV/0!</v>
      </c>
      <c r="M39" s="306">
        <f>'Section I'!$B$45+'Section I'!$F$45</f>
        <v>0</v>
      </c>
      <c r="N39" s="237" t="e">
        <f t="shared" si="0"/>
        <v>#DIV/0!</v>
      </c>
      <c r="O39" s="138">
        <f t="shared" si="1"/>
        <v>0</v>
      </c>
      <c r="P39" s="294" t="s">
        <v>53</v>
      </c>
      <c r="Q39" s="242" t="e">
        <f>B39/('Section I'!$C$40+'Section I'!$G$40)</f>
        <v>#DIV/0!</v>
      </c>
      <c r="R39" s="242" t="e">
        <f>D39/('Section I'!$C$41+'Section I'!$G$41)</f>
        <v>#DIV/0!</v>
      </c>
      <c r="S39" s="242" t="e">
        <f>F39/('Section I'!$C$42+'Section I'!$G$42)</f>
        <v>#DIV/0!</v>
      </c>
      <c r="T39" s="242" t="e">
        <f>H39/('Section I'!$C$43+'Section I'!$G$43)</f>
        <v>#DIV/0!</v>
      </c>
      <c r="U39" s="242" t="e">
        <f>J39/('Section I'!$C$44+'Section I'!$G$44)</f>
        <v>#DIV/0!</v>
      </c>
      <c r="V39" s="243" t="e">
        <f>L39/('Section I'!$C$45+'Section I'!$G$45)</f>
        <v>#DIV/0!</v>
      </c>
    </row>
    <row r="40" spans="1:22" ht="14.25" thickBot="1">
      <c r="A40" s="199" t="s">
        <v>54</v>
      </c>
      <c r="B40" s="275" t="e">
        <f aca="true" t="shared" si="9" ref="B40:L40">SUM(B30:B39)</f>
        <v>#DIV/0!</v>
      </c>
      <c r="C40" s="276">
        <f>MAX(C30:C39)</f>
        <v>0</v>
      </c>
      <c r="D40" s="277" t="e">
        <f t="shared" si="9"/>
        <v>#DIV/0!</v>
      </c>
      <c r="E40" s="276">
        <f>MAX(E30:E39)</f>
        <v>0</v>
      </c>
      <c r="F40" s="275" t="e">
        <f t="shared" si="9"/>
        <v>#DIV/0!</v>
      </c>
      <c r="G40" s="276">
        <f>MAX(G30:G39)</f>
        <v>0</v>
      </c>
      <c r="H40" s="277" t="e">
        <f t="shared" si="9"/>
        <v>#DIV/0!</v>
      </c>
      <c r="I40" s="276">
        <f>MAX(I30:I39)</f>
        <v>0</v>
      </c>
      <c r="J40" s="275" t="e">
        <f t="shared" si="9"/>
        <v>#DIV/0!</v>
      </c>
      <c r="K40" s="276">
        <f>MAX(K30:K39)</f>
        <v>0</v>
      </c>
      <c r="L40" s="277" t="e">
        <f t="shared" si="9"/>
        <v>#DIV/0!</v>
      </c>
      <c r="M40" s="276">
        <f>MAX(M30:M39)</f>
        <v>0</v>
      </c>
      <c r="N40" s="237" t="e">
        <f t="shared" si="0"/>
        <v>#DIV/0!</v>
      </c>
      <c r="O40" s="138">
        <f t="shared" si="1"/>
        <v>0</v>
      </c>
      <c r="P40" s="292" t="s">
        <v>54</v>
      </c>
      <c r="Q40" s="244" t="e">
        <f>B40/('Section I'!$C$40+'Section I'!$G$40)</f>
        <v>#DIV/0!</v>
      </c>
      <c r="R40" s="244" t="e">
        <f>D40/('Section I'!$C$41+'Section I'!$G$41)</f>
        <v>#DIV/0!</v>
      </c>
      <c r="S40" s="244" t="e">
        <f>F40/('Section I'!$C$42+'Section I'!$G$42)</f>
        <v>#DIV/0!</v>
      </c>
      <c r="T40" s="242" t="e">
        <f>H40/('Section I'!$C$43+'Section I'!$G$43)</f>
        <v>#DIV/0!</v>
      </c>
      <c r="U40" s="244" t="e">
        <f>J40/('Section I'!$C$44+'Section I'!$G$44)</f>
        <v>#DIV/0!</v>
      </c>
      <c r="V40" s="245" t="e">
        <f>L40/('Section I'!$C$45+'Section I'!$G$45)</f>
        <v>#DIV/0!</v>
      </c>
    </row>
    <row r="41" spans="1:15" s="241" customFormat="1" ht="16.5" customHeight="1">
      <c r="A41" s="278" t="s">
        <v>144</v>
      </c>
      <c r="B41" s="278"/>
      <c r="C41" s="278"/>
      <c r="D41" s="278"/>
      <c r="E41" s="278"/>
      <c r="F41" s="278"/>
      <c r="G41" s="278"/>
      <c r="H41" s="278"/>
      <c r="I41" s="278"/>
      <c r="J41" s="278"/>
      <c r="K41" s="278"/>
      <c r="L41" s="278"/>
      <c r="M41" s="278"/>
      <c r="O41" s="290"/>
    </row>
    <row r="42" spans="1:15" s="241" customFormat="1" ht="12">
      <c r="A42" s="278" t="s">
        <v>145</v>
      </c>
      <c r="B42" s="278"/>
      <c r="C42" s="278"/>
      <c r="D42" s="278"/>
      <c r="E42" s="278"/>
      <c r="F42" s="278"/>
      <c r="G42" s="278"/>
      <c r="H42" s="278"/>
      <c r="I42" s="278"/>
      <c r="J42" s="278"/>
      <c r="K42" s="278"/>
      <c r="L42" s="278"/>
      <c r="M42" s="278"/>
      <c r="O42" s="290"/>
    </row>
    <row r="43" spans="1:15" s="241" customFormat="1" ht="12">
      <c r="A43" s="278" t="s">
        <v>146</v>
      </c>
      <c r="B43" s="278"/>
      <c r="C43" s="278"/>
      <c r="D43" s="278"/>
      <c r="E43" s="278"/>
      <c r="F43" s="278"/>
      <c r="G43" s="278"/>
      <c r="H43" s="278"/>
      <c r="I43" s="278"/>
      <c r="J43" s="278"/>
      <c r="K43" s="278"/>
      <c r="L43" s="278"/>
      <c r="M43" s="278"/>
      <c r="O43" s="290"/>
    </row>
  </sheetData>
  <mergeCells count="2">
    <mergeCell ref="A17:M17"/>
    <mergeCell ref="L3:M3"/>
  </mergeCells>
  <printOptions horizontalCentered="1" verticalCentered="1"/>
  <pageMargins left="0.5" right="0.5" top="0.5" bottom="0.5" header="0.4" footer="0.5"/>
  <pageSetup fitToHeight="1" fitToWidth="1" horizontalDpi="300" verticalDpi="300" orientation="landscape" scale="93"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E35"/>
  <sheetViews>
    <sheetView workbookViewId="0" topLeftCell="A15">
      <selection activeCell="E26" sqref="E26"/>
    </sheetView>
  </sheetViews>
  <sheetFormatPr defaultColWidth="9.140625" defaultRowHeight="12.75"/>
  <cols>
    <col min="1" max="1" width="12.28125" style="229" customWidth="1"/>
    <col min="2" max="2" width="26.421875" style="229" customWidth="1"/>
    <col min="3" max="4" width="21.421875" style="229" customWidth="1"/>
    <col min="5" max="5" width="17.7109375" style="229" customWidth="1"/>
    <col min="6" max="16384" width="9.140625" style="229" customWidth="1"/>
  </cols>
  <sheetData>
    <row r="1" ht="5.25" customHeight="1" thickBot="1"/>
    <row r="2" spans="1:5" ht="17.25" thickBot="1" thickTop="1">
      <c r="A2" s="198" t="s">
        <v>165</v>
      </c>
      <c r="B2" s="198"/>
      <c r="C2" s="198"/>
      <c r="D2" s="198"/>
      <c r="E2" s="198"/>
    </row>
    <row r="3" spans="1:5" ht="19.5" customHeight="1" thickBot="1" thickTop="1">
      <c r="A3" s="209" t="s">
        <v>55</v>
      </c>
      <c r="B3" s="210"/>
      <c r="C3" s="210"/>
      <c r="D3" s="210"/>
      <c r="E3" s="211"/>
    </row>
    <row r="4" spans="1:5" s="103" customFormat="1" ht="12.75">
      <c r="A4" s="203"/>
      <c r="B4" s="204" t="s">
        <v>57</v>
      </c>
      <c r="C4" s="249" t="s">
        <v>56</v>
      </c>
      <c r="D4" s="249"/>
      <c r="E4" s="203" t="s">
        <v>58</v>
      </c>
    </row>
    <row r="5" spans="1:5" s="103" customFormat="1" ht="13.5" customHeight="1" thickBot="1">
      <c r="A5" s="206" t="s">
        <v>10</v>
      </c>
      <c r="B5" s="207" t="s">
        <v>2</v>
      </c>
      <c r="C5" s="208" t="s">
        <v>166</v>
      </c>
      <c r="D5" s="208" t="s">
        <v>167</v>
      </c>
      <c r="E5" s="206" t="s">
        <v>5</v>
      </c>
    </row>
    <row r="6" spans="1:5" ht="13.5">
      <c r="A6" s="212" t="s">
        <v>27</v>
      </c>
      <c r="B6" s="217">
        <f>'Section I'!B24+'Section I'!F24</f>
        <v>0</v>
      </c>
      <c r="C6" s="213">
        <f>'Section I'!C24+'Section I'!G24</f>
        <v>0</v>
      </c>
      <c r="D6" s="273">
        <f aca="true" t="shared" si="0" ref="D6:D12">C6/(1+E6)</f>
        <v>0</v>
      </c>
      <c r="E6" s="218"/>
    </row>
    <row r="7" spans="1:5" ht="13.5">
      <c r="A7" s="214" t="s">
        <v>28</v>
      </c>
      <c r="B7" s="219">
        <f>'Section I'!B25+'Section I'!F25</f>
        <v>0</v>
      </c>
      <c r="C7" s="215">
        <f>'Section I'!C25+'Section I'!G25</f>
        <v>0</v>
      </c>
      <c r="D7" s="269">
        <f t="shared" si="0"/>
        <v>0</v>
      </c>
      <c r="E7" s="220"/>
    </row>
    <row r="8" spans="1:5" ht="13.5">
      <c r="A8" s="214" t="s">
        <v>29</v>
      </c>
      <c r="B8" s="217">
        <f>'Section I'!B26+'Section I'!F26</f>
        <v>0</v>
      </c>
      <c r="C8" s="213">
        <f>'Section I'!C26+'Section I'!G26</f>
        <v>0</v>
      </c>
      <c r="D8" s="273">
        <f t="shared" si="0"/>
        <v>0</v>
      </c>
      <c r="E8" s="218"/>
    </row>
    <row r="9" spans="1:5" ht="13.5">
      <c r="A9" s="214" t="s">
        <v>30</v>
      </c>
      <c r="B9" s="219">
        <f>'Section I'!B27+'Section I'!F27</f>
        <v>0</v>
      </c>
      <c r="C9" s="215">
        <f>'Section I'!C27+'Section I'!G27</f>
        <v>0</v>
      </c>
      <c r="D9" s="269">
        <f t="shared" si="0"/>
        <v>0</v>
      </c>
      <c r="E9" s="220"/>
    </row>
    <row r="10" spans="1:5" ht="13.5">
      <c r="A10" s="214" t="s">
        <v>31</v>
      </c>
      <c r="B10" s="217">
        <f>'Section I'!B28+'Section I'!F28</f>
        <v>0</v>
      </c>
      <c r="C10" s="213">
        <f>'Section I'!C28+'Section I'!G28</f>
        <v>0</v>
      </c>
      <c r="D10" s="273">
        <f t="shared" si="0"/>
        <v>0</v>
      </c>
      <c r="E10" s="218"/>
    </row>
    <row r="11" spans="1:5" ht="13.5">
      <c r="A11" s="214" t="s">
        <v>32</v>
      </c>
      <c r="B11" s="219">
        <f>'Section I'!B29+'Section I'!F29</f>
        <v>0</v>
      </c>
      <c r="C11" s="215">
        <f>'Section I'!C29+'Section I'!G29</f>
        <v>0</v>
      </c>
      <c r="D11" s="269">
        <f t="shared" si="0"/>
        <v>0</v>
      </c>
      <c r="E11" s="220"/>
    </row>
    <row r="12" spans="1:5" ht="14.25" thickBot="1">
      <c r="A12" s="199" t="s">
        <v>33</v>
      </c>
      <c r="B12" s="307">
        <f>SUM(B6:B11)</f>
        <v>0</v>
      </c>
      <c r="C12" s="277">
        <f>SUM(C6:C11)</f>
        <v>0</v>
      </c>
      <c r="D12" s="277">
        <f t="shared" si="0"/>
        <v>0</v>
      </c>
      <c r="E12" s="218"/>
    </row>
    <row r="13" spans="1:5" ht="13.5" thickBot="1">
      <c r="A13" s="200" t="s">
        <v>59</v>
      </c>
      <c r="B13" s="216"/>
      <c r="C13" s="216"/>
      <c r="D13" s="216"/>
      <c r="E13" s="216"/>
    </row>
    <row r="14" spans="1:5" s="103" customFormat="1" ht="12.75">
      <c r="A14" s="203"/>
      <c r="B14" s="204" t="s">
        <v>57</v>
      </c>
      <c r="C14" s="249" t="s">
        <v>56</v>
      </c>
      <c r="D14" s="249"/>
      <c r="E14" s="203" t="s">
        <v>58</v>
      </c>
    </row>
    <row r="15" spans="1:5" s="103" customFormat="1" ht="13.5" customHeight="1" thickBot="1">
      <c r="A15" s="206" t="s">
        <v>10</v>
      </c>
      <c r="B15" s="207" t="s">
        <v>2</v>
      </c>
      <c r="C15" s="208" t="s">
        <v>166</v>
      </c>
      <c r="D15" s="208" t="s">
        <v>167</v>
      </c>
      <c r="E15" s="206" t="s">
        <v>5</v>
      </c>
    </row>
    <row r="16" spans="1:5" ht="13.5">
      <c r="A16" s="212" t="s">
        <v>27</v>
      </c>
      <c r="B16" s="217">
        <f>'Section I'!B32+'Section I'!F32</f>
        <v>0</v>
      </c>
      <c r="C16" s="213">
        <f>'Section I'!C32+'Section I'!G32</f>
        <v>0</v>
      </c>
      <c r="D16" s="273">
        <f aca="true" t="shared" si="1" ref="D16:D22">C16/(1+E16)</f>
        <v>0</v>
      </c>
      <c r="E16" s="218"/>
    </row>
    <row r="17" spans="1:5" ht="13.5">
      <c r="A17" s="214" t="s">
        <v>28</v>
      </c>
      <c r="B17" s="219">
        <f>'Section I'!B33+'Section I'!F33</f>
        <v>0</v>
      </c>
      <c r="C17" s="215">
        <f>'Section I'!C33+'Section I'!G33</f>
        <v>0</v>
      </c>
      <c r="D17" s="269">
        <f t="shared" si="1"/>
        <v>0</v>
      </c>
      <c r="E17" s="220"/>
    </row>
    <row r="18" spans="1:5" ht="13.5">
      <c r="A18" s="214" t="s">
        <v>29</v>
      </c>
      <c r="B18" s="217">
        <f>'Section I'!B34+'Section I'!F34</f>
        <v>0</v>
      </c>
      <c r="C18" s="213">
        <f>'Section I'!C34+'Section I'!G34</f>
        <v>0</v>
      </c>
      <c r="D18" s="273">
        <f t="shared" si="1"/>
        <v>0</v>
      </c>
      <c r="E18" s="218"/>
    </row>
    <row r="19" spans="1:5" ht="13.5">
      <c r="A19" s="214" t="s">
        <v>30</v>
      </c>
      <c r="B19" s="219">
        <f>'Section I'!B35+'Section I'!F35</f>
        <v>0</v>
      </c>
      <c r="C19" s="215">
        <f>'Section I'!C35+'Section I'!G35</f>
        <v>0</v>
      </c>
      <c r="D19" s="269">
        <f t="shared" si="1"/>
        <v>0</v>
      </c>
      <c r="E19" s="220"/>
    </row>
    <row r="20" spans="1:5" ht="13.5">
      <c r="A20" s="214" t="s">
        <v>31</v>
      </c>
      <c r="B20" s="217">
        <f>'Section I'!B36+'Section I'!F36</f>
        <v>0</v>
      </c>
      <c r="C20" s="213">
        <f>'Section I'!C36+'Section I'!G36</f>
        <v>0</v>
      </c>
      <c r="D20" s="273">
        <f t="shared" si="1"/>
        <v>0</v>
      </c>
      <c r="E20" s="218"/>
    </row>
    <row r="21" spans="1:5" ht="13.5">
      <c r="A21" s="214" t="s">
        <v>32</v>
      </c>
      <c r="B21" s="219">
        <f>'Section I'!B37+'Section I'!F37</f>
        <v>0</v>
      </c>
      <c r="C21" s="215">
        <f>'Section I'!C37+'Section I'!G37</f>
        <v>0</v>
      </c>
      <c r="D21" s="269">
        <f t="shared" si="1"/>
        <v>0</v>
      </c>
      <c r="E21" s="220"/>
    </row>
    <row r="22" spans="1:5" ht="14.25" thickBot="1">
      <c r="A22" s="199" t="s">
        <v>33</v>
      </c>
      <c r="B22" s="307">
        <f>SUM(B16:B21)</f>
        <v>0</v>
      </c>
      <c r="C22" s="277">
        <f>SUM(C16:C21)</f>
        <v>0</v>
      </c>
      <c r="D22" s="277">
        <f t="shared" si="1"/>
        <v>0</v>
      </c>
      <c r="E22" s="221"/>
    </row>
    <row r="23" spans="1:5" ht="13.5" thickBot="1">
      <c r="A23" s="343" t="s">
        <v>60</v>
      </c>
      <c r="B23" s="343"/>
      <c r="C23" s="343"/>
      <c r="D23" s="343"/>
      <c r="E23" s="343"/>
    </row>
    <row r="24" spans="1:5" s="103" customFormat="1" ht="12.75">
      <c r="A24" s="203"/>
      <c r="B24" s="204" t="s">
        <v>57</v>
      </c>
      <c r="C24" s="249" t="s">
        <v>56</v>
      </c>
      <c r="D24" s="249"/>
      <c r="E24" s="203" t="s">
        <v>58</v>
      </c>
    </row>
    <row r="25" spans="1:5" s="103" customFormat="1" ht="13.5" customHeight="1" thickBot="1">
      <c r="A25" s="206" t="s">
        <v>10</v>
      </c>
      <c r="B25" s="207" t="s">
        <v>2</v>
      </c>
      <c r="C25" s="208" t="s">
        <v>166</v>
      </c>
      <c r="D25" s="208" t="s">
        <v>167</v>
      </c>
      <c r="E25" s="206" t="s">
        <v>5</v>
      </c>
    </row>
    <row r="26" spans="1:5" ht="13.5">
      <c r="A26" s="212" t="s">
        <v>27</v>
      </c>
      <c r="B26" s="308">
        <f aca="true" t="shared" si="2" ref="B26:B31">B6+B16</f>
        <v>0</v>
      </c>
      <c r="C26" s="273">
        <f>C6+(C16*'Section I'!$I$48)</f>
        <v>0</v>
      </c>
      <c r="D26" s="273">
        <f>D6+(D16*'Section I'!$I$48)</f>
        <v>0</v>
      </c>
      <c r="E26" s="309" t="e">
        <f aca="true" t="shared" si="3" ref="E26:E32">(C26-D26)/D26</f>
        <v>#DIV/0!</v>
      </c>
    </row>
    <row r="27" spans="1:5" ht="13.5">
      <c r="A27" s="214" t="s">
        <v>28</v>
      </c>
      <c r="B27" s="310">
        <f t="shared" si="2"/>
        <v>0</v>
      </c>
      <c r="C27" s="269">
        <f>C7+(C17*'Section I'!$I$48)</f>
        <v>0</v>
      </c>
      <c r="D27" s="269">
        <f>D7+(D17*'Section I'!$I$48)</f>
        <v>0</v>
      </c>
      <c r="E27" s="311" t="e">
        <f t="shared" si="3"/>
        <v>#DIV/0!</v>
      </c>
    </row>
    <row r="28" spans="1:5" ht="13.5">
      <c r="A28" s="214" t="s">
        <v>29</v>
      </c>
      <c r="B28" s="308">
        <f t="shared" si="2"/>
        <v>0</v>
      </c>
      <c r="C28" s="273">
        <f>C8+(C18*'Section I'!$I$48)</f>
        <v>0</v>
      </c>
      <c r="D28" s="273">
        <f>D8+(D18*'Section I'!$I$48)</f>
        <v>0</v>
      </c>
      <c r="E28" s="309" t="e">
        <f t="shared" si="3"/>
        <v>#DIV/0!</v>
      </c>
    </row>
    <row r="29" spans="1:5" ht="13.5">
      <c r="A29" s="214" t="s">
        <v>30</v>
      </c>
      <c r="B29" s="310">
        <f t="shared" si="2"/>
        <v>0</v>
      </c>
      <c r="C29" s="269">
        <f>C9+(C19*'Section I'!$I$48)</f>
        <v>0</v>
      </c>
      <c r="D29" s="269">
        <f>D9+(D19*'Section I'!$I$48)</f>
        <v>0</v>
      </c>
      <c r="E29" s="311" t="e">
        <f t="shared" si="3"/>
        <v>#DIV/0!</v>
      </c>
    </row>
    <row r="30" spans="1:5" ht="13.5">
      <c r="A30" s="214" t="s">
        <v>31</v>
      </c>
      <c r="B30" s="308">
        <f t="shared" si="2"/>
        <v>0</v>
      </c>
      <c r="C30" s="273">
        <f>C10+(C20*'Section I'!$I$48)</f>
        <v>0</v>
      </c>
      <c r="D30" s="273">
        <f>D10+(D20*'Section I'!$I$48)</f>
        <v>0</v>
      </c>
      <c r="E30" s="309" t="e">
        <f t="shared" si="3"/>
        <v>#DIV/0!</v>
      </c>
    </row>
    <row r="31" spans="1:5" ht="13.5">
      <c r="A31" s="214" t="s">
        <v>32</v>
      </c>
      <c r="B31" s="310">
        <f t="shared" si="2"/>
        <v>0</v>
      </c>
      <c r="C31" s="269">
        <f>C11+(C21*'Section I'!$I$48)</f>
        <v>0</v>
      </c>
      <c r="D31" s="269">
        <f>D11+(D21*'Section I'!$I$48)</f>
        <v>0</v>
      </c>
      <c r="E31" s="311" t="e">
        <f t="shared" si="3"/>
        <v>#DIV/0!</v>
      </c>
    </row>
    <row r="32" spans="1:5" ht="14.25" thickBot="1">
      <c r="A32" s="199" t="s">
        <v>33</v>
      </c>
      <c r="B32" s="307">
        <f>SUM(B26:B31)</f>
        <v>0</v>
      </c>
      <c r="C32" s="277">
        <f>C12+(C22*'Section I'!$I$48)</f>
        <v>0</v>
      </c>
      <c r="D32" s="277">
        <f>D12+(D22*'Section I'!$I$48)</f>
        <v>0</v>
      </c>
      <c r="E32" s="312" t="e">
        <f t="shared" si="3"/>
        <v>#DIV/0!</v>
      </c>
    </row>
    <row r="33" spans="1:5" s="103" customFormat="1" ht="13.5" thickBot="1">
      <c r="A33" s="313"/>
      <c r="B33" s="313"/>
      <c r="C33" s="313"/>
      <c r="D33" s="313"/>
      <c r="E33" s="313"/>
    </row>
    <row r="34" spans="1:5" s="103" customFormat="1" ht="66.75" customHeight="1" thickTop="1">
      <c r="A34" s="346" t="s">
        <v>169</v>
      </c>
      <c r="B34" s="347"/>
      <c r="C34" s="347"/>
      <c r="D34" s="347"/>
      <c r="E34" s="348"/>
    </row>
    <row r="35" spans="1:5" s="103" customFormat="1" ht="18" customHeight="1" thickBot="1">
      <c r="A35" s="314" t="s">
        <v>147</v>
      </c>
      <c r="B35" s="315"/>
      <c r="C35" s="315"/>
      <c r="D35" s="315"/>
      <c r="E35" s="316"/>
    </row>
    <row r="36" ht="13.5" thickTop="1"/>
  </sheetData>
  <mergeCells count="2">
    <mergeCell ref="A34:E34"/>
    <mergeCell ref="A23:E23"/>
  </mergeCells>
  <printOptions horizontalCentered="1" verticalCentered="1"/>
  <pageMargins left="0.5" right="0.5" top="0.5" bottom="0.5" header="0.4" footer="0.5"/>
  <pageSetup fitToHeight="1" fitToWidth="1" horizontalDpi="300" verticalDpi="300"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A.A.U.P</dc:creator>
  <cp:keywords/>
  <dc:description/>
  <cp:lastModifiedBy>LaShonda Boone</cp:lastModifiedBy>
  <cp:lastPrinted>1998-11-24T18:06:09Z</cp:lastPrinted>
  <dcterms:created xsi:type="dcterms:W3CDTF">1996-10-07T15:07:27Z</dcterms:created>
  <dcterms:modified xsi:type="dcterms:W3CDTF">2001-11-19T20:07:14Z</dcterms:modified>
  <cp:category/>
  <cp:version/>
  <cp:contentType/>
  <cp:contentStatus/>
</cp:coreProperties>
</file>