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255" activeTab="0"/>
  </bookViews>
  <sheets>
    <sheet name="A" sheetId="1" r:id="rId1"/>
  </sheets>
  <definedNames>
    <definedName name="_xlnm.Print_Area" localSheetId="0">'A'!$A$1:$L$42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<sst xmlns="http://schemas.openxmlformats.org/spreadsheetml/2006/main" count="104" uniqueCount="83">
  <si>
    <t>SECTOR=01</t>
  </si>
  <si>
    <t>PART B - ENROLLMENT SUMMARY OF STUDENTS BY AGE</t>
  </si>
  <si>
    <t>ALL STUDENTS ENROLLED FOR CREDIT</t>
  </si>
  <si>
    <t>PUT</t>
  </si>
  <si>
    <t>Undergraduate</t>
  </si>
  <si>
    <t>First-Professional</t>
  </si>
  <si>
    <t>Graduate</t>
  </si>
  <si>
    <t>TOTAL</t>
  </si>
  <si>
    <t>HERE--&gt;&gt;--&gt;&gt;</t>
  </si>
  <si>
    <t>AGE</t>
  </si>
  <si>
    <t>MEN</t>
  </si>
  <si>
    <t>WOMEN</t>
  </si>
  <si>
    <t xml:space="preserve"> </t>
  </si>
  <si>
    <t>(1)</t>
  </si>
  <si>
    <t>(2)</t>
  </si>
  <si>
    <t>(3)</t>
  </si>
  <si>
    <t>(4)</t>
  </si>
  <si>
    <t>(5)</t>
  </si>
  <si>
    <t>(6)</t>
  </si>
  <si>
    <t>(7)</t>
  </si>
  <si>
    <t>(8)</t>
  </si>
  <si>
    <t>FULL-TIME STUDENTS</t>
  </si>
  <si>
    <t>01</t>
  </si>
  <si>
    <t>UNDER 18</t>
  </si>
  <si>
    <t>02</t>
  </si>
  <si>
    <t>18-19</t>
  </si>
  <si>
    <t>03</t>
  </si>
  <si>
    <t>20-21</t>
  </si>
  <si>
    <t>04</t>
  </si>
  <si>
    <t>22-24</t>
  </si>
  <si>
    <t>05</t>
  </si>
  <si>
    <t>25-29</t>
  </si>
  <si>
    <t>06</t>
  </si>
  <si>
    <t>30-34</t>
  </si>
  <si>
    <t>07</t>
  </si>
  <si>
    <t>35-39</t>
  </si>
  <si>
    <t>08</t>
  </si>
  <si>
    <t>40-49</t>
  </si>
  <si>
    <t>09</t>
  </si>
  <si>
    <t>50-64</t>
  </si>
  <si>
    <t>10</t>
  </si>
  <si>
    <t>65 &amp; OVER</t>
  </si>
  <si>
    <t>11</t>
  </si>
  <si>
    <t>AGE UNKNOWN</t>
  </si>
  <si>
    <t>12</t>
  </si>
  <si>
    <t>TOTAL FULL-TIME</t>
  </si>
  <si>
    <t>PART-TIME STUDENTS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</si>
  <si>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</si>
  <si>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</si>
  <si>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</si>
  <si>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</si>
  <si>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</si>
  <si>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</si>
  <si>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</si>
  <si>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</si>
  <si>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</si>
  <si>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</si>
  <si>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</si>
  <si>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</si>
  <si>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 PART-TIME</t>
  </si>
  <si>
    <t>25</t>
  </si>
  <si>
    <t>TOTAL ALL STUDENTS</t>
  </si>
  <si>
    <t>FALL 1998</t>
  </si>
  <si>
    <t>UNITID - 178420</t>
  </si>
  <si>
    <t>FICE - 002519</t>
  </si>
  <si>
    <t>UNIVERSITY OF MISSOURI - ST. LOUIS</t>
  </si>
  <si>
    <t>Enrollment as of the Institution's Official Fall Reporting Date</t>
  </si>
  <si>
    <t>0598ST</t>
  </si>
  <si>
    <t>LOUIS</t>
  </si>
  <si>
    <t>89FS98</t>
  </si>
  <si>
    <t>EF1B/C</t>
  </si>
  <si>
    <t>OCT</t>
  </si>
  <si>
    <t>5, 1998</t>
  </si>
  <si>
    <t>AY</t>
  </si>
  <si>
    <t>9 A.M.</t>
  </si>
  <si>
    <t>000 00</t>
  </si>
  <si>
    <t>029 03</t>
  </si>
  <si>
    <t>686 00</t>
  </si>
  <si>
    <t>149 00112</t>
  </si>
  <si>
    <t>021 00</t>
  </si>
  <si>
    <t>019 00002</t>
  </si>
  <si>
    <t>461 00</t>
  </si>
  <si>
    <t>053 00055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</si>
</sst>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Tms Rmn"/>
      <family val="0"/>
    </font>
    <font>
      <sz val="10"/>
      <name val="Arial"/>
      <family val="0"/>
    </font>
    <font>
      <b/>
      <sz val="12"/>
      <name val="Tms Rmn"/>
      <family val="1"/>
    </font>
    <font>
      <b/>
      <sz val="10"/>
      <name val="Tms Rmn"/>
      <family val="1"/>
    </font>
    <font>
      <b/>
      <u val="single"/>
      <sz val="10"/>
      <name val="Tms Rmn"/>
      <family val="1"/>
    </font>
    <font>
      <sz val="8"/>
      <name val="DUTCH"/>
      <family val="0"/>
    </font>
    <font>
      <b/>
      <sz val="8"/>
      <name val="DUTCH"/>
      <family val="0"/>
    </font>
    <font>
      <sz val="14"/>
      <name val="DUTCH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37" fontId="0" fillId="0" borderId="0" xfId="0" applyAlignment="1">
      <alignment/>
    </xf>
    <xf numFmtId="37" fontId="2" fillId="0" borderId="1" xfId="0" applyFont="1" applyBorder="1" applyAlignment="1">
      <alignment horizontal="centerContinuous"/>
    </xf>
    <xf numFmtId="37" fontId="0" fillId="0" borderId="2" xfId="0" applyBorder="1" applyAlignment="1">
      <alignment horizontal="centerContinuous"/>
    </xf>
    <xf numFmtId="37" fontId="2" fillId="0" borderId="2" xfId="0" applyFont="1" applyBorder="1" applyAlignment="1">
      <alignment horizontal="centerContinuous"/>
    </xf>
    <xf numFmtId="37" fontId="0" fillId="0" borderId="3" xfId="0" applyBorder="1" applyAlignment="1">
      <alignment horizontal="centerContinuous"/>
    </xf>
    <xf numFmtId="37" fontId="3" fillId="0" borderId="4" xfId="0" applyFont="1" applyBorder="1" applyAlignment="1">
      <alignment horizontal="centerContinuous"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5" xfId="0" applyBorder="1" applyAlignment="1">
      <alignment horizontal="centerContinuous"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5" xfId="0" applyBorder="1" applyAlignment="1">
      <alignment/>
    </xf>
    <xf numFmtId="37" fontId="0" fillId="0" borderId="4" xfId="0" applyBorder="1" applyAlignment="1">
      <alignment/>
    </xf>
    <xf numFmtId="37" fontId="0" fillId="0" borderId="7" xfId="0" applyBorder="1" applyAlignment="1">
      <alignment horizontal="centerContinuous"/>
    </xf>
    <xf numFmtId="37" fontId="0" fillId="0" borderId="8" xfId="0" applyBorder="1" applyAlignment="1">
      <alignment/>
    </xf>
    <xf numFmtId="37" fontId="3" fillId="0" borderId="0" xfId="0" applyFont="1" applyAlignment="1">
      <alignment horizontal="right"/>
    </xf>
    <xf numFmtId="37" fontId="0" fillId="0" borderId="8" xfId="0" applyBorder="1" applyAlignment="1">
      <alignment horizontal="centerContinuous"/>
    </xf>
    <xf numFmtId="37" fontId="4" fillId="0" borderId="0" xfId="0" applyFont="1" applyAlignment="1">
      <alignment horizontal="right"/>
    </xf>
    <xf numFmtId="37" fontId="0" fillId="0" borderId="3" xfId="0" applyBorder="1" applyAlignment="1">
      <alignment/>
    </xf>
    <xf numFmtId="37" fontId="5" fillId="0" borderId="5" xfId="0" applyFont="1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5" xfId="0" applyFont="1" applyBorder="1" applyAlignment="1">
      <alignment/>
    </xf>
    <xf numFmtId="37" fontId="7" fillId="0" borderId="8" xfId="0" applyFont="1" applyBorder="1" applyAlignment="1">
      <alignment/>
    </xf>
    <xf numFmtId="37" fontId="0" fillId="0" borderId="5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8" xfId="0" applyBorder="1" applyAlignment="1">
      <alignment horizontal="center"/>
    </xf>
    <xf numFmtId="37" fontId="0" fillId="0" borderId="5" xfId="0" applyFont="1" applyBorder="1" applyAlignment="1">
      <alignment horizontal="center"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44"/>
  <sheetViews>
    <sheetView tabSelected="1" defaultGridColor="0" zoomScale="87" zoomScaleNormal="87" colorId="22" workbookViewId="0" topLeftCell="A1">
      <selection activeCell="A1" sqref="A1"/>
    </sheetView>
  </sheetViews>
  <sheetFormatPr defaultColWidth="9.875" defaultRowHeight="12.75"/>
  <cols>
    <col min="1" max="1" width="2.875" style="0" customWidth="1"/>
    <col min="2" max="2" width="4.875" style="0" customWidth="1"/>
    <col min="3" max="3" width="22.625" style="0" customWidth="1"/>
    <col min="4" max="6" width="13.875" style="0" customWidth="1"/>
    <col min="7" max="7" width="13.625" style="0" customWidth="1"/>
    <col min="8" max="11" width="13.875" style="0" customWidth="1"/>
    <col min="12" max="12" width="2.875" style="0" customWidth="1"/>
  </cols>
  <sheetData>
    <row r="1" spans="3:8" ht="12.75">
      <c r="C1" t="s">
        <v>62</v>
      </c>
      <c r="F1" t="s">
        <v>63</v>
      </c>
      <c r="H1" t="s">
        <v>65</v>
      </c>
    </row>
    <row r="3" spans="6:8" ht="12.75">
      <c r="F3" t="s">
        <v>64</v>
      </c>
      <c r="H3" t="s">
        <v>0</v>
      </c>
    </row>
    <row r="5" spans="1:12" ht="15.75">
      <c r="A5" s="1" t="s">
        <v>1</v>
      </c>
      <c r="B5" s="2"/>
      <c r="C5" s="2"/>
      <c r="D5" s="2"/>
      <c r="E5" s="3"/>
      <c r="F5" s="2"/>
      <c r="G5" s="2"/>
      <c r="H5" s="2"/>
      <c r="I5" s="2"/>
      <c r="J5" s="2"/>
      <c r="K5" s="2"/>
      <c r="L5" s="4"/>
    </row>
    <row r="6" spans="1:12" ht="12.75">
      <c r="A6" s="5" t="s">
        <v>66</v>
      </c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ht="12.75">
      <c r="A8" s="12"/>
      <c r="B8" s="11"/>
      <c r="C8" s="11"/>
      <c r="D8" s="13" t="s">
        <v>2</v>
      </c>
      <c r="E8" s="13"/>
      <c r="F8" s="13"/>
      <c r="G8" s="13"/>
      <c r="H8" s="13"/>
      <c r="I8" s="13"/>
      <c r="J8" s="10"/>
      <c r="K8" s="14"/>
      <c r="L8" s="11"/>
    </row>
    <row r="9" spans="1:14" ht="12.75">
      <c r="A9" s="12"/>
      <c r="B9" s="11"/>
      <c r="C9" s="11"/>
      <c r="E9" s="11"/>
      <c r="G9" s="11"/>
      <c r="I9" s="11"/>
      <c r="K9" s="11"/>
      <c r="L9" s="11"/>
      <c r="N9" s="15" t="s">
        <v>3</v>
      </c>
    </row>
    <row r="10" spans="1:26" ht="12.75">
      <c r="A10" s="12"/>
      <c r="B10" s="11"/>
      <c r="C10" s="11"/>
      <c r="D10" s="13" t="s">
        <v>4</v>
      </c>
      <c r="E10" s="16"/>
      <c r="F10" s="13" t="s">
        <v>5</v>
      </c>
      <c r="G10" s="16"/>
      <c r="H10" s="13" t="s">
        <v>6</v>
      </c>
      <c r="I10" s="16"/>
      <c r="J10" s="13" t="s">
        <v>7</v>
      </c>
      <c r="K10" s="16"/>
      <c r="L10" s="11"/>
      <c r="N10" s="17" t="s">
        <v>8</v>
      </c>
      <c r="O10">
        <v>10</v>
      </c>
      <c r="P10" t="s">
        <v>67</v>
      </c>
      <c r="Q10" t="s">
        <v>68</v>
      </c>
      <c r="R10">
        <v>104068</v>
      </c>
      <c r="S10" t="s">
        <v>69</v>
      </c>
      <c r="T10" t="s">
        <v>70</v>
      </c>
      <c r="U10" t="s">
        <v>71</v>
      </c>
      <c r="V10" t="s">
        <v>72</v>
      </c>
      <c r="W10" t="e">
        <f>-MOND</f>
        <v>#NAME?</v>
      </c>
      <c r="X10" t="s">
        <v>73</v>
      </c>
      <c r="Y10" s="30">
        <v>0.4138888888888889</v>
      </c>
      <c r="Z10" t="s">
        <v>74</v>
      </c>
    </row>
    <row r="11" spans="1:26" ht="12.75">
      <c r="A11" s="12"/>
      <c r="B11" s="11"/>
      <c r="C11" s="26" t="s">
        <v>9</v>
      </c>
      <c r="D11" s="26" t="s">
        <v>10</v>
      </c>
      <c r="E11" s="26" t="s">
        <v>11</v>
      </c>
      <c r="F11" s="26" t="s">
        <v>10</v>
      </c>
      <c r="G11" s="26" t="s">
        <v>11</v>
      </c>
      <c r="H11" s="26" t="s">
        <v>10</v>
      </c>
      <c r="I11" s="26" t="s">
        <v>11</v>
      </c>
      <c r="J11" s="27" t="s">
        <v>10</v>
      </c>
      <c r="K11" s="26" t="s">
        <v>11</v>
      </c>
      <c r="L11" s="11"/>
      <c r="O11">
        <v>1</v>
      </c>
      <c r="P11">
        <v>9999</v>
      </c>
      <c r="Q11">
        <v>57</v>
      </c>
      <c r="R11">
        <v>65</v>
      </c>
      <c r="S11">
        <v>12</v>
      </c>
      <c r="T11">
        <v>16</v>
      </c>
      <c r="U11">
        <v>0</v>
      </c>
      <c r="V11">
        <v>0</v>
      </c>
      <c r="W11">
        <v>0</v>
      </c>
      <c r="X11">
        <v>0</v>
      </c>
      <c r="Y11">
        <v>69</v>
      </c>
      <c r="Z11">
        <v>81</v>
      </c>
    </row>
    <row r="12" spans="1:26" ht="12.75">
      <c r="A12" s="12"/>
      <c r="B12" s="11"/>
      <c r="C12" s="14" t="s">
        <v>12</v>
      </c>
      <c r="D12" s="28" t="s">
        <v>13</v>
      </c>
      <c r="E12" s="28" t="s">
        <v>14</v>
      </c>
      <c r="F12" s="28" t="s">
        <v>15</v>
      </c>
      <c r="G12" s="28" t="s">
        <v>16</v>
      </c>
      <c r="H12" s="28" t="s">
        <v>17</v>
      </c>
      <c r="I12" s="28" t="s">
        <v>18</v>
      </c>
      <c r="J12" s="28" t="s">
        <v>19</v>
      </c>
      <c r="K12" s="28" t="s">
        <v>20</v>
      </c>
      <c r="L12" s="11"/>
      <c r="O12">
        <v>2</v>
      </c>
      <c r="P12">
        <v>9999</v>
      </c>
      <c r="Q12">
        <v>469</v>
      </c>
      <c r="R12">
        <v>649</v>
      </c>
      <c r="S12">
        <v>5</v>
      </c>
      <c r="T12">
        <v>5</v>
      </c>
      <c r="U12">
        <v>0</v>
      </c>
      <c r="V12">
        <v>0</v>
      </c>
      <c r="W12">
        <v>0</v>
      </c>
      <c r="X12">
        <v>0</v>
      </c>
      <c r="Y12">
        <v>474</v>
      </c>
      <c r="Z12">
        <v>654</v>
      </c>
    </row>
    <row r="13" spans="1:26" ht="12.75">
      <c r="A13" s="12"/>
      <c r="B13" s="19"/>
      <c r="C13" s="29" t="s">
        <v>21</v>
      </c>
      <c r="D13" s="11"/>
      <c r="E13" s="11"/>
      <c r="F13" s="11"/>
      <c r="G13" s="11"/>
      <c r="H13" s="11"/>
      <c r="I13" s="11"/>
      <c r="J13" s="11"/>
      <c r="K13" s="11"/>
      <c r="L13" s="11"/>
      <c r="O13">
        <v>3</v>
      </c>
      <c r="P13">
        <v>9999</v>
      </c>
      <c r="Q13">
        <v>638</v>
      </c>
      <c r="R13">
        <v>1018</v>
      </c>
      <c r="S13">
        <v>11</v>
      </c>
      <c r="T13">
        <v>18</v>
      </c>
      <c r="U13">
        <v>0</v>
      </c>
      <c r="V13">
        <v>4</v>
      </c>
      <c r="W13">
        <v>10</v>
      </c>
      <c r="X13">
        <v>6</v>
      </c>
      <c r="Y13">
        <v>659</v>
      </c>
      <c r="Z13">
        <v>1046</v>
      </c>
    </row>
    <row r="14" spans="1:26" ht="12.75">
      <c r="A14" s="12"/>
      <c r="B14" s="11" t="s">
        <v>22</v>
      </c>
      <c r="C14" s="11" t="s">
        <v>23</v>
      </c>
      <c r="D14" s="11">
        <f aca="true" t="shared" si="0" ref="D14:D24">Q11+S11</f>
        <v>69</v>
      </c>
      <c r="E14" s="11">
        <f aca="true" t="shared" si="1" ref="E14:E24">R11+T11</f>
        <v>81</v>
      </c>
      <c r="F14" s="11">
        <f aca="true" t="shared" si="2" ref="F14:F24">U11</f>
        <v>0</v>
      </c>
      <c r="G14" s="11">
        <f aca="true" t="shared" si="3" ref="G14:G24">V11</f>
        <v>0</v>
      </c>
      <c r="H14" s="11">
        <f aca="true" t="shared" si="4" ref="H14:H24">W11</f>
        <v>0</v>
      </c>
      <c r="I14" s="11">
        <f aca="true" t="shared" si="5" ref="I14:I24">X11</f>
        <v>0</v>
      </c>
      <c r="J14" s="11">
        <f aca="true" t="shared" si="6" ref="J14:J25">H14+F14+D14</f>
        <v>69</v>
      </c>
      <c r="K14" s="11">
        <f aca="true" t="shared" si="7" ref="K14:K25">I14+G14+E14</f>
        <v>81</v>
      </c>
      <c r="L14" s="11"/>
      <c r="O14">
        <v>4</v>
      </c>
      <c r="P14">
        <v>9999</v>
      </c>
      <c r="Q14">
        <v>578</v>
      </c>
      <c r="R14">
        <v>631</v>
      </c>
      <c r="S14">
        <v>15</v>
      </c>
      <c r="T14">
        <v>11</v>
      </c>
      <c r="U14">
        <v>33</v>
      </c>
      <c r="V14">
        <v>45</v>
      </c>
      <c r="W14">
        <v>37</v>
      </c>
      <c r="X14">
        <v>67</v>
      </c>
      <c r="Y14">
        <v>663</v>
      </c>
      <c r="Z14">
        <v>754</v>
      </c>
    </row>
    <row r="15" spans="1:26" ht="12.75">
      <c r="A15" s="12"/>
      <c r="B15" s="11" t="s">
        <v>24</v>
      </c>
      <c r="C15" s="11" t="s">
        <v>25</v>
      </c>
      <c r="D15" s="11">
        <f t="shared" si="0"/>
        <v>474</v>
      </c>
      <c r="E15" s="11">
        <f t="shared" si="1"/>
        <v>654</v>
      </c>
      <c r="F15" s="11">
        <f t="shared" si="2"/>
        <v>0</v>
      </c>
      <c r="G15" s="11">
        <f t="shared" si="3"/>
        <v>0</v>
      </c>
      <c r="H15" s="11">
        <f t="shared" si="4"/>
        <v>0</v>
      </c>
      <c r="I15" s="11">
        <f t="shared" si="5"/>
        <v>0</v>
      </c>
      <c r="J15" s="11">
        <f t="shared" si="6"/>
        <v>474</v>
      </c>
      <c r="K15" s="11">
        <f t="shared" si="7"/>
        <v>654</v>
      </c>
      <c r="L15" s="11"/>
      <c r="O15">
        <v>5</v>
      </c>
      <c r="P15">
        <v>9999</v>
      </c>
      <c r="Q15">
        <v>268</v>
      </c>
      <c r="R15">
        <v>268</v>
      </c>
      <c r="S15">
        <v>10</v>
      </c>
      <c r="T15">
        <v>3</v>
      </c>
      <c r="U15">
        <v>32</v>
      </c>
      <c r="V15">
        <v>43</v>
      </c>
      <c r="W15">
        <v>55</v>
      </c>
      <c r="X15">
        <v>68</v>
      </c>
      <c r="Y15">
        <v>365</v>
      </c>
      <c r="Z15">
        <v>382</v>
      </c>
    </row>
    <row r="16" spans="1:26" ht="12.75">
      <c r="A16" s="12"/>
      <c r="B16" s="11" t="s">
        <v>26</v>
      </c>
      <c r="C16" s="11" t="s">
        <v>27</v>
      </c>
      <c r="D16" s="11">
        <f t="shared" si="0"/>
        <v>649</v>
      </c>
      <c r="E16" s="11">
        <f t="shared" si="1"/>
        <v>1036</v>
      </c>
      <c r="F16" s="11">
        <f t="shared" si="2"/>
        <v>0</v>
      </c>
      <c r="G16" s="11">
        <f t="shared" si="3"/>
        <v>4</v>
      </c>
      <c r="H16" s="11">
        <f t="shared" si="4"/>
        <v>10</v>
      </c>
      <c r="I16" s="11">
        <f t="shared" si="5"/>
        <v>6</v>
      </c>
      <c r="J16" s="11">
        <f t="shared" si="6"/>
        <v>659</v>
      </c>
      <c r="K16" s="11">
        <f t="shared" si="7"/>
        <v>1046</v>
      </c>
      <c r="L16" s="11"/>
      <c r="O16">
        <v>6</v>
      </c>
      <c r="P16">
        <v>9999</v>
      </c>
      <c r="Q16">
        <v>65</v>
      </c>
      <c r="R16">
        <v>106</v>
      </c>
      <c r="S16">
        <v>1</v>
      </c>
      <c r="T16">
        <v>4</v>
      </c>
      <c r="U16">
        <v>7</v>
      </c>
      <c r="V16">
        <v>1</v>
      </c>
      <c r="W16">
        <v>18</v>
      </c>
      <c r="X16">
        <v>28</v>
      </c>
      <c r="Y16">
        <v>91</v>
      </c>
      <c r="Z16">
        <v>139</v>
      </c>
    </row>
    <row r="17" spans="1:26" ht="12.75">
      <c r="A17" s="12"/>
      <c r="B17" s="11" t="s">
        <v>28</v>
      </c>
      <c r="C17" s="11" t="s">
        <v>29</v>
      </c>
      <c r="D17" s="11">
        <f t="shared" si="0"/>
        <v>593</v>
      </c>
      <c r="E17" s="11">
        <f t="shared" si="1"/>
        <v>642</v>
      </c>
      <c r="F17" s="11">
        <f t="shared" si="2"/>
        <v>33</v>
      </c>
      <c r="G17" s="11">
        <f t="shared" si="3"/>
        <v>45</v>
      </c>
      <c r="H17" s="11">
        <f t="shared" si="4"/>
        <v>37</v>
      </c>
      <c r="I17" s="11">
        <f t="shared" si="5"/>
        <v>67</v>
      </c>
      <c r="J17" s="11">
        <f t="shared" si="6"/>
        <v>663</v>
      </c>
      <c r="K17" s="11">
        <f t="shared" si="7"/>
        <v>754</v>
      </c>
      <c r="L17" s="11"/>
      <c r="O17">
        <v>7</v>
      </c>
      <c r="P17">
        <v>9999</v>
      </c>
      <c r="Q17">
        <v>34</v>
      </c>
      <c r="R17">
        <v>77</v>
      </c>
      <c r="S17">
        <v>2</v>
      </c>
      <c r="T17">
        <v>1</v>
      </c>
      <c r="U17">
        <v>2</v>
      </c>
      <c r="V17">
        <v>4</v>
      </c>
      <c r="W17">
        <v>17</v>
      </c>
      <c r="X17">
        <v>18</v>
      </c>
      <c r="Y17">
        <v>55</v>
      </c>
      <c r="Z17">
        <v>100</v>
      </c>
    </row>
    <row r="18" spans="1:26" ht="12.75">
      <c r="A18" s="12"/>
      <c r="B18" s="11" t="s">
        <v>30</v>
      </c>
      <c r="C18" s="11" t="s">
        <v>31</v>
      </c>
      <c r="D18" s="11">
        <f t="shared" si="0"/>
        <v>278</v>
      </c>
      <c r="E18" s="11">
        <f t="shared" si="1"/>
        <v>271</v>
      </c>
      <c r="F18" s="11">
        <f t="shared" si="2"/>
        <v>32</v>
      </c>
      <c r="G18" s="11">
        <f t="shared" si="3"/>
        <v>43</v>
      </c>
      <c r="H18" s="11">
        <f t="shared" si="4"/>
        <v>55</v>
      </c>
      <c r="I18" s="11">
        <f t="shared" si="5"/>
        <v>68</v>
      </c>
      <c r="J18" s="11">
        <f t="shared" si="6"/>
        <v>365</v>
      </c>
      <c r="K18" s="11">
        <f t="shared" si="7"/>
        <v>382</v>
      </c>
      <c r="L18" s="11"/>
      <c r="O18">
        <v>8</v>
      </c>
      <c r="P18">
        <v>9999</v>
      </c>
      <c r="Q18">
        <v>32</v>
      </c>
      <c r="R18">
        <v>80</v>
      </c>
      <c r="S18">
        <v>2</v>
      </c>
      <c r="T18">
        <v>3</v>
      </c>
      <c r="U18">
        <v>1</v>
      </c>
      <c r="V18">
        <v>0</v>
      </c>
      <c r="W18">
        <v>18</v>
      </c>
      <c r="X18">
        <v>28</v>
      </c>
      <c r="Y18">
        <v>53</v>
      </c>
      <c r="Z18">
        <v>111</v>
      </c>
    </row>
    <row r="19" spans="1:26" ht="12.75">
      <c r="A19" s="12"/>
      <c r="B19" s="11" t="s">
        <v>32</v>
      </c>
      <c r="C19" s="11" t="s">
        <v>33</v>
      </c>
      <c r="D19" s="11">
        <f t="shared" si="0"/>
        <v>66</v>
      </c>
      <c r="E19" s="11">
        <f t="shared" si="1"/>
        <v>110</v>
      </c>
      <c r="F19" s="11">
        <f t="shared" si="2"/>
        <v>7</v>
      </c>
      <c r="G19" s="11">
        <f t="shared" si="3"/>
        <v>1</v>
      </c>
      <c r="H19" s="11">
        <f t="shared" si="4"/>
        <v>18</v>
      </c>
      <c r="I19" s="11">
        <f t="shared" si="5"/>
        <v>28</v>
      </c>
      <c r="J19" s="11">
        <f t="shared" si="6"/>
        <v>91</v>
      </c>
      <c r="K19" s="11">
        <f t="shared" si="7"/>
        <v>139</v>
      </c>
      <c r="L19" s="11"/>
      <c r="O19">
        <v>9</v>
      </c>
      <c r="P19">
        <v>9999</v>
      </c>
      <c r="Q19">
        <v>8</v>
      </c>
      <c r="R19">
        <v>13</v>
      </c>
      <c r="S19">
        <v>0</v>
      </c>
      <c r="T19">
        <v>0</v>
      </c>
      <c r="U19">
        <v>0</v>
      </c>
      <c r="V19">
        <v>1</v>
      </c>
      <c r="W19">
        <v>5</v>
      </c>
      <c r="X19">
        <v>8</v>
      </c>
      <c r="Y19">
        <v>13</v>
      </c>
      <c r="Z19">
        <v>22</v>
      </c>
    </row>
    <row r="20" spans="1:26" ht="12.75">
      <c r="A20" s="12"/>
      <c r="B20" s="11" t="s">
        <v>34</v>
      </c>
      <c r="C20" s="11" t="s">
        <v>35</v>
      </c>
      <c r="D20" s="11">
        <f t="shared" si="0"/>
        <v>36</v>
      </c>
      <c r="E20" s="11">
        <f t="shared" si="1"/>
        <v>78</v>
      </c>
      <c r="F20" s="11">
        <f t="shared" si="2"/>
        <v>2</v>
      </c>
      <c r="G20" s="11">
        <f t="shared" si="3"/>
        <v>4</v>
      </c>
      <c r="H20" s="11">
        <f t="shared" si="4"/>
        <v>17</v>
      </c>
      <c r="I20" s="11">
        <f t="shared" si="5"/>
        <v>18</v>
      </c>
      <c r="J20" s="11">
        <f t="shared" si="6"/>
        <v>55</v>
      </c>
      <c r="K20" s="11">
        <f t="shared" si="7"/>
        <v>100</v>
      </c>
      <c r="L20" s="11"/>
      <c r="O20">
        <v>10</v>
      </c>
      <c r="P20">
        <v>9999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</row>
    <row r="21" spans="1:26" ht="12.75">
      <c r="A21" s="12"/>
      <c r="B21" s="11" t="s">
        <v>36</v>
      </c>
      <c r="C21" s="11" t="s">
        <v>37</v>
      </c>
      <c r="D21" s="11">
        <f t="shared" si="0"/>
        <v>34</v>
      </c>
      <c r="E21" s="11">
        <f t="shared" si="1"/>
        <v>83</v>
      </c>
      <c r="F21" s="11">
        <f t="shared" si="2"/>
        <v>1</v>
      </c>
      <c r="G21" s="11">
        <f t="shared" si="3"/>
        <v>0</v>
      </c>
      <c r="H21" s="11">
        <f t="shared" si="4"/>
        <v>18</v>
      </c>
      <c r="I21" s="11">
        <f t="shared" si="5"/>
        <v>28</v>
      </c>
      <c r="J21" s="11">
        <f t="shared" si="6"/>
        <v>53</v>
      </c>
      <c r="K21" s="11">
        <f t="shared" si="7"/>
        <v>111</v>
      </c>
      <c r="L21" s="11"/>
      <c r="O21">
        <v>11</v>
      </c>
      <c r="P21">
        <v>9999</v>
      </c>
      <c r="Q21">
        <v>2</v>
      </c>
      <c r="R21">
        <v>4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4</v>
      </c>
      <c r="Z21">
        <v>4</v>
      </c>
    </row>
    <row r="22" spans="1:26" ht="12.75">
      <c r="A22" s="12"/>
      <c r="B22" s="11" t="s">
        <v>38</v>
      </c>
      <c r="C22" s="11" t="s">
        <v>39</v>
      </c>
      <c r="D22" s="11">
        <f t="shared" si="0"/>
        <v>8</v>
      </c>
      <c r="E22" s="11">
        <f t="shared" si="1"/>
        <v>13</v>
      </c>
      <c r="F22" s="11">
        <f t="shared" si="2"/>
        <v>0</v>
      </c>
      <c r="G22" s="11">
        <f t="shared" si="3"/>
        <v>1</v>
      </c>
      <c r="H22" s="11">
        <f t="shared" si="4"/>
        <v>5</v>
      </c>
      <c r="I22" s="11">
        <f t="shared" si="5"/>
        <v>8</v>
      </c>
      <c r="J22" s="11">
        <f t="shared" si="6"/>
        <v>13</v>
      </c>
      <c r="K22" s="11">
        <f t="shared" si="7"/>
        <v>22</v>
      </c>
      <c r="L22" s="11"/>
      <c r="O22">
        <v>12</v>
      </c>
      <c r="P22">
        <v>9999</v>
      </c>
      <c r="Q22">
        <v>2151</v>
      </c>
      <c r="R22">
        <v>2912</v>
      </c>
      <c r="S22">
        <v>60</v>
      </c>
      <c r="T22">
        <v>61</v>
      </c>
      <c r="U22">
        <v>75</v>
      </c>
      <c r="V22">
        <v>98</v>
      </c>
      <c r="W22">
        <v>160</v>
      </c>
      <c r="X22">
        <v>223</v>
      </c>
      <c r="Y22">
        <v>2446</v>
      </c>
      <c r="Z22">
        <v>3294</v>
      </c>
    </row>
    <row r="23" spans="1:26" ht="12.75">
      <c r="A23" s="12"/>
      <c r="B23" s="11" t="s">
        <v>40</v>
      </c>
      <c r="C23" s="11" t="s">
        <v>41</v>
      </c>
      <c r="D23" s="11">
        <f t="shared" si="0"/>
        <v>0</v>
      </c>
      <c r="E23" s="11">
        <f t="shared" si="1"/>
        <v>1</v>
      </c>
      <c r="F23" s="11">
        <f t="shared" si="2"/>
        <v>0</v>
      </c>
      <c r="G23" s="11">
        <f t="shared" si="3"/>
        <v>0</v>
      </c>
      <c r="H23" s="11">
        <f t="shared" si="4"/>
        <v>0</v>
      </c>
      <c r="I23" s="11">
        <f t="shared" si="5"/>
        <v>0</v>
      </c>
      <c r="J23" s="11">
        <f t="shared" si="6"/>
        <v>0</v>
      </c>
      <c r="K23" s="11">
        <f t="shared" si="7"/>
        <v>1</v>
      </c>
      <c r="L23" s="11"/>
      <c r="O23">
        <v>13</v>
      </c>
      <c r="P23">
        <v>9999</v>
      </c>
      <c r="Q23">
        <v>16</v>
      </c>
      <c r="R23">
        <v>34</v>
      </c>
      <c r="S23">
        <v>1114</v>
      </c>
      <c r="T23">
        <v>2277</v>
      </c>
      <c r="U23">
        <v>0</v>
      </c>
      <c r="V23">
        <v>0</v>
      </c>
      <c r="W23">
        <v>0</v>
      </c>
      <c r="X23">
        <v>1</v>
      </c>
      <c r="Y23">
        <v>1130</v>
      </c>
      <c r="Z23">
        <v>2312</v>
      </c>
    </row>
    <row r="24" spans="1:26" ht="12.75">
      <c r="A24" s="12"/>
      <c r="B24" s="11" t="s">
        <v>42</v>
      </c>
      <c r="C24" s="11" t="s">
        <v>43</v>
      </c>
      <c r="D24" s="11">
        <f t="shared" si="0"/>
        <v>4</v>
      </c>
      <c r="E24" s="11">
        <f t="shared" si="1"/>
        <v>4</v>
      </c>
      <c r="F24" s="11">
        <f t="shared" si="2"/>
        <v>0</v>
      </c>
      <c r="G24" s="11">
        <f t="shared" si="3"/>
        <v>0</v>
      </c>
      <c r="H24" s="11">
        <f t="shared" si="4"/>
        <v>0</v>
      </c>
      <c r="I24" s="11">
        <f t="shared" si="5"/>
        <v>0</v>
      </c>
      <c r="J24" s="11">
        <f t="shared" si="6"/>
        <v>4</v>
      </c>
      <c r="K24" s="11">
        <f t="shared" si="7"/>
        <v>4</v>
      </c>
      <c r="L24" s="11"/>
      <c r="O24">
        <v>14</v>
      </c>
      <c r="P24">
        <v>9999</v>
      </c>
      <c r="Q24">
        <v>93</v>
      </c>
      <c r="R24">
        <v>138</v>
      </c>
      <c r="S24">
        <v>31</v>
      </c>
      <c r="T24">
        <v>26</v>
      </c>
      <c r="U24">
        <v>0</v>
      </c>
      <c r="V24">
        <v>0</v>
      </c>
      <c r="W24">
        <v>0</v>
      </c>
      <c r="X24">
        <v>0</v>
      </c>
      <c r="Y24">
        <v>124</v>
      </c>
      <c r="Z24">
        <v>164</v>
      </c>
    </row>
    <row r="25" spans="1:26" ht="12.75">
      <c r="A25" s="12"/>
      <c r="B25" s="18" t="s">
        <v>44</v>
      </c>
      <c r="C25" s="18" t="s">
        <v>45</v>
      </c>
      <c r="D25" s="18">
        <f aca="true" t="shared" si="8" ref="D25:I25">SUM(D14:D24)</f>
        <v>2211</v>
      </c>
      <c r="E25" s="18">
        <f t="shared" si="8"/>
        <v>2973</v>
      </c>
      <c r="F25" s="18">
        <f t="shared" si="8"/>
        <v>75</v>
      </c>
      <c r="G25" s="18">
        <f t="shared" si="8"/>
        <v>98</v>
      </c>
      <c r="H25" s="18">
        <f t="shared" si="8"/>
        <v>160</v>
      </c>
      <c r="I25" s="18">
        <f t="shared" si="8"/>
        <v>223</v>
      </c>
      <c r="J25" s="18">
        <f t="shared" si="6"/>
        <v>2446</v>
      </c>
      <c r="K25" s="18">
        <f t="shared" si="7"/>
        <v>3294</v>
      </c>
      <c r="L25" s="11"/>
      <c r="O25">
        <v>15</v>
      </c>
      <c r="P25">
        <v>9999</v>
      </c>
      <c r="Q25">
        <v>162</v>
      </c>
      <c r="R25">
        <v>234</v>
      </c>
      <c r="S25">
        <v>8</v>
      </c>
      <c r="T25">
        <v>11</v>
      </c>
      <c r="U25">
        <v>0</v>
      </c>
      <c r="V25">
        <v>0</v>
      </c>
      <c r="W25">
        <v>1</v>
      </c>
      <c r="X25">
        <v>3</v>
      </c>
      <c r="Y25">
        <v>171</v>
      </c>
      <c r="Z25">
        <v>248</v>
      </c>
    </row>
    <row r="26" spans="1:26" ht="13.5" thickBot="1">
      <c r="A26" s="1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1"/>
      <c r="O26">
        <v>16</v>
      </c>
      <c r="P26">
        <v>9999</v>
      </c>
      <c r="Q26">
        <v>379</v>
      </c>
      <c r="R26">
        <v>518</v>
      </c>
      <c r="S26">
        <v>29</v>
      </c>
      <c r="T26">
        <v>44</v>
      </c>
      <c r="U26">
        <v>0</v>
      </c>
      <c r="V26">
        <v>0</v>
      </c>
      <c r="W26">
        <v>39</v>
      </c>
      <c r="X26">
        <v>172</v>
      </c>
      <c r="Y26">
        <v>447</v>
      </c>
      <c r="Z26">
        <v>734</v>
      </c>
    </row>
    <row r="27" spans="1:26" ht="13.5" thickTop="1">
      <c r="A27" s="12"/>
      <c r="B27" s="11"/>
      <c r="C27" s="26" t="s">
        <v>46</v>
      </c>
      <c r="D27" s="11"/>
      <c r="E27" s="11"/>
      <c r="F27" s="11"/>
      <c r="G27" s="11"/>
      <c r="H27" s="11"/>
      <c r="I27" s="11"/>
      <c r="J27" s="11"/>
      <c r="K27" s="11"/>
      <c r="L27" s="11"/>
      <c r="O27">
        <v>17</v>
      </c>
      <c r="P27">
        <v>9999</v>
      </c>
      <c r="Q27">
        <v>426</v>
      </c>
      <c r="R27">
        <v>563</v>
      </c>
      <c r="S27">
        <v>29</v>
      </c>
      <c r="T27">
        <v>49</v>
      </c>
      <c r="U27">
        <v>0</v>
      </c>
      <c r="V27">
        <v>0</v>
      </c>
      <c r="W27">
        <v>185</v>
      </c>
      <c r="X27">
        <v>398</v>
      </c>
      <c r="Y27">
        <v>640</v>
      </c>
      <c r="Z27">
        <v>1010</v>
      </c>
    </row>
    <row r="28" spans="1:26" ht="12.75">
      <c r="A28" s="12"/>
      <c r="B28" s="11" t="s">
        <v>47</v>
      </c>
      <c r="C28" s="11" t="s">
        <v>23</v>
      </c>
      <c r="D28" s="11">
        <f aca="true" t="shared" si="9" ref="D28:D38">Q23+S23</f>
        <v>1130</v>
      </c>
      <c r="E28" s="11">
        <f aca="true" t="shared" si="10" ref="E28:E38">R23+T23</f>
        <v>2311</v>
      </c>
      <c r="F28" s="11">
        <f aca="true" t="shared" si="11" ref="F28:F38">U23</f>
        <v>0</v>
      </c>
      <c r="G28" s="11">
        <f aca="true" t="shared" si="12" ref="G28:G38">V23</f>
        <v>0</v>
      </c>
      <c r="H28" s="11">
        <f aca="true" t="shared" si="13" ref="H28:H38">W23</f>
        <v>0</v>
      </c>
      <c r="I28" s="11">
        <f aca="true" t="shared" si="14" ref="I28:I38">X23</f>
        <v>1</v>
      </c>
      <c r="J28" s="11">
        <f aca="true" t="shared" si="15" ref="J28:J40">H28+F28+D28</f>
        <v>1130</v>
      </c>
      <c r="K28" s="11">
        <f aca="true" t="shared" si="16" ref="K28:K40">I28+G28+E28</f>
        <v>2312</v>
      </c>
      <c r="L28" s="11"/>
      <c r="O28">
        <v>18</v>
      </c>
      <c r="P28">
        <v>9999</v>
      </c>
      <c r="Q28">
        <v>233</v>
      </c>
      <c r="R28">
        <v>292</v>
      </c>
      <c r="S28">
        <v>26</v>
      </c>
      <c r="T28">
        <v>26</v>
      </c>
      <c r="U28">
        <v>0</v>
      </c>
      <c r="V28">
        <v>0</v>
      </c>
      <c r="W28">
        <v>136</v>
      </c>
      <c r="X28">
        <v>242</v>
      </c>
      <c r="Y28">
        <v>395</v>
      </c>
      <c r="Z28">
        <v>560</v>
      </c>
    </row>
    <row r="29" spans="1:26" ht="12.75">
      <c r="A29" s="12"/>
      <c r="B29" s="11" t="s">
        <v>48</v>
      </c>
      <c r="C29" s="11" t="s">
        <v>25</v>
      </c>
      <c r="D29" s="11">
        <f t="shared" si="9"/>
        <v>124</v>
      </c>
      <c r="E29" s="11">
        <f t="shared" si="10"/>
        <v>164</v>
      </c>
      <c r="F29" s="11">
        <f t="shared" si="11"/>
        <v>0</v>
      </c>
      <c r="G29" s="11">
        <f t="shared" si="12"/>
        <v>0</v>
      </c>
      <c r="H29" s="11">
        <f t="shared" si="13"/>
        <v>0</v>
      </c>
      <c r="I29" s="11">
        <f t="shared" si="14"/>
        <v>0</v>
      </c>
      <c r="J29" s="11">
        <f t="shared" si="15"/>
        <v>124</v>
      </c>
      <c r="K29" s="11">
        <f t="shared" si="16"/>
        <v>164</v>
      </c>
      <c r="L29" s="11"/>
      <c r="O29">
        <v>19</v>
      </c>
      <c r="P29">
        <v>9999</v>
      </c>
      <c r="Q29">
        <v>148</v>
      </c>
      <c r="R29">
        <v>250</v>
      </c>
      <c r="S29">
        <v>21</v>
      </c>
      <c r="T29">
        <v>19</v>
      </c>
      <c r="U29">
        <v>0</v>
      </c>
      <c r="V29">
        <v>0</v>
      </c>
      <c r="W29">
        <v>85</v>
      </c>
      <c r="X29">
        <v>171</v>
      </c>
      <c r="Y29">
        <v>254</v>
      </c>
      <c r="Z29">
        <v>440</v>
      </c>
    </row>
    <row r="30" spans="1:26" ht="12.75">
      <c r="A30" s="12"/>
      <c r="B30" s="11" t="s">
        <v>49</v>
      </c>
      <c r="C30" s="11" t="s">
        <v>27</v>
      </c>
      <c r="D30" s="11">
        <f t="shared" si="9"/>
        <v>170</v>
      </c>
      <c r="E30" s="11">
        <f t="shared" si="10"/>
        <v>245</v>
      </c>
      <c r="F30" s="11">
        <f t="shared" si="11"/>
        <v>0</v>
      </c>
      <c r="G30" s="11">
        <f t="shared" si="12"/>
        <v>0</v>
      </c>
      <c r="H30" s="11">
        <f t="shared" si="13"/>
        <v>1</v>
      </c>
      <c r="I30" s="11">
        <f t="shared" si="14"/>
        <v>3</v>
      </c>
      <c r="J30" s="11">
        <f t="shared" si="15"/>
        <v>171</v>
      </c>
      <c r="K30" s="11">
        <f t="shared" si="16"/>
        <v>248</v>
      </c>
      <c r="L30" s="11"/>
      <c r="O30">
        <v>20</v>
      </c>
      <c r="P30">
        <v>9999</v>
      </c>
      <c r="Q30">
        <v>206</v>
      </c>
      <c r="R30">
        <v>310</v>
      </c>
      <c r="S30">
        <v>21</v>
      </c>
      <c r="T30">
        <v>41</v>
      </c>
      <c r="U30">
        <v>0</v>
      </c>
      <c r="V30">
        <v>0</v>
      </c>
      <c r="W30">
        <v>129</v>
      </c>
      <c r="X30">
        <v>399</v>
      </c>
      <c r="Y30">
        <v>356</v>
      </c>
      <c r="Z30">
        <v>750</v>
      </c>
    </row>
    <row r="31" spans="1:26" ht="12.75">
      <c r="A31" s="12"/>
      <c r="B31" s="11" t="s">
        <v>50</v>
      </c>
      <c r="C31" s="11" t="s">
        <v>29</v>
      </c>
      <c r="D31" s="11">
        <f t="shared" si="9"/>
        <v>408</v>
      </c>
      <c r="E31" s="11">
        <f t="shared" si="10"/>
        <v>562</v>
      </c>
      <c r="F31" s="11">
        <f t="shared" si="11"/>
        <v>0</v>
      </c>
      <c r="G31" s="11">
        <f t="shared" si="12"/>
        <v>0</v>
      </c>
      <c r="H31" s="11">
        <f t="shared" si="13"/>
        <v>39</v>
      </c>
      <c r="I31" s="11">
        <f t="shared" si="14"/>
        <v>172</v>
      </c>
      <c r="J31" s="11">
        <f t="shared" si="15"/>
        <v>447</v>
      </c>
      <c r="K31" s="11">
        <f t="shared" si="16"/>
        <v>734</v>
      </c>
      <c r="L31" s="11"/>
      <c r="O31">
        <v>21</v>
      </c>
      <c r="P31">
        <v>9999</v>
      </c>
      <c r="Q31">
        <v>38</v>
      </c>
      <c r="R31">
        <v>75</v>
      </c>
      <c r="S31">
        <v>6</v>
      </c>
      <c r="T31">
        <v>6</v>
      </c>
      <c r="U31">
        <v>0</v>
      </c>
      <c r="V31">
        <v>0</v>
      </c>
      <c r="W31">
        <v>40</v>
      </c>
      <c r="X31">
        <v>128</v>
      </c>
      <c r="Y31">
        <v>84</v>
      </c>
      <c r="Z31">
        <v>209</v>
      </c>
    </row>
    <row r="32" spans="1:26" ht="12.75">
      <c r="A32" s="12"/>
      <c r="B32" s="11" t="s">
        <v>51</v>
      </c>
      <c r="C32" s="11" t="s">
        <v>31</v>
      </c>
      <c r="D32" s="11">
        <f t="shared" si="9"/>
        <v>455</v>
      </c>
      <c r="E32" s="11">
        <f t="shared" si="10"/>
        <v>612</v>
      </c>
      <c r="F32" s="11">
        <f t="shared" si="11"/>
        <v>0</v>
      </c>
      <c r="G32" s="11">
        <f t="shared" si="12"/>
        <v>0</v>
      </c>
      <c r="H32" s="11">
        <f t="shared" si="13"/>
        <v>185</v>
      </c>
      <c r="I32" s="11">
        <f t="shared" si="14"/>
        <v>398</v>
      </c>
      <c r="J32" s="11">
        <f t="shared" si="15"/>
        <v>640</v>
      </c>
      <c r="K32" s="11">
        <f t="shared" si="16"/>
        <v>1010</v>
      </c>
      <c r="L32" s="11"/>
      <c r="O32">
        <v>22</v>
      </c>
      <c r="P32">
        <v>9999</v>
      </c>
      <c r="Q32">
        <v>2</v>
      </c>
      <c r="R32">
        <v>3</v>
      </c>
      <c r="S32">
        <v>2</v>
      </c>
      <c r="T32">
        <v>2</v>
      </c>
      <c r="U32">
        <v>0</v>
      </c>
      <c r="V32">
        <v>0</v>
      </c>
      <c r="W32">
        <v>2</v>
      </c>
      <c r="X32">
        <v>0</v>
      </c>
      <c r="Y32">
        <v>6</v>
      </c>
      <c r="Z32">
        <v>5</v>
      </c>
    </row>
    <row r="33" spans="1:26" ht="12.75">
      <c r="A33" s="12"/>
      <c r="B33" s="11" t="s">
        <v>52</v>
      </c>
      <c r="C33" s="11" t="s">
        <v>33</v>
      </c>
      <c r="D33" s="11">
        <f t="shared" si="9"/>
        <v>259</v>
      </c>
      <c r="E33" s="11">
        <f t="shared" si="10"/>
        <v>318</v>
      </c>
      <c r="F33" s="11">
        <f t="shared" si="11"/>
        <v>0</v>
      </c>
      <c r="G33" s="11">
        <f t="shared" si="12"/>
        <v>0</v>
      </c>
      <c r="H33" s="11">
        <f t="shared" si="13"/>
        <v>136</v>
      </c>
      <c r="I33" s="11">
        <f t="shared" si="14"/>
        <v>242</v>
      </c>
      <c r="J33" s="11">
        <f t="shared" si="15"/>
        <v>395</v>
      </c>
      <c r="K33" s="11">
        <f t="shared" si="16"/>
        <v>560</v>
      </c>
      <c r="L33" s="11"/>
      <c r="O33">
        <v>23</v>
      </c>
      <c r="P33">
        <v>9999</v>
      </c>
      <c r="Q33">
        <v>12</v>
      </c>
      <c r="R33">
        <v>12</v>
      </c>
      <c r="S33">
        <v>33</v>
      </c>
      <c r="T33">
        <v>38</v>
      </c>
      <c r="U33">
        <v>0</v>
      </c>
      <c r="V33">
        <v>0</v>
      </c>
      <c r="W33">
        <v>1</v>
      </c>
      <c r="X33">
        <v>5</v>
      </c>
      <c r="Y33">
        <v>46</v>
      </c>
      <c r="Z33">
        <v>55</v>
      </c>
    </row>
    <row r="34" spans="1:26" ht="12.75">
      <c r="A34" s="12"/>
      <c r="B34" s="11" t="s">
        <v>53</v>
      </c>
      <c r="C34" s="11" t="s">
        <v>35</v>
      </c>
      <c r="D34" s="11">
        <f t="shared" si="9"/>
        <v>169</v>
      </c>
      <c r="E34" s="11">
        <f t="shared" si="10"/>
        <v>269</v>
      </c>
      <c r="F34" s="11">
        <f t="shared" si="11"/>
        <v>0</v>
      </c>
      <c r="G34" s="11">
        <f t="shared" si="12"/>
        <v>0</v>
      </c>
      <c r="H34" s="11">
        <f t="shared" si="13"/>
        <v>85</v>
      </c>
      <c r="I34" s="11">
        <f t="shared" si="14"/>
        <v>171</v>
      </c>
      <c r="J34" s="11">
        <f t="shared" si="15"/>
        <v>254</v>
      </c>
      <c r="K34" s="11">
        <f t="shared" si="16"/>
        <v>440</v>
      </c>
      <c r="L34" s="11"/>
      <c r="O34">
        <v>24</v>
      </c>
      <c r="P34">
        <v>9999</v>
      </c>
      <c r="Q34">
        <v>1715</v>
      </c>
      <c r="R34">
        <v>2429</v>
      </c>
      <c r="S34">
        <v>1320</v>
      </c>
      <c r="T34">
        <v>2539</v>
      </c>
      <c r="U34">
        <v>0</v>
      </c>
      <c r="V34">
        <v>0</v>
      </c>
      <c r="W34">
        <v>618</v>
      </c>
      <c r="X34">
        <v>1519</v>
      </c>
      <c r="Y34">
        <v>3653</v>
      </c>
      <c r="Z34">
        <v>6487</v>
      </c>
    </row>
    <row r="35" spans="1:26" ht="12.75">
      <c r="A35" s="12"/>
      <c r="B35" s="11" t="s">
        <v>54</v>
      </c>
      <c r="C35" s="11" t="s">
        <v>37</v>
      </c>
      <c r="D35" s="11">
        <f t="shared" si="9"/>
        <v>227</v>
      </c>
      <c r="E35" s="11">
        <f t="shared" si="10"/>
        <v>351</v>
      </c>
      <c r="F35" s="11">
        <f t="shared" si="11"/>
        <v>0</v>
      </c>
      <c r="G35" s="11">
        <f t="shared" si="12"/>
        <v>0</v>
      </c>
      <c r="H35" s="11">
        <f t="shared" si="13"/>
        <v>129</v>
      </c>
      <c r="I35" s="11">
        <f t="shared" si="14"/>
        <v>399</v>
      </c>
      <c r="J35" s="11">
        <f t="shared" si="15"/>
        <v>356</v>
      </c>
      <c r="K35" s="11">
        <f t="shared" si="16"/>
        <v>750</v>
      </c>
      <c r="L35" s="11"/>
      <c r="O35">
        <v>25</v>
      </c>
      <c r="P35">
        <v>9999</v>
      </c>
      <c r="Q35">
        <v>3866</v>
      </c>
      <c r="R35">
        <v>5341</v>
      </c>
      <c r="S35">
        <v>1380</v>
      </c>
      <c r="T35">
        <v>2600</v>
      </c>
      <c r="U35">
        <v>75</v>
      </c>
      <c r="V35">
        <v>98</v>
      </c>
      <c r="W35">
        <v>778</v>
      </c>
      <c r="X35">
        <v>1742</v>
      </c>
      <c r="Y35">
        <v>6099</v>
      </c>
      <c r="Z35">
        <v>9781</v>
      </c>
    </row>
    <row r="36" spans="1:17" ht="12.75">
      <c r="A36" s="12"/>
      <c r="B36" s="11" t="s">
        <v>55</v>
      </c>
      <c r="C36" s="11" t="s">
        <v>39</v>
      </c>
      <c r="D36" s="11">
        <f t="shared" si="9"/>
        <v>44</v>
      </c>
      <c r="E36" s="11">
        <f t="shared" si="10"/>
        <v>81</v>
      </c>
      <c r="F36" s="11">
        <f t="shared" si="11"/>
        <v>0</v>
      </c>
      <c r="G36" s="11">
        <f t="shared" si="12"/>
        <v>0</v>
      </c>
      <c r="H36" s="11">
        <f t="shared" si="13"/>
        <v>40</v>
      </c>
      <c r="I36" s="11">
        <f t="shared" si="14"/>
        <v>128</v>
      </c>
      <c r="J36" s="11">
        <f t="shared" si="15"/>
        <v>84</v>
      </c>
      <c r="K36" s="11">
        <f t="shared" si="16"/>
        <v>209</v>
      </c>
      <c r="L36" s="11"/>
      <c r="O36">
        <v>0</v>
      </c>
      <c r="P36" t="s">
        <v>75</v>
      </c>
      <c r="Q36">
        <v>0</v>
      </c>
    </row>
    <row r="37" spans="1:17" ht="12.75">
      <c r="A37" s="12"/>
      <c r="B37" s="11" t="s">
        <v>56</v>
      </c>
      <c r="C37" s="11" t="s">
        <v>41</v>
      </c>
      <c r="D37" s="11">
        <f t="shared" si="9"/>
        <v>4</v>
      </c>
      <c r="E37" s="11">
        <f t="shared" si="10"/>
        <v>5</v>
      </c>
      <c r="F37" s="11">
        <f t="shared" si="11"/>
        <v>0</v>
      </c>
      <c r="G37" s="11">
        <f t="shared" si="12"/>
        <v>0</v>
      </c>
      <c r="H37" s="11">
        <f t="shared" si="13"/>
        <v>2</v>
      </c>
      <c r="I37" s="11">
        <f t="shared" si="14"/>
        <v>0</v>
      </c>
      <c r="J37" s="11">
        <f t="shared" si="15"/>
        <v>6</v>
      </c>
      <c r="K37" s="11">
        <f t="shared" si="16"/>
        <v>5</v>
      </c>
      <c r="L37" s="11"/>
      <c r="O37">
        <v>0</v>
      </c>
      <c r="P37" t="s">
        <v>75</v>
      </c>
      <c r="Q37">
        <v>0</v>
      </c>
    </row>
    <row r="38" spans="1:17" ht="12.75">
      <c r="A38" s="12"/>
      <c r="B38" s="14" t="s">
        <v>57</v>
      </c>
      <c r="C38" s="14" t="s">
        <v>43</v>
      </c>
      <c r="D38" s="11">
        <f t="shared" si="9"/>
        <v>45</v>
      </c>
      <c r="E38" s="11">
        <f t="shared" si="10"/>
        <v>50</v>
      </c>
      <c r="F38" s="11">
        <f t="shared" si="11"/>
        <v>0</v>
      </c>
      <c r="G38" s="11">
        <f t="shared" si="12"/>
        <v>0</v>
      </c>
      <c r="H38" s="11">
        <f t="shared" si="13"/>
        <v>1</v>
      </c>
      <c r="I38" s="11">
        <f t="shared" si="14"/>
        <v>5</v>
      </c>
      <c r="J38" s="11">
        <f t="shared" si="15"/>
        <v>46</v>
      </c>
      <c r="K38" s="11">
        <f t="shared" si="16"/>
        <v>55</v>
      </c>
      <c r="L38" s="11"/>
      <c r="O38">
        <v>0</v>
      </c>
      <c r="P38" t="s">
        <v>76</v>
      </c>
      <c r="Q38">
        <v>711</v>
      </c>
    </row>
    <row r="39" spans="1:17" ht="12.75">
      <c r="A39" s="12"/>
      <c r="B39" s="14" t="s">
        <v>58</v>
      </c>
      <c r="C39" s="14" t="s">
        <v>59</v>
      </c>
      <c r="D39" s="21">
        <f aca="true" t="shared" si="17" ref="D39:I39">SUM(D28:D38)</f>
        <v>3035</v>
      </c>
      <c r="E39" s="21">
        <f t="shared" si="17"/>
        <v>4968</v>
      </c>
      <c r="F39" s="21">
        <f t="shared" si="17"/>
        <v>0</v>
      </c>
      <c r="G39" s="21">
        <f t="shared" si="17"/>
        <v>0</v>
      </c>
      <c r="H39" s="21">
        <f t="shared" si="17"/>
        <v>618</v>
      </c>
      <c r="I39" s="21">
        <f t="shared" si="17"/>
        <v>1519</v>
      </c>
      <c r="J39" s="21">
        <f t="shared" si="15"/>
        <v>3653</v>
      </c>
      <c r="K39" s="21">
        <f t="shared" si="16"/>
        <v>6487</v>
      </c>
      <c r="L39" s="11"/>
      <c r="O39">
        <v>0</v>
      </c>
      <c r="P39" t="s">
        <v>75</v>
      </c>
      <c r="Q39">
        <v>0</v>
      </c>
    </row>
    <row r="40" spans="1:17" ht="12.75">
      <c r="A40" s="12"/>
      <c r="B40" s="11" t="s">
        <v>60</v>
      </c>
      <c r="C40" s="11" t="s">
        <v>61</v>
      </c>
      <c r="D40" s="11">
        <f aca="true" t="shared" si="18" ref="D40:I40">D25+D39</f>
        <v>5246</v>
      </c>
      <c r="E40" s="11">
        <f t="shared" si="18"/>
        <v>7941</v>
      </c>
      <c r="F40" s="11">
        <f t="shared" si="18"/>
        <v>75</v>
      </c>
      <c r="G40" s="11">
        <f t="shared" si="18"/>
        <v>98</v>
      </c>
      <c r="H40" s="11">
        <f t="shared" si="18"/>
        <v>778</v>
      </c>
      <c r="I40" s="11">
        <f t="shared" si="18"/>
        <v>1742</v>
      </c>
      <c r="J40" s="11">
        <f t="shared" si="15"/>
        <v>6099</v>
      </c>
      <c r="K40" s="11">
        <f t="shared" si="16"/>
        <v>9781</v>
      </c>
      <c r="L40" s="11"/>
      <c r="O40">
        <v>0</v>
      </c>
      <c r="P40" t="s">
        <v>75</v>
      </c>
      <c r="Q40">
        <v>0</v>
      </c>
    </row>
    <row r="41" spans="1:17" ht="12.75">
      <c r="A41" s="12"/>
      <c r="B41" s="22"/>
      <c r="C41" s="22"/>
      <c r="D41" s="23"/>
      <c r="E41" s="23"/>
      <c r="F41" s="23"/>
      <c r="G41" s="23"/>
      <c r="H41" s="23"/>
      <c r="I41" s="23"/>
      <c r="J41" s="23"/>
      <c r="K41" s="23"/>
      <c r="L41" s="24"/>
      <c r="O41">
        <v>0</v>
      </c>
      <c r="P41" t="s">
        <v>75</v>
      </c>
      <c r="Q41">
        <v>0</v>
      </c>
    </row>
    <row r="42" spans="1:17" ht="18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25"/>
      <c r="O42">
        <v>1</v>
      </c>
      <c r="P42" t="s">
        <v>77</v>
      </c>
      <c r="Q42" t="s">
        <v>78</v>
      </c>
    </row>
    <row r="43" spans="15:17" ht="12.75">
      <c r="O43">
        <v>0</v>
      </c>
      <c r="P43" t="s">
        <v>79</v>
      </c>
      <c r="Q43" t="s">
        <v>80</v>
      </c>
    </row>
    <row r="44" spans="15:17" ht="12.75">
      <c r="O44">
        <v>0</v>
      </c>
      <c r="P44" t="s">
        <v>81</v>
      </c>
      <c r="Q44" t="s">
        <v>82</v>
      </c>
    </row>
  </sheetData>
  <printOptions horizontalCentered="1"/>
  <pageMargins left="0.5" right="0.5" top="0.5" bottom="0.26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1999-02-19T22:35:25Z</cp:lastPrinted>
  <dcterms:created xsi:type="dcterms:W3CDTF">1998-02-24T22:42:34Z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