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sk\Desktop\Housekeeping\Final Docs\"/>
    </mc:Choice>
  </mc:AlternateContent>
  <xr:revisionPtr revIDLastSave="0" documentId="13_ncr:1_{4B816365-7179-4827-ADE9-7EEAFA2ED672}" xr6:coauthVersionLast="36" xr6:coauthVersionMax="36" xr10:uidLastSave="{00000000-0000-0000-0000-000000000000}"/>
  <bookViews>
    <workbookView xWindow="1785" yWindow="465" windowWidth="29655" windowHeight="19500" xr2:uid="{00000000-000D-0000-FFFF-FFFF00000000}"/>
  </bookViews>
  <sheets>
    <sheet name="Locations" sheetId="1" r:id="rId1"/>
    <sheet name="Sheet3" sheetId="3" r:id="rId2"/>
  </sheets>
  <definedNames>
    <definedName name="_xlnm.Print_Titles" localSheetId="0">Locations!$1:$3</definedName>
  </definedNames>
  <calcPr calcId="191029"/>
</workbook>
</file>

<file path=xl/calcChain.xml><?xml version="1.0" encoding="utf-8"?>
<calcChain xmlns="http://schemas.openxmlformats.org/spreadsheetml/2006/main">
  <c r="D45" i="1" l="1"/>
  <c r="C38" i="1" l="1"/>
  <c r="C37" i="1"/>
  <c r="C36" i="1"/>
  <c r="C35" i="1"/>
  <c r="C34" i="1"/>
</calcChain>
</file>

<file path=xl/sharedStrings.xml><?xml version="1.0" encoding="utf-8"?>
<sst xmlns="http://schemas.openxmlformats.org/spreadsheetml/2006/main" count="85" uniqueCount="85">
  <si>
    <t>Urology Clinic Suite # 303</t>
  </si>
  <si>
    <t>Missouri Center for Female Continence and Pelvic Surgery Suite # 306</t>
  </si>
  <si>
    <t>Missouri Center for Reproductive Health &amp; Fertility Suite #203</t>
  </si>
  <si>
    <t>Hearing &amp; Balance Center Suite #201</t>
  </si>
  <si>
    <t>Maternal Fetal Medicine and Ultrasound Clinic # 406 (#401)</t>
  </si>
  <si>
    <t>Aspen Medical Park 525 Keene Street, Columbia, MO</t>
  </si>
  <si>
    <t>Peds Ortho Clinic</t>
  </si>
  <si>
    <t>204 N. Keene Street, Columbia, MO 65203</t>
  </si>
  <si>
    <t xml:space="preserve">ENT &amp; Allergy Clinic </t>
  </si>
  <si>
    <t>812 N. Keene Street Columbia, MO 65203</t>
  </si>
  <si>
    <t>Columbia ENT Suite #401</t>
  </si>
  <si>
    <t>Women's &amp; Children's Child Rehab Center Suite #101</t>
  </si>
  <si>
    <t>305 Keene Street Family &amp; Community Medicine Clinic</t>
  </si>
  <si>
    <t>305 N. Keene Street, Columbia, MO 65203</t>
  </si>
  <si>
    <t>303 N. Keene Street, Columbia, MO  65203</t>
  </si>
  <si>
    <t>3215 N. Wingate Dr. Columbia, MO 65203</t>
  </si>
  <si>
    <t>Eye Institute East</t>
  </si>
  <si>
    <t>Keene Medical Building, 500 N. Keene Street, Columbia, MO 65203</t>
  </si>
  <si>
    <t>Mizzou Therapy Rangeline</t>
  </si>
  <si>
    <t>4040 Rangeline Street, Columbia, MO  65202</t>
  </si>
  <si>
    <t>South Pavilion Office Building</t>
  </si>
  <si>
    <t>Pediatric Specialty Clinic</t>
  </si>
  <si>
    <t>***CONTRACTOR TO VERIFY NET CLEANABLE SQUARE FOOTAGE***</t>
  </si>
  <si>
    <t>Day Housekeeper (IN ADDITION TO EVENING HOUSEKEEPING STAFFING)</t>
  </si>
  <si>
    <t>LEGEND:</t>
  </si>
  <si>
    <t>Building and address are in color</t>
  </si>
  <si>
    <t>Below building and address is a listing of MUHC location in the facility</t>
  </si>
  <si>
    <t>CLINIC</t>
  </si>
  <si>
    <t>BUILDING TOTAL</t>
  </si>
  <si>
    <t xml:space="preserve">400 N. Keene Street Columbia, Mo 65203                                                                                   NOTE:  Full building is occupied by MUHC and public common areas (included in square footage) must also be maintained  by contractor. </t>
  </si>
  <si>
    <t>Missouri OB/GYN Associates</t>
  </si>
  <si>
    <t>3301 Berrywood Drive, Columbia, MO 65203</t>
  </si>
  <si>
    <t xml:space="preserve">Oral Surgery Clinic Suite #206 </t>
  </si>
  <si>
    <t xml:space="preserve">Health Pavilion 404 Keene Street, Columbia, MO                                                                       NOTE:  Full building is occupied by MUHC and public common areas must also be maintained by contractor.  Excludes OR rooms in MCOS but includes all other square footage for MCOS. </t>
  </si>
  <si>
    <t>Woodrail Complex, 1000 W. Nifong, Building #2, Columbia, MO 65203                                         NOTE:  Full building is occupied by MUHC and public common areas (included in square footage) must also be maintained by contractor.</t>
  </si>
  <si>
    <t>Bariatric Clinics Suites #100, #120, #210, and #220</t>
  </si>
  <si>
    <t>Laboratory and Blood DrawSuite #130</t>
  </si>
  <si>
    <t>Psychiatric Child and Adolescent Clinic Suite #140</t>
  </si>
  <si>
    <t>University Physicians Dermatology Suite #150</t>
  </si>
  <si>
    <t>University Physicians Surgical Associates Suite #200</t>
  </si>
  <si>
    <t>Woodrail Complex, 1000 W. Nifong, Building #3, Columbia, MO 65203</t>
  </si>
  <si>
    <t>Internal Medicine and Pediatric Clinic Suite #120, #130 and #205</t>
  </si>
  <si>
    <t>Woodrail Complex, 1000 W. Nifong, Building #5, Columbia, MO 65203</t>
  </si>
  <si>
    <t>Ambulance &amp; Training Center Suite #100</t>
  </si>
  <si>
    <t>MUHC CLINIC AND SUPPORT BUILDING LOCATIONS  (BA BUNDLE #A)</t>
  </si>
  <si>
    <t>BA-1</t>
  </si>
  <si>
    <t>BA-2</t>
  </si>
  <si>
    <t>BA-3</t>
  </si>
  <si>
    <t>BA-4</t>
  </si>
  <si>
    <t>BA-5</t>
  </si>
  <si>
    <t>BA-6</t>
  </si>
  <si>
    <t>BA-7</t>
  </si>
  <si>
    <t>BA-8</t>
  </si>
  <si>
    <t>BA-9</t>
  </si>
  <si>
    <t>BA-10</t>
  </si>
  <si>
    <t>BA-11</t>
  </si>
  <si>
    <t>BA-13</t>
  </si>
  <si>
    <t>BA-14</t>
  </si>
  <si>
    <t>BA-15</t>
  </si>
  <si>
    <t>BA-16</t>
  </si>
  <si>
    <t>BA-17</t>
  </si>
  <si>
    <t>BA-20</t>
  </si>
  <si>
    <t>BA-12</t>
  </si>
  <si>
    <t>BA-18</t>
  </si>
  <si>
    <t>BA-19</t>
  </si>
  <si>
    <t>BA-21</t>
  </si>
  <si>
    <t>BA-22</t>
  </si>
  <si>
    <t>BA-23</t>
  </si>
  <si>
    <t xml:space="preserve">Missouri Center for Outpatient Surgery                                                                                                    NOTE:  Five operating rooms are cleaned by MCOS staff and not included in square footage of this clinic; however, square footage includes all corridors. </t>
  </si>
  <si>
    <t>TOTAL NET CLEANABLE SQUARE FOOTAGE ALL BUILDINGS BUNDLE #A</t>
  </si>
  <si>
    <t>BA-24</t>
  </si>
  <si>
    <t>Total Daily Staff Hours</t>
  </si>
  <si>
    <t>Total Weekly Staff Hours</t>
  </si>
  <si>
    <t>Total FTEs</t>
  </si>
  <si>
    <t>CLEANABLE SQ. FT., NET</t>
  </si>
  <si>
    <t>Facility Daily Staff Hours</t>
  </si>
  <si>
    <t>Facility Weekly Staff Hours</t>
  </si>
  <si>
    <t xml:space="preserve"> Annual Project Hours</t>
  </si>
  <si>
    <t>Facility Total FTEs</t>
  </si>
  <si>
    <t>Facility Monthly Billing Fee</t>
  </si>
  <si>
    <t>Total Annual Project Hours</t>
  </si>
  <si>
    <t>Total Monthly Billing Fee</t>
  </si>
  <si>
    <t>Smiley Lane Family Medicine Clinic</t>
  </si>
  <si>
    <t>2325 Smiley Lane, Columbia, MO  65202</t>
  </si>
  <si>
    <t>BA-25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</si>
</sst>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2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3" fillId="0" borderId="1" xfId="0" applyFont="1" applyBorder="1" applyAlignment="1">
      <alignment wrapText="1"/>
    </xf>
    <xf numFmtId="164" fontId="3" fillId="0" borderId="13" xfId="1" applyNumberFormat="1" applyFont="1" applyFill="1" applyBorder="1" applyAlignment="1">
      <alignment horizontal="center"/>
    </xf>
    <xf numFmtId="164" fontId="1" fillId="0" borderId="0" xfId="1" applyNumberFormat="1" applyFont="1" applyBorder="1"/>
    <xf numFmtId="164" fontId="1" fillId="0" borderId="0" xfId="1" applyNumberFormat="1" applyFont="1"/>
    <xf numFmtId="164" fontId="0" fillId="0" borderId="0" xfId="1" applyNumberFormat="1" applyFont="1"/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0" fontId="0" fillId="0" borderId="12" xfId="0" applyBorder="1"/>
    <xf numFmtId="164" fontId="3" fillId="0" borderId="16" xfId="1" applyNumberFormat="1" applyFont="1" applyFill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3" fontId="10" fillId="0" borderId="12" xfId="0" applyNumberFormat="1" applyFont="1" applyBorder="1"/>
    <xf numFmtId="164" fontId="3" fillId="0" borderId="5" xfId="1" applyNumberFormat="1" applyFont="1" applyFill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164" fontId="3" fillId="0" borderId="21" xfId="1" applyNumberFormat="1" applyFont="1" applyFill="1" applyBorder="1" applyAlignment="1">
      <alignment horizontal="center"/>
    </xf>
    <xf numFmtId="0" fontId="0" fillId="0" borderId="21" xfId="0" applyBorder="1"/>
    <xf numFmtId="164" fontId="3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2" xfId="0" applyFill="1" applyBorder="1"/>
    <xf numFmtId="0" fontId="1" fillId="0" borderId="12" xfId="0" applyFont="1" applyFill="1" applyBorder="1"/>
    <xf numFmtId="0" fontId="0" fillId="0" borderId="18" xfId="0" applyBorder="1"/>
    <xf numFmtId="0" fontId="0" fillId="2" borderId="5" xfId="0" applyFill="1" applyBorder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0" fillId="2" borderId="9" xfId="0" applyFill="1" applyBorder="1" applyAlignment="1">
      <alignment horizontal="center"/>
    </xf>
    <xf numFmtId="0" fontId="3" fillId="2" borderId="2" xfId="0" applyFont="1" applyFill="1" applyBorder="1"/>
    <xf numFmtId="164" fontId="3" fillId="2" borderId="17" xfId="1" applyNumberFormat="1" applyFont="1" applyFill="1" applyBorder="1" applyAlignment="1">
      <alignment horizontal="center"/>
    </xf>
    <xf numFmtId="164" fontId="3" fillId="2" borderId="20" xfId="1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5" xfId="0" applyFill="1" applyBorder="1"/>
    <xf numFmtId="0" fontId="0" fillId="2" borderId="3" xfId="0" applyFill="1" applyBorder="1" applyAlignment="1">
      <alignment horizontal="center"/>
    </xf>
    <xf numFmtId="0" fontId="3" fillId="2" borderId="1" xfId="0" applyFont="1" applyFill="1" applyBorder="1"/>
    <xf numFmtId="164" fontId="3" fillId="2" borderId="12" xfId="1" applyNumberFormat="1" applyFont="1" applyFill="1" applyBorder="1" applyAlignment="1">
      <alignment horizontal="center"/>
    </xf>
    <xf numFmtId="164" fontId="3" fillId="2" borderId="21" xfId="1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2" xfId="0" applyFill="1" applyBorder="1"/>
    <xf numFmtId="164" fontId="2" fillId="2" borderId="12" xfId="1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2" borderId="12" xfId="0" applyFont="1" applyFill="1" applyBorder="1"/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3" fillId="0" borderId="24" xfId="0" applyFont="1" applyFill="1" applyBorder="1"/>
    <xf numFmtId="0" fontId="1" fillId="2" borderId="19" xfId="0" applyFont="1" applyFill="1" applyBorder="1" applyAlignment="1">
      <alignment horizontal="center"/>
    </xf>
    <xf numFmtId="0" fontId="0" fillId="2" borderId="19" xfId="0" applyFill="1" applyBorder="1"/>
    <xf numFmtId="0" fontId="0" fillId="2" borderId="14" xfId="0" applyFill="1" applyBorder="1"/>
    <xf numFmtId="164" fontId="1" fillId="0" borderId="0" xfId="1" applyNumberFormat="1" applyFont="1" applyFill="1" applyBorder="1"/>
    <xf numFmtId="0" fontId="0" fillId="0" borderId="23" xfId="0" applyBorder="1"/>
    <xf numFmtId="0" fontId="1" fillId="0" borderId="23" xfId="0" applyFont="1" applyBorder="1"/>
    <xf numFmtId="0" fontId="1" fillId="0" borderId="18" xfId="0" applyFont="1" applyBorder="1"/>
    <xf numFmtId="0" fontId="1" fillId="3" borderId="25" xfId="0" applyFont="1" applyFill="1" applyBorder="1" applyAlignment="1">
      <alignment horizontal="center"/>
    </xf>
    <xf numFmtId="0" fontId="3" fillId="3" borderId="26" xfId="0" applyFont="1" applyFill="1" applyBorder="1"/>
    <xf numFmtId="164" fontId="1" fillId="3" borderId="13" xfId="1" applyNumberFormat="1" applyFont="1" applyFill="1" applyBorder="1"/>
    <xf numFmtId="164" fontId="3" fillId="3" borderId="5" xfId="1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3" xfId="0" applyFill="1" applyBorder="1"/>
    <xf numFmtId="0" fontId="4" fillId="0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zoomScale="130" zoomScaleNormal="130" workbookViewId="0">
      <selection activeCell="B37" sqref="B37"/>
    </sheetView>
  </sheetViews>
  <sheetFormatPr defaultColWidth="8.85546875" defaultRowHeight="15" x14ac:dyDescent="0.25"/>
  <cols>
    <col min="2" max="2" width="71.140625" customWidth="1"/>
    <col min="3" max="3" width="9.5703125" style="16" customWidth="1"/>
    <col min="4" max="4" width="15.28515625" style="16" customWidth="1"/>
    <col min="5" max="5" width="10.140625" customWidth="1"/>
    <col min="6" max="6" width="10.7109375" customWidth="1"/>
    <col min="7" max="7" width="9.42578125" customWidth="1"/>
    <col min="8" max="8" width="7.140625" customWidth="1"/>
    <col min="9" max="9" width="10.7109375" customWidth="1"/>
  </cols>
  <sheetData>
    <row r="1" spans="1:9" ht="21" thickBot="1" x14ac:dyDescent="0.35">
      <c r="A1" s="36"/>
      <c r="B1" s="37" t="s">
        <v>44</v>
      </c>
      <c r="C1" s="38"/>
      <c r="D1" s="39"/>
      <c r="E1" s="61"/>
      <c r="F1" s="62"/>
      <c r="G1" s="62"/>
      <c r="H1" s="62"/>
      <c r="I1" s="63"/>
    </row>
    <row r="2" spans="1:9" ht="18" customHeight="1" thickBot="1" x14ac:dyDescent="0.3">
      <c r="A2" s="83" t="s">
        <v>24</v>
      </c>
      <c r="B2" s="75" t="s">
        <v>25</v>
      </c>
      <c r="C2" s="81" t="s">
        <v>74</v>
      </c>
      <c r="D2" s="82"/>
      <c r="E2" s="76" t="s">
        <v>75</v>
      </c>
      <c r="F2" s="76" t="s">
        <v>76</v>
      </c>
      <c r="G2" s="76" t="s">
        <v>77</v>
      </c>
      <c r="H2" s="76" t="s">
        <v>78</v>
      </c>
      <c r="I2" s="76" t="s">
        <v>79</v>
      </c>
    </row>
    <row r="3" spans="1:9" ht="26.25" customHeight="1" thickBot="1" x14ac:dyDescent="0.3">
      <c r="A3" s="84"/>
      <c r="B3" s="74" t="s">
        <v>26</v>
      </c>
      <c r="C3" s="13" t="s">
        <v>27</v>
      </c>
      <c r="D3" s="25" t="s">
        <v>28</v>
      </c>
      <c r="E3" s="77"/>
      <c r="F3" s="77"/>
      <c r="G3" s="77"/>
      <c r="H3" s="77"/>
      <c r="I3" s="77"/>
    </row>
    <row r="4" spans="1:9" x14ac:dyDescent="0.25">
      <c r="A4" s="40"/>
      <c r="B4" s="41" t="s">
        <v>7</v>
      </c>
      <c r="C4" s="42"/>
      <c r="D4" s="43">
        <v>4834</v>
      </c>
      <c r="E4" s="44"/>
      <c r="F4" s="45"/>
      <c r="G4" s="45"/>
      <c r="H4" s="45"/>
      <c r="I4" s="45"/>
    </row>
    <row r="5" spans="1:9" x14ac:dyDescent="0.25">
      <c r="A5" s="6" t="s">
        <v>45</v>
      </c>
      <c r="B5" s="5" t="s">
        <v>6</v>
      </c>
      <c r="C5" s="19">
        <v>4834</v>
      </c>
      <c r="D5" s="26"/>
      <c r="E5" s="31"/>
      <c r="F5" s="21"/>
      <c r="G5" s="21"/>
      <c r="H5" s="21"/>
      <c r="I5" s="21"/>
    </row>
    <row r="6" spans="1:9" x14ac:dyDescent="0.25">
      <c r="A6" s="46"/>
      <c r="B6" s="47" t="s">
        <v>13</v>
      </c>
      <c r="C6" s="48"/>
      <c r="D6" s="49">
        <v>5645</v>
      </c>
      <c r="E6" s="50"/>
      <c r="F6" s="51"/>
      <c r="G6" s="51"/>
      <c r="H6" s="51"/>
      <c r="I6" s="51"/>
    </row>
    <row r="7" spans="1:9" x14ac:dyDescent="0.25">
      <c r="A7" s="7" t="s">
        <v>46</v>
      </c>
      <c r="B7" s="4" t="s">
        <v>12</v>
      </c>
      <c r="C7" s="20">
        <v>5645</v>
      </c>
      <c r="D7" s="27"/>
      <c r="E7" s="32"/>
      <c r="F7" s="33"/>
      <c r="G7" s="33"/>
      <c r="H7" s="33"/>
      <c r="I7" s="21"/>
    </row>
    <row r="8" spans="1:9" x14ac:dyDescent="0.25">
      <c r="A8" s="46"/>
      <c r="B8" s="47" t="s">
        <v>5</v>
      </c>
      <c r="C8" s="52"/>
      <c r="D8" s="49">
        <v>19939</v>
      </c>
      <c r="E8" s="53"/>
      <c r="F8" s="53"/>
      <c r="G8" s="53"/>
      <c r="H8" s="54"/>
      <c r="I8" s="54"/>
    </row>
    <row r="9" spans="1:9" x14ac:dyDescent="0.25">
      <c r="A9" s="8" t="s">
        <v>47</v>
      </c>
      <c r="B9" s="9" t="s">
        <v>11</v>
      </c>
      <c r="C9" s="20">
        <v>8217</v>
      </c>
      <c r="D9" s="27"/>
      <c r="E9" s="32"/>
      <c r="F9" s="34"/>
      <c r="G9" s="34"/>
      <c r="H9" s="33"/>
      <c r="I9" s="21"/>
    </row>
    <row r="10" spans="1:9" x14ac:dyDescent="0.25">
      <c r="A10" s="8" t="s">
        <v>48</v>
      </c>
      <c r="B10" s="9" t="s">
        <v>3</v>
      </c>
      <c r="C10" s="20">
        <v>11722</v>
      </c>
      <c r="D10" s="27"/>
      <c r="E10" s="32"/>
      <c r="F10" s="33"/>
      <c r="G10" s="33"/>
      <c r="H10" s="33"/>
      <c r="I10" s="21"/>
    </row>
    <row r="11" spans="1:9" x14ac:dyDescent="0.25">
      <c r="A11" s="46"/>
      <c r="B11" s="47" t="s">
        <v>9</v>
      </c>
      <c r="C11" s="48"/>
      <c r="D11" s="49">
        <v>6641</v>
      </c>
      <c r="E11" s="50"/>
      <c r="F11" s="51"/>
      <c r="G11" s="51"/>
      <c r="H11" s="51"/>
      <c r="I11" s="51"/>
    </row>
    <row r="12" spans="1:9" x14ac:dyDescent="0.25">
      <c r="A12" s="7" t="s">
        <v>49</v>
      </c>
      <c r="B12" s="4" t="s">
        <v>8</v>
      </c>
      <c r="C12" s="20">
        <v>6641</v>
      </c>
      <c r="D12" s="27"/>
      <c r="E12" s="32"/>
      <c r="F12" s="33"/>
      <c r="G12" s="33"/>
      <c r="H12" s="33"/>
      <c r="I12" s="21"/>
    </row>
    <row r="13" spans="1:9" x14ac:dyDescent="0.25">
      <c r="A13" s="46"/>
      <c r="B13" s="47" t="s">
        <v>31</v>
      </c>
      <c r="C13" s="48"/>
      <c r="D13" s="49">
        <v>1936</v>
      </c>
      <c r="E13" s="50"/>
      <c r="F13" s="51"/>
      <c r="G13" s="51"/>
      <c r="H13" s="51"/>
      <c r="I13" s="51"/>
    </row>
    <row r="14" spans="1:9" x14ac:dyDescent="0.25">
      <c r="A14" s="7" t="s">
        <v>50</v>
      </c>
      <c r="B14" s="4" t="s">
        <v>32</v>
      </c>
      <c r="C14" s="20">
        <v>1936</v>
      </c>
      <c r="D14" s="27"/>
      <c r="E14" s="32"/>
      <c r="F14" s="33"/>
      <c r="G14" s="33"/>
      <c r="H14" s="33"/>
      <c r="I14" s="21"/>
    </row>
    <row r="15" spans="1:9" x14ac:dyDescent="0.25">
      <c r="A15" s="46"/>
      <c r="B15" s="47" t="s">
        <v>14</v>
      </c>
      <c r="C15" s="48"/>
      <c r="D15" s="49">
        <v>4700</v>
      </c>
      <c r="E15" s="50"/>
      <c r="F15" s="51"/>
      <c r="G15" s="51"/>
      <c r="H15" s="51"/>
      <c r="I15" s="51"/>
    </row>
    <row r="16" spans="1:9" x14ac:dyDescent="0.25">
      <c r="A16" s="7" t="s">
        <v>51</v>
      </c>
      <c r="B16" s="4" t="s">
        <v>10</v>
      </c>
      <c r="C16" s="20">
        <v>4700</v>
      </c>
      <c r="D16" s="27"/>
      <c r="E16" s="32"/>
      <c r="F16" s="33"/>
      <c r="G16" s="33"/>
      <c r="H16" s="33"/>
      <c r="I16" s="21"/>
    </row>
    <row r="17" spans="1:9" x14ac:dyDescent="0.25">
      <c r="A17" s="46"/>
      <c r="B17" s="47" t="s">
        <v>15</v>
      </c>
      <c r="C17" s="48"/>
      <c r="D17" s="49">
        <v>17235</v>
      </c>
      <c r="E17" s="50"/>
      <c r="F17" s="51"/>
      <c r="G17" s="51"/>
      <c r="H17" s="51"/>
      <c r="I17" s="51"/>
    </row>
    <row r="18" spans="1:9" x14ac:dyDescent="0.25">
      <c r="A18" s="7" t="s">
        <v>52</v>
      </c>
      <c r="B18" s="4" t="s">
        <v>16</v>
      </c>
      <c r="C18" s="20">
        <v>17235</v>
      </c>
      <c r="D18" s="27"/>
      <c r="E18" s="32"/>
      <c r="F18" s="33"/>
      <c r="G18" s="33"/>
      <c r="H18" s="33"/>
      <c r="I18" s="21"/>
    </row>
    <row r="19" spans="1:9" ht="48.75" x14ac:dyDescent="0.25">
      <c r="A19" s="55"/>
      <c r="B19" s="56" t="s">
        <v>33</v>
      </c>
      <c r="C19" s="52"/>
      <c r="D19" s="49">
        <v>44392</v>
      </c>
      <c r="E19" s="50"/>
      <c r="F19" s="51"/>
      <c r="G19" s="51"/>
      <c r="H19" s="51"/>
      <c r="I19" s="51"/>
    </row>
    <row r="20" spans="1:9" x14ac:dyDescent="0.25">
      <c r="A20" s="2"/>
      <c r="B20" s="9" t="s">
        <v>23</v>
      </c>
      <c r="C20" s="23">
        <v>0</v>
      </c>
      <c r="D20" s="27"/>
      <c r="E20" s="31"/>
      <c r="F20" s="21"/>
      <c r="G20" s="21"/>
      <c r="H20" s="21"/>
      <c r="I20" s="21"/>
    </row>
    <row r="21" spans="1:9" ht="15.75" customHeight="1" x14ac:dyDescent="0.25">
      <c r="A21" s="7" t="s">
        <v>53</v>
      </c>
      <c r="B21" s="9" t="s">
        <v>21</v>
      </c>
      <c r="C21" s="20">
        <v>12975</v>
      </c>
      <c r="D21" s="27"/>
      <c r="E21" s="31"/>
      <c r="F21" s="21"/>
      <c r="G21" s="21"/>
      <c r="H21" s="21"/>
      <c r="I21" s="21"/>
    </row>
    <row r="22" spans="1:9" ht="40.5" customHeight="1" x14ac:dyDescent="0.25">
      <c r="A22" s="18" t="s">
        <v>54</v>
      </c>
      <c r="B22" s="17" t="s">
        <v>68</v>
      </c>
      <c r="C22" s="24">
        <v>12955</v>
      </c>
      <c r="D22" s="28"/>
      <c r="E22" s="31"/>
      <c r="F22" s="21"/>
      <c r="G22" s="21"/>
      <c r="H22" s="21"/>
      <c r="I22" s="21"/>
    </row>
    <row r="23" spans="1:9" x14ac:dyDescent="0.25">
      <c r="A23" s="7" t="s">
        <v>55</v>
      </c>
      <c r="B23" s="12" t="s">
        <v>30</v>
      </c>
      <c r="C23" s="20">
        <v>18462</v>
      </c>
      <c r="D23" s="27"/>
      <c r="E23" s="31"/>
      <c r="F23" s="21"/>
      <c r="G23" s="21"/>
      <c r="H23" s="21"/>
      <c r="I23" s="21"/>
    </row>
    <row r="24" spans="1:9" x14ac:dyDescent="0.25">
      <c r="A24" s="46"/>
      <c r="B24" s="47" t="s">
        <v>17</v>
      </c>
      <c r="C24" s="52"/>
      <c r="D24" s="49">
        <v>23302</v>
      </c>
      <c r="E24" s="50"/>
      <c r="F24" s="57"/>
      <c r="G24" s="51"/>
      <c r="H24" s="51"/>
      <c r="I24" s="51"/>
    </row>
    <row r="25" spans="1:9" x14ac:dyDescent="0.25">
      <c r="A25" s="8" t="s">
        <v>62</v>
      </c>
      <c r="B25" s="4" t="s">
        <v>2</v>
      </c>
      <c r="C25" s="20">
        <v>5747</v>
      </c>
      <c r="D25" s="27"/>
      <c r="E25" s="31"/>
      <c r="F25" s="21"/>
      <c r="G25" s="21"/>
      <c r="H25" s="21"/>
      <c r="I25" s="21"/>
    </row>
    <row r="26" spans="1:9" x14ac:dyDescent="0.25">
      <c r="A26" s="8" t="s">
        <v>56</v>
      </c>
      <c r="B26" s="9" t="s">
        <v>0</v>
      </c>
      <c r="C26" s="20">
        <v>3319</v>
      </c>
      <c r="D26" s="27"/>
      <c r="E26" s="31"/>
      <c r="F26" s="21"/>
      <c r="G26" s="21"/>
      <c r="H26" s="21"/>
      <c r="I26" s="21"/>
    </row>
    <row r="27" spans="1:9" x14ac:dyDescent="0.25">
      <c r="A27" s="8" t="s">
        <v>57</v>
      </c>
      <c r="B27" s="9" t="s">
        <v>1</v>
      </c>
      <c r="C27" s="20">
        <v>5203</v>
      </c>
      <c r="D27" s="29"/>
      <c r="E27" s="31"/>
      <c r="F27" s="21"/>
      <c r="G27" s="21"/>
      <c r="H27" s="21"/>
      <c r="I27" s="21"/>
    </row>
    <row r="28" spans="1:9" x14ac:dyDescent="0.25">
      <c r="A28" s="10" t="s">
        <v>58</v>
      </c>
      <c r="B28" s="9" t="s">
        <v>4</v>
      </c>
      <c r="C28" s="20">
        <v>9033</v>
      </c>
      <c r="D28" s="30"/>
      <c r="E28" s="31"/>
      <c r="F28" s="21"/>
      <c r="G28" s="21"/>
      <c r="H28" s="21"/>
      <c r="I28" s="21"/>
    </row>
    <row r="29" spans="1:9" x14ac:dyDescent="0.25">
      <c r="A29" s="46"/>
      <c r="B29" s="47" t="s">
        <v>19</v>
      </c>
      <c r="C29" s="48"/>
      <c r="D29" s="43">
        <v>5200</v>
      </c>
      <c r="E29" s="50"/>
      <c r="F29" s="51"/>
      <c r="G29" s="51"/>
      <c r="H29" s="51"/>
      <c r="I29" s="51"/>
    </row>
    <row r="30" spans="1:9" x14ac:dyDescent="0.25">
      <c r="A30" s="7" t="s">
        <v>59</v>
      </c>
      <c r="B30" s="4" t="s">
        <v>18</v>
      </c>
      <c r="C30" s="20">
        <v>5200</v>
      </c>
      <c r="D30" s="26"/>
      <c r="E30" s="31"/>
      <c r="F30" s="21"/>
      <c r="G30" s="21"/>
      <c r="H30" s="21"/>
      <c r="I30" s="21"/>
    </row>
    <row r="31" spans="1:9" ht="36.75" x14ac:dyDescent="0.25">
      <c r="A31" s="55"/>
      <c r="B31" s="56" t="s">
        <v>29</v>
      </c>
      <c r="C31" s="52"/>
      <c r="D31" s="49">
        <v>29857</v>
      </c>
      <c r="E31" s="50"/>
      <c r="F31" s="51"/>
      <c r="G31" s="51"/>
      <c r="H31" s="51"/>
      <c r="I31" s="51"/>
    </row>
    <row r="32" spans="1:9" x14ac:dyDescent="0.25">
      <c r="A32" s="7" t="s">
        <v>60</v>
      </c>
      <c r="B32" s="4" t="s">
        <v>20</v>
      </c>
      <c r="C32" s="20">
        <v>29857</v>
      </c>
      <c r="D32" s="27"/>
      <c r="E32" s="31"/>
      <c r="F32" s="21"/>
      <c r="G32" s="21"/>
      <c r="H32" s="21"/>
      <c r="I32" s="21"/>
    </row>
    <row r="33" spans="1:9" ht="36.75" x14ac:dyDescent="0.25">
      <c r="A33" s="55"/>
      <c r="B33" s="56" t="s">
        <v>34</v>
      </c>
      <c r="C33" s="52"/>
      <c r="D33" s="49">
        <v>20520</v>
      </c>
      <c r="E33" s="50"/>
      <c r="F33" s="51"/>
      <c r="G33" s="51"/>
      <c r="H33" s="51"/>
      <c r="I33" s="51"/>
    </row>
    <row r="34" spans="1:9" x14ac:dyDescent="0.25">
      <c r="A34" s="7" t="s">
        <v>63</v>
      </c>
      <c r="B34" s="9" t="s">
        <v>35</v>
      </c>
      <c r="C34" s="23">
        <f>SUM(7191+595)</f>
        <v>7786</v>
      </c>
      <c r="D34" s="27"/>
      <c r="E34" s="31"/>
      <c r="F34" s="21"/>
      <c r="G34" s="21"/>
      <c r="H34" s="21"/>
      <c r="I34" s="21"/>
    </row>
    <row r="35" spans="1:9" x14ac:dyDescent="0.25">
      <c r="A35" s="7" t="s">
        <v>64</v>
      </c>
      <c r="B35" s="9" t="s">
        <v>36</v>
      </c>
      <c r="C35" s="20">
        <f>SUM(565+593)</f>
        <v>1158</v>
      </c>
      <c r="D35" s="27"/>
      <c r="E35" s="31"/>
      <c r="F35" s="21"/>
      <c r="G35" s="21"/>
      <c r="H35" s="21"/>
      <c r="I35" s="21"/>
    </row>
    <row r="36" spans="1:9" ht="13.5" customHeight="1" x14ac:dyDescent="0.25">
      <c r="A36" s="7" t="s">
        <v>61</v>
      </c>
      <c r="B36" s="3" t="s">
        <v>37</v>
      </c>
      <c r="C36" s="20">
        <f>SUM(3379+593)</f>
        <v>3972</v>
      </c>
      <c r="D36" s="27"/>
      <c r="E36" s="31"/>
      <c r="F36" s="21"/>
      <c r="G36" s="21"/>
      <c r="H36" s="21"/>
      <c r="I36" s="21"/>
    </row>
    <row r="37" spans="1:9" ht="13.5" customHeight="1" x14ac:dyDescent="0.25">
      <c r="A37" s="7" t="s">
        <v>65</v>
      </c>
      <c r="B37" s="3" t="s">
        <v>38</v>
      </c>
      <c r="C37" s="20">
        <f>SUM(1771+593)</f>
        <v>2364</v>
      </c>
      <c r="D37" s="27"/>
      <c r="E37" s="31"/>
      <c r="F37" s="21"/>
      <c r="G37" s="21"/>
      <c r="H37" s="21"/>
      <c r="I37" s="21"/>
    </row>
    <row r="38" spans="1:9" x14ac:dyDescent="0.25">
      <c r="A38" s="7" t="s">
        <v>66</v>
      </c>
      <c r="B38" s="9" t="s">
        <v>39</v>
      </c>
      <c r="C38" s="20">
        <f>SUM(4647+593)</f>
        <v>5240</v>
      </c>
      <c r="D38" s="27"/>
      <c r="E38" s="31"/>
      <c r="F38" s="21"/>
      <c r="G38" s="21"/>
      <c r="H38" s="21"/>
      <c r="I38" s="21"/>
    </row>
    <row r="39" spans="1:9" x14ac:dyDescent="0.25">
      <c r="A39" s="46"/>
      <c r="B39" s="47" t="s">
        <v>40</v>
      </c>
      <c r="C39" s="48"/>
      <c r="D39" s="49">
        <v>3378</v>
      </c>
      <c r="E39" s="50"/>
      <c r="F39" s="51"/>
      <c r="G39" s="51"/>
      <c r="H39" s="51"/>
      <c r="I39" s="51"/>
    </row>
    <row r="40" spans="1:9" x14ac:dyDescent="0.25">
      <c r="A40" s="7" t="s">
        <v>67</v>
      </c>
      <c r="B40" s="4" t="s">
        <v>41</v>
      </c>
      <c r="C40" s="20">
        <v>3378</v>
      </c>
      <c r="D40" s="27"/>
      <c r="E40" s="31"/>
      <c r="F40" s="21"/>
      <c r="G40" s="21"/>
      <c r="H40" s="21"/>
      <c r="I40" s="21"/>
    </row>
    <row r="41" spans="1:9" x14ac:dyDescent="0.25">
      <c r="A41" s="46"/>
      <c r="B41" s="47" t="s">
        <v>42</v>
      </c>
      <c r="C41" s="52"/>
      <c r="D41" s="49">
        <v>2088</v>
      </c>
      <c r="E41" s="50"/>
      <c r="F41" s="57"/>
      <c r="G41" s="51"/>
      <c r="H41" s="51"/>
      <c r="I41" s="51"/>
    </row>
    <row r="42" spans="1:9" x14ac:dyDescent="0.25">
      <c r="A42" s="10" t="s">
        <v>70</v>
      </c>
      <c r="B42" s="60" t="s">
        <v>43</v>
      </c>
      <c r="C42" s="22">
        <v>2088</v>
      </c>
      <c r="D42" s="29"/>
      <c r="E42" s="58"/>
      <c r="F42" s="59"/>
      <c r="G42" s="59"/>
      <c r="H42" s="59"/>
      <c r="I42" s="59"/>
    </row>
    <row r="43" spans="1:9" ht="15.75" x14ac:dyDescent="0.25">
      <c r="A43" s="55"/>
      <c r="B43" s="47" t="s">
        <v>83</v>
      </c>
      <c r="C43" s="52"/>
      <c r="D43" s="49">
        <v>12989</v>
      </c>
      <c r="E43" s="50"/>
      <c r="F43" s="57"/>
      <c r="G43" s="57"/>
      <c r="H43" s="51"/>
      <c r="I43" s="51"/>
    </row>
    <row r="44" spans="1:9" ht="15.75" thickBot="1" x14ac:dyDescent="0.3">
      <c r="A44" s="7" t="s">
        <v>84</v>
      </c>
      <c r="B44" s="4" t="s">
        <v>82</v>
      </c>
      <c r="C44" s="20">
        <v>12989</v>
      </c>
      <c r="D44" s="27"/>
      <c r="E44" s="32"/>
      <c r="F44" s="34"/>
      <c r="G44" s="34"/>
      <c r="H44" s="21"/>
      <c r="I44" s="21"/>
    </row>
    <row r="45" spans="1:9" ht="15.75" thickBot="1" x14ac:dyDescent="0.3">
      <c r="A45" s="68"/>
      <c r="B45" s="69" t="s">
        <v>69</v>
      </c>
      <c r="C45" s="70"/>
      <c r="D45" s="71">
        <f>SUM(D4:D43)</f>
        <v>202656</v>
      </c>
      <c r="E45" s="72"/>
      <c r="F45" s="73"/>
      <c r="G45" s="73"/>
      <c r="H45" s="73"/>
      <c r="I45" s="73"/>
    </row>
    <row r="46" spans="1:9" x14ac:dyDescent="0.25">
      <c r="A46" s="11"/>
      <c r="C46" s="14"/>
      <c r="D46" s="15"/>
      <c r="E46" s="1"/>
    </row>
    <row r="47" spans="1:9" ht="29.25" customHeight="1" thickBot="1" x14ac:dyDescent="0.55000000000000004">
      <c r="A47" s="78" t="s">
        <v>22</v>
      </c>
      <c r="B47" s="78"/>
      <c r="C47" s="78"/>
      <c r="D47" s="78"/>
      <c r="E47" s="78"/>
      <c r="F47" s="78"/>
      <c r="G47" s="78"/>
      <c r="H47" s="78"/>
      <c r="I47" s="78"/>
    </row>
    <row r="48" spans="1:9" ht="29.25" customHeight="1" x14ac:dyDescent="0.25">
      <c r="C48" s="64"/>
      <c r="E48" s="79" t="s">
        <v>71</v>
      </c>
      <c r="F48" s="79" t="s">
        <v>72</v>
      </c>
      <c r="G48" s="79" t="s">
        <v>80</v>
      </c>
      <c r="H48" s="79" t="s">
        <v>73</v>
      </c>
      <c r="I48" s="79" t="s">
        <v>81</v>
      </c>
    </row>
    <row r="49" spans="5:9" ht="15.75" thickBot="1" x14ac:dyDescent="0.3">
      <c r="E49" s="80"/>
      <c r="F49" s="80"/>
      <c r="G49" s="80"/>
      <c r="H49" s="80"/>
      <c r="I49" s="80"/>
    </row>
    <row r="50" spans="5:9" x14ac:dyDescent="0.25">
      <c r="E50" s="65"/>
      <c r="F50" s="65"/>
      <c r="G50" s="66"/>
      <c r="H50" s="66"/>
      <c r="I50" s="66"/>
    </row>
    <row r="51" spans="5:9" ht="15.75" thickBot="1" x14ac:dyDescent="0.3">
      <c r="E51" s="35"/>
      <c r="F51" s="35"/>
      <c r="G51" s="67"/>
      <c r="H51" s="67"/>
      <c r="I51" s="67"/>
    </row>
  </sheetData>
  <mergeCells count="13">
    <mergeCell ref="I2:I3"/>
    <mergeCell ref="A47:I47"/>
    <mergeCell ref="E48:E49"/>
    <mergeCell ref="F48:F49"/>
    <mergeCell ref="G48:G49"/>
    <mergeCell ref="H48:H49"/>
    <mergeCell ref="I48:I49"/>
    <mergeCell ref="C2:D2"/>
    <mergeCell ref="A2:A3"/>
    <mergeCell ref="E2:E3"/>
    <mergeCell ref="F2:F3"/>
    <mergeCell ref="G2:G3"/>
    <mergeCell ref="H2:H3"/>
  </mergeCells>
  <pageMargins left="0.25" right="0.25" top="0.25" bottom="0.5" header="0.3" footer="0.3"/>
  <pageSetup scale="87" fitToHeight="0" orientation="landscape" r:id="rId1"/>
  <headerFooter>
    <oddFooter>&amp;L&amp;F&amp;CPage &amp;P of &amp;N&amp;R&amp;A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Locations</vt:lpstr>
      <vt:lpstr>Sheet3</vt:lpstr>
      <vt:lpstr>Locations!Print_Titles</vt:lpstr>
    </vt:vector>
  </TitlesOfParts>
  <Company>UMHC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Rogers, Kyla</cp:lastModifiedBy>
  <cp:lastPrinted>2019-11-04T14:51:03Z</cp:lastPrinted>
  <dcterms:created xsi:type="dcterms:W3CDTF">2015-03-20T19:33:20Z</dcterms:created>
  <dcterms:modified xsi:type="dcterms:W3CDTF">2019-11-04T14:51:04Z</dcterms:modified>
</cp:coreProperties>
</file>