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-my.sharepoint.com/personal/crgnn7_umsystem_edu/Documents/Desktop/"/>
    </mc:Choice>
  </mc:AlternateContent>
  <xr:revisionPtr revIDLastSave="0" documentId="14_{EF4FD953-5B0A-46CA-8C06-97FD18278355}" xr6:coauthVersionLast="46" xr6:coauthVersionMax="46" xr10:uidLastSave="{00000000-0000-0000-0000-000000000000}"/>
  <bookViews>
    <workbookView xWindow="28680" yWindow="-120" windowWidth="29040" windowHeight="15840" xr2:uid="{3DA3F099-57CE-4D7A-8DC6-9A314D5D3F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8" i="1" l="1"/>
  <c r="M36" i="1"/>
  <c r="M6" i="1"/>
  <c r="F41" i="1"/>
  <c r="F39" i="1"/>
  <c r="F35" i="1"/>
  <c r="F31" i="1"/>
  <c r="F15" i="1"/>
  <c r="T31" i="1"/>
  <c r="T15" i="1"/>
  <c r="T35" i="1"/>
  <c r="T33" i="1"/>
  <c r="T7" i="1"/>
  <c r="T6" i="1"/>
  <c r="T36" i="1"/>
  <c r="T29" i="1"/>
  <c r="T26" i="1"/>
  <c r="T23" i="1"/>
  <c r="T20" i="1"/>
  <c r="T22" i="1"/>
  <c r="T18" i="1"/>
  <c r="T17" i="1"/>
  <c r="T13" i="1"/>
  <c r="T11" i="1"/>
  <c r="T9" i="1"/>
  <c r="M41" i="1"/>
  <c r="M40" i="1"/>
  <c r="M38" i="1"/>
  <c r="M17" i="1"/>
  <c r="M34" i="1"/>
  <c r="M32" i="1"/>
  <c r="M30" i="1"/>
  <c r="M27" i="1"/>
  <c r="M25" i="1"/>
  <c r="M23" i="1"/>
  <c r="M21" i="1"/>
  <c r="M19" i="1"/>
  <c r="M15" i="1"/>
  <c r="M12" i="1"/>
  <c r="M10" i="1"/>
  <c r="M8" i="1"/>
  <c r="F37" i="1"/>
  <c r="F33" i="1"/>
  <c r="F28" i="1"/>
  <c r="F25" i="1"/>
  <c r="F23" i="1"/>
  <c r="F21" i="1"/>
  <c r="F19" i="1"/>
  <c r="F17" i="1"/>
  <c r="F13" i="1"/>
  <c r="F11" i="1"/>
  <c r="F9" i="1"/>
  <c r="F7" i="1"/>
  <c r="F6" i="1"/>
</calcChain>
</file>

<file path=xl/sharedStrings.xml><?xml version="1.0" encoding="utf-8"?>
<sst xmlns="http://schemas.openxmlformats.org/spreadsheetml/2006/main" count="219" uniqueCount="88">
  <si>
    <t>MANUFACTURER: SOPREMA</t>
  </si>
  <si>
    <t>Unit/Size</t>
  </si>
  <si>
    <t>Price per Unit/Size</t>
  </si>
  <si>
    <t>Coverage Rate</t>
  </si>
  <si>
    <t>Quantity</t>
  </si>
  <si>
    <t>Total Price</t>
  </si>
  <si>
    <t>157Mil Cap Sheet</t>
  </si>
  <si>
    <t>600 rolls</t>
  </si>
  <si>
    <t>154Mil Base Sheet</t>
  </si>
  <si>
    <t>100 sq ft roll</t>
  </si>
  <si>
    <t>100 sq ft</t>
  </si>
  <si>
    <t>300 rolls</t>
  </si>
  <si>
    <t>2 Part Low Rise foam</t>
  </si>
  <si>
    <t>30 gallon drums</t>
  </si>
  <si>
    <t>7500 sq ft</t>
  </si>
  <si>
    <t>LOW VOC Cold Adhesive</t>
  </si>
  <si>
    <t>5 gallon pail</t>
  </si>
  <si>
    <t>250 sq ft</t>
  </si>
  <si>
    <t>LOW VOC Flash grade adhesive</t>
  </si>
  <si>
    <t>3.5 gallon pail</t>
  </si>
  <si>
    <t>150 sq ft</t>
  </si>
  <si>
    <t>Tapered Insulation Pkg.</t>
  </si>
  <si>
    <t>23000 sq ft</t>
  </si>
  <si>
    <t>N/A</t>
  </si>
  <si>
    <t>Walk Pad(SBS Cap sheet)</t>
  </si>
  <si>
    <t>.75 sq ft</t>
  </si>
  <si>
    <t>PMMA Flash</t>
  </si>
  <si>
    <t>12.5 KG</t>
  </si>
  <si>
    <t>45 sq ft</t>
  </si>
  <si>
    <t>PMMA color base</t>
  </si>
  <si>
    <t>8.5 KG</t>
  </si>
  <si>
    <t>134- 179</t>
  </si>
  <si>
    <t>sq ft</t>
  </si>
  <si>
    <t>PMMA color pack</t>
  </si>
  <si>
    <t>1 pint</t>
  </si>
  <si>
    <t>1 per can of base</t>
  </si>
  <si>
    <t>PMMA primer</t>
  </si>
  <si>
    <t>10 KG</t>
  </si>
  <si>
    <t>134- 269</t>
  </si>
  <si>
    <t>Resin Catalyst</t>
  </si>
  <si>
    <t>25 KG</t>
  </si>
  <si>
    <t>packet</t>
  </si>
  <si>
    <t>Sealant</t>
  </si>
  <si>
    <t>24 tubes</t>
  </si>
  <si>
    <t>approx 50' per</t>
  </si>
  <si>
    <t>tube</t>
  </si>
  <si>
    <t>Plastic cement</t>
  </si>
  <si>
    <t>Flat Stock Insulation</t>
  </si>
  <si>
    <t>4'x4' panel</t>
  </si>
  <si>
    <t>16 sq ft</t>
  </si>
  <si>
    <t>Gypsum substrate Primed 5/8"</t>
  </si>
  <si>
    <t>300 sqs</t>
  </si>
  <si>
    <t>Termination Bar</t>
  </si>
  <si>
    <t>50 pcs</t>
  </si>
  <si>
    <t>10 ft per piece</t>
  </si>
  <si>
    <t>1 tube</t>
  </si>
  <si>
    <t>PMMA Fleece</t>
  </si>
  <si>
    <t>21"</t>
  </si>
  <si>
    <t>285 sq ft</t>
  </si>
  <si>
    <t>4 rolls</t>
  </si>
  <si>
    <t>100 sq. ft.roll</t>
  </si>
  <si>
    <t>100 sq. ft.</t>
  </si>
  <si>
    <t>2 tbl.</t>
  </si>
  <si>
    <t>spoons per KG</t>
  </si>
  <si>
    <t>approx</t>
  </si>
  <si>
    <t>50' per tube</t>
  </si>
  <si>
    <t xml:space="preserve">Shipping/Delivery </t>
  </si>
  <si>
    <t xml:space="preserve">SOPREMA Total </t>
  </si>
  <si>
    <t>MANUFACTURER: GARLAND</t>
  </si>
  <si>
    <t>Stress Ply Max-Cap</t>
  </si>
  <si>
    <t>StressBase 120- Base sheet</t>
  </si>
  <si>
    <t>(LOW VOC) Green-</t>
  </si>
  <si>
    <t>Lok Membrane Adhesive</t>
  </si>
  <si>
    <t>134- 179 sq</t>
  </si>
  <si>
    <t>ft</t>
  </si>
  <si>
    <t>134- 269 sq</t>
  </si>
  <si>
    <t>2 tbl. spoons per KG</t>
  </si>
  <si>
    <t>approx 50' per tube</t>
  </si>
  <si>
    <t>Gypsum substrate Primed5/8"</t>
  </si>
  <si>
    <t xml:space="preserve">Garland Total </t>
  </si>
  <si>
    <t>MANUFACTURER: TREMCO</t>
  </si>
  <si>
    <t>Power Ply Premium-Cap</t>
  </si>
  <si>
    <t>LOW VOC BIO</t>
  </si>
  <si>
    <t>Adhesive</t>
  </si>
  <si>
    <t>25 KG packet</t>
  </si>
  <si>
    <t>Power Ply Premium smooth(2 Ply required for mil thickness requirements)</t>
  </si>
  <si>
    <t>134- 269 sq ft</t>
  </si>
  <si>
    <t xml:space="preserve">Tremco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</si>
</sst>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6" xfId="0" applyBorder="1"/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3" fillId="0" borderId="13" xfId="0" applyFont="1" applyBorder="1" applyAlignment="1"/>
    <xf numFmtId="0" fontId="4" fillId="0" borderId="0" xfId="0" applyFont="1" applyBorder="1" applyAlignment="1"/>
    <xf numFmtId="0" fontId="3" fillId="0" borderId="14" xfId="0" applyFont="1" applyBorder="1" applyAlignment="1"/>
    <xf numFmtId="0" fontId="3" fillId="0" borderId="1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horizontal="left" wrapText="1"/>
    </xf>
    <xf numFmtId="0" fontId="4" fillId="0" borderId="0" xfId="0" applyFont="1"/>
    <xf numFmtId="0" fontId="3" fillId="0" borderId="18" xfId="0" applyFont="1" applyBorder="1" applyAlignment="1">
      <alignment vertical="center" wrapText="1"/>
    </xf>
    <xf numFmtId="0" fontId="0" fillId="0" borderId="9" xfId="0" applyBorder="1"/>
    <xf numFmtId="0" fontId="0" fillId="0" borderId="18" xfId="0" applyBorder="1"/>
    <xf numFmtId="0" fontId="0" fillId="0" borderId="0" xfId="0" applyAlignment="1"/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168" fontId="4" fillId="2" borderId="4" xfId="1" applyNumberFormat="1" applyFont="1" applyFill="1" applyBorder="1" applyAlignment="1" applyProtection="1">
      <alignment horizontal="left" wrapText="1"/>
      <protection locked="0"/>
    </xf>
    <xf numFmtId="168" fontId="4" fillId="0" borderId="4" xfId="0" applyNumberFormat="1" applyFont="1" applyBorder="1" applyAlignment="1">
      <alignment horizontal="left" wrapText="1"/>
    </xf>
    <xf numFmtId="168" fontId="4" fillId="0" borderId="4" xfId="0" applyNumberFormat="1" applyFont="1" applyFill="1" applyBorder="1" applyAlignment="1">
      <alignment horizontal="left" wrapText="1"/>
    </xf>
    <xf numFmtId="0" fontId="0" fillId="0" borderId="1" xfId="0" applyBorder="1"/>
    <xf numFmtId="168" fontId="4" fillId="0" borderId="12" xfId="0" applyNumberFormat="1" applyFont="1" applyBorder="1" applyAlignment="1">
      <alignment horizontal="left" wrapText="1"/>
    </xf>
    <xf numFmtId="0" fontId="4" fillId="0" borderId="6" xfId="0" applyNumberFormat="1" applyFont="1" applyBorder="1" applyAlignment="1">
      <alignment horizontal="left" wrapText="1"/>
    </xf>
    <xf numFmtId="168" fontId="4" fillId="0" borderId="2" xfId="0" applyNumberFormat="1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2A4D2-4459-42E6-8E81-7F8FB877C752}">
  <dimension ref="A2:T43"/>
  <sheetViews>
    <sheetView tabSelected="1" workbookViewId="0">
      <selection activeCell="O37" sqref="O37"/>
    </sheetView>
  </sheetViews>
  <sheetFormatPr defaultRowHeight="15" x14ac:dyDescent="0.25"/>
  <cols>
    <col min="1" max="1" width="21.5703125" customWidth="1"/>
    <col min="2" max="2" width="14" customWidth="1"/>
    <col min="3" max="3" width="10" customWidth="1"/>
    <col min="4" max="4" width="14.5703125" customWidth="1"/>
    <col min="5" max="5" width="10.140625" customWidth="1"/>
    <col min="6" max="6" width="10.5703125" customWidth="1"/>
    <col min="8" max="8" width="21.140625" customWidth="1"/>
    <col min="9" max="9" width="13.28515625" customWidth="1"/>
    <col min="10" max="10" width="11.28515625" customWidth="1"/>
    <col min="11" max="11" width="14.140625" customWidth="1"/>
    <col min="12" max="12" width="10.85546875" customWidth="1"/>
    <col min="13" max="13" width="12" customWidth="1"/>
    <col min="15" max="15" width="23.7109375" customWidth="1"/>
    <col min="16" max="16" width="10.85546875" customWidth="1"/>
  </cols>
  <sheetData>
    <row r="2" spans="1:20" ht="15.75" thickBot="1" x14ac:dyDescent="0.3"/>
    <row r="3" spans="1:20" ht="29.25" customHeight="1" x14ac:dyDescent="0.25">
      <c r="A3" s="6" t="s">
        <v>0</v>
      </c>
      <c r="B3" s="7"/>
      <c r="C3" s="6" t="s">
        <v>2</v>
      </c>
      <c r="D3" s="6" t="s">
        <v>3</v>
      </c>
      <c r="E3" s="7"/>
      <c r="F3" s="6" t="s">
        <v>5</v>
      </c>
      <c r="H3" s="33"/>
      <c r="I3" s="26"/>
      <c r="J3" s="33"/>
      <c r="K3" s="26"/>
      <c r="L3" s="33"/>
      <c r="M3" s="27"/>
      <c r="O3" s="6" t="s">
        <v>80</v>
      </c>
      <c r="P3" s="39"/>
      <c r="Q3" s="6" t="s">
        <v>2</v>
      </c>
      <c r="R3" s="6" t="s">
        <v>3</v>
      </c>
      <c r="S3" s="39"/>
      <c r="T3" s="6" t="s">
        <v>5</v>
      </c>
    </row>
    <row r="4" spans="1:20" ht="26.25" thickBot="1" x14ac:dyDescent="0.3">
      <c r="A4" s="8"/>
      <c r="B4" s="9" t="s">
        <v>1</v>
      </c>
      <c r="C4" s="8"/>
      <c r="D4" s="8"/>
      <c r="E4" s="9" t="s">
        <v>4</v>
      </c>
      <c r="F4" s="8"/>
      <c r="H4" s="28" t="s">
        <v>68</v>
      </c>
      <c r="I4" s="29" t="s">
        <v>1</v>
      </c>
      <c r="J4" s="29" t="s">
        <v>2</v>
      </c>
      <c r="K4" s="29" t="s">
        <v>3</v>
      </c>
      <c r="L4" s="29" t="s">
        <v>4</v>
      </c>
      <c r="M4" s="30" t="s">
        <v>5</v>
      </c>
      <c r="O4" s="8"/>
      <c r="P4" s="9" t="s">
        <v>1</v>
      </c>
      <c r="Q4" s="8"/>
      <c r="R4" s="8"/>
      <c r="S4" s="9" t="s">
        <v>4</v>
      </c>
      <c r="T4" s="8"/>
    </row>
    <row r="5" spans="1:20" ht="17.25" customHeight="1" x14ac:dyDescent="0.25">
      <c r="A5" s="10"/>
      <c r="B5" s="11" t="s">
        <v>60</v>
      </c>
      <c r="C5" s="12"/>
      <c r="D5" s="11" t="s">
        <v>61</v>
      </c>
      <c r="E5" s="12"/>
      <c r="F5" s="12"/>
      <c r="H5" s="31"/>
      <c r="I5" s="16" t="s">
        <v>60</v>
      </c>
      <c r="J5" s="5"/>
      <c r="K5" s="5"/>
      <c r="L5" s="5"/>
      <c r="M5" s="5"/>
      <c r="O5" s="11" t="s">
        <v>81</v>
      </c>
      <c r="P5" s="11" t="s">
        <v>60</v>
      </c>
      <c r="Q5" s="5"/>
      <c r="R5" s="11" t="s">
        <v>61</v>
      </c>
      <c r="S5" s="5"/>
      <c r="T5" s="5"/>
    </row>
    <row r="6" spans="1:20" ht="15.75" thickBot="1" x14ac:dyDescent="0.3">
      <c r="A6" s="13" t="s">
        <v>6</v>
      </c>
      <c r="B6" s="14"/>
      <c r="C6" s="46"/>
      <c r="D6" s="14"/>
      <c r="E6" s="15" t="s">
        <v>7</v>
      </c>
      <c r="F6" s="47">
        <f>C6*600</f>
        <v>0</v>
      </c>
      <c r="H6" s="13" t="s">
        <v>69</v>
      </c>
      <c r="I6" s="14"/>
      <c r="J6" s="46"/>
      <c r="K6" s="15" t="s">
        <v>61</v>
      </c>
      <c r="L6" s="15" t="s">
        <v>7</v>
      </c>
      <c r="M6" s="47">
        <f>J6*600</f>
        <v>0</v>
      </c>
      <c r="O6" s="14"/>
      <c r="P6" s="14"/>
      <c r="Q6" s="46"/>
      <c r="R6" s="14"/>
      <c r="S6" s="15" t="s">
        <v>7</v>
      </c>
      <c r="T6" s="47">
        <f>Q6*600</f>
        <v>0</v>
      </c>
    </row>
    <row r="7" spans="1:20" ht="38.25" customHeight="1" thickBot="1" x14ac:dyDescent="0.3">
      <c r="A7" s="13" t="s">
        <v>8</v>
      </c>
      <c r="B7" s="15" t="s">
        <v>9</v>
      </c>
      <c r="C7" s="46"/>
      <c r="D7" s="15" t="s">
        <v>10</v>
      </c>
      <c r="E7" s="15" t="s">
        <v>11</v>
      </c>
      <c r="F7" s="47">
        <f>C7*300</f>
        <v>0</v>
      </c>
      <c r="H7" s="11" t="s">
        <v>70</v>
      </c>
      <c r="I7" s="11" t="s">
        <v>9</v>
      </c>
      <c r="J7" s="5"/>
      <c r="K7" s="5"/>
      <c r="L7" s="5"/>
      <c r="M7" s="5"/>
      <c r="O7" s="10" t="s">
        <v>85</v>
      </c>
      <c r="P7" s="15" t="s">
        <v>9</v>
      </c>
      <c r="Q7" s="46"/>
      <c r="R7" s="15" t="s">
        <v>10</v>
      </c>
      <c r="S7" s="15" t="s">
        <v>7</v>
      </c>
      <c r="T7" s="47">
        <f>Q7*600</f>
        <v>0</v>
      </c>
    </row>
    <row r="8" spans="1:20" ht="29.25" customHeight="1" thickBot="1" x14ac:dyDescent="0.3">
      <c r="A8" s="11" t="s">
        <v>12</v>
      </c>
      <c r="B8" s="11" t="s">
        <v>13</v>
      </c>
      <c r="C8" s="12"/>
      <c r="D8" s="11" t="s">
        <v>14</v>
      </c>
      <c r="E8" s="12"/>
      <c r="F8" s="12"/>
      <c r="H8" s="14"/>
      <c r="I8" s="14"/>
      <c r="J8" s="46"/>
      <c r="K8" s="15" t="s">
        <v>10</v>
      </c>
      <c r="L8" s="15" t="s">
        <v>11</v>
      </c>
      <c r="M8" s="47">
        <f>J8*300</f>
        <v>0</v>
      </c>
      <c r="O8" s="11" t="s">
        <v>12</v>
      </c>
      <c r="P8" s="11" t="s">
        <v>13</v>
      </c>
      <c r="Q8" s="5"/>
      <c r="R8" s="11" t="s">
        <v>14</v>
      </c>
      <c r="S8" s="5"/>
      <c r="T8" s="5"/>
    </row>
    <row r="9" spans="1:20" ht="15.75" thickBot="1" x14ac:dyDescent="0.3">
      <c r="A9" s="14"/>
      <c r="B9" s="14"/>
      <c r="C9" s="46"/>
      <c r="D9" s="14"/>
      <c r="E9" s="15">
        <v>20</v>
      </c>
      <c r="F9" s="47">
        <f>C9*E9</f>
        <v>0</v>
      </c>
      <c r="H9" s="11" t="s">
        <v>12</v>
      </c>
      <c r="I9" s="11" t="s">
        <v>13</v>
      </c>
      <c r="J9" s="5"/>
      <c r="K9" s="5"/>
      <c r="L9" s="5"/>
      <c r="M9" s="5"/>
      <c r="O9" s="14"/>
      <c r="P9" s="14"/>
      <c r="Q9" s="46"/>
      <c r="R9" s="14"/>
      <c r="S9" s="15">
        <v>20</v>
      </c>
      <c r="T9" s="47">
        <f>Q9*S9</f>
        <v>0</v>
      </c>
    </row>
    <row r="10" spans="1:20" ht="15.75" thickBot="1" x14ac:dyDescent="0.3">
      <c r="A10" s="11" t="s">
        <v>15</v>
      </c>
      <c r="B10" s="12"/>
      <c r="C10" s="12"/>
      <c r="D10" s="12"/>
      <c r="E10" s="12"/>
      <c r="F10" s="47"/>
      <c r="H10" s="14"/>
      <c r="I10" s="14"/>
      <c r="J10" s="46"/>
      <c r="K10" s="15" t="s">
        <v>14</v>
      </c>
      <c r="L10" s="15">
        <v>20</v>
      </c>
      <c r="M10" s="47">
        <f>J10*L10</f>
        <v>0</v>
      </c>
      <c r="O10" s="10" t="s">
        <v>82</v>
      </c>
      <c r="P10" s="5"/>
      <c r="Q10" s="5"/>
      <c r="R10" s="5"/>
      <c r="S10" s="5"/>
      <c r="T10" s="5"/>
    </row>
    <row r="11" spans="1:20" ht="27" thickBot="1" x14ac:dyDescent="0.3">
      <c r="A11" s="14"/>
      <c r="B11" s="15" t="s">
        <v>16</v>
      </c>
      <c r="C11" s="46"/>
      <c r="D11" s="15" t="s">
        <v>17</v>
      </c>
      <c r="E11" s="15">
        <v>420</v>
      </c>
      <c r="F11" s="47">
        <f t="shared" ref="F10:F41" si="0">C11*E11</f>
        <v>0</v>
      </c>
      <c r="H11" s="10" t="s">
        <v>71</v>
      </c>
      <c r="I11" s="1"/>
      <c r="J11" s="5"/>
      <c r="K11" s="5"/>
      <c r="L11" s="5"/>
      <c r="M11" s="5"/>
      <c r="O11" s="13" t="s">
        <v>83</v>
      </c>
      <c r="P11" s="15" t="s">
        <v>16</v>
      </c>
      <c r="Q11" s="46"/>
      <c r="R11" s="15" t="s">
        <v>17</v>
      </c>
      <c r="S11" s="15">
        <v>420</v>
      </c>
      <c r="T11" s="47">
        <f>Q11*S11</f>
        <v>0</v>
      </c>
    </row>
    <row r="12" spans="1:20" ht="44.25" customHeight="1" thickBot="1" x14ac:dyDescent="0.3">
      <c r="A12" s="11" t="s">
        <v>18</v>
      </c>
      <c r="B12" s="11" t="s">
        <v>19</v>
      </c>
      <c r="C12" s="12"/>
      <c r="D12" s="12"/>
      <c r="E12" s="12"/>
      <c r="F12" s="12"/>
      <c r="H12" s="10" t="s">
        <v>72</v>
      </c>
      <c r="I12" s="12" t="s">
        <v>16</v>
      </c>
      <c r="J12" s="46"/>
      <c r="K12" s="12" t="s">
        <v>17</v>
      </c>
      <c r="L12" s="12">
        <v>420</v>
      </c>
      <c r="M12" s="47">
        <f>J12*L12</f>
        <v>0</v>
      </c>
      <c r="O12" s="11" t="s">
        <v>18</v>
      </c>
      <c r="P12" s="11" t="s">
        <v>19</v>
      </c>
      <c r="Q12" s="40"/>
      <c r="R12" s="40"/>
      <c r="S12" s="40"/>
      <c r="T12" s="40"/>
    </row>
    <row r="13" spans="1:20" ht="18" customHeight="1" thickBot="1" x14ac:dyDescent="0.3">
      <c r="A13" s="14"/>
      <c r="B13" s="14"/>
      <c r="C13" s="46"/>
      <c r="D13" s="15" t="s">
        <v>20</v>
      </c>
      <c r="E13" s="15">
        <v>30</v>
      </c>
      <c r="F13" s="47">
        <f t="shared" si="0"/>
        <v>0</v>
      </c>
      <c r="H13" s="35"/>
      <c r="I13" s="35"/>
      <c r="J13" s="35"/>
      <c r="K13" s="35"/>
      <c r="L13" s="35"/>
      <c r="M13" s="34"/>
      <c r="O13" s="14"/>
      <c r="P13" s="14"/>
      <c r="Q13" s="46"/>
      <c r="R13" s="15" t="s">
        <v>20</v>
      </c>
      <c r="S13" s="15">
        <v>30</v>
      </c>
      <c r="T13" s="47">
        <f>Q13*S13</f>
        <v>0</v>
      </c>
    </row>
    <row r="14" spans="1:20" ht="44.25" customHeight="1" x14ac:dyDescent="0.25">
      <c r="A14" s="11" t="s">
        <v>21</v>
      </c>
      <c r="B14" s="12"/>
      <c r="C14" s="12"/>
      <c r="D14" s="12"/>
      <c r="E14" s="12"/>
      <c r="F14" s="12"/>
      <c r="H14" s="16" t="s">
        <v>18</v>
      </c>
      <c r="I14" s="16" t="s">
        <v>19</v>
      </c>
      <c r="J14" s="31"/>
      <c r="K14" s="31"/>
      <c r="L14" s="31"/>
      <c r="M14" s="31"/>
      <c r="O14" s="11" t="s">
        <v>21</v>
      </c>
      <c r="P14" s="5"/>
      <c r="Q14" s="5"/>
      <c r="R14" s="5"/>
      <c r="S14" s="5"/>
      <c r="T14" s="5"/>
    </row>
    <row r="15" spans="1:20" ht="15.75" thickBot="1" x14ac:dyDescent="0.3">
      <c r="A15" s="14"/>
      <c r="B15" s="15" t="s">
        <v>22</v>
      </c>
      <c r="C15" s="46"/>
      <c r="D15" s="15" t="s">
        <v>23</v>
      </c>
      <c r="E15" s="15" t="s">
        <v>23</v>
      </c>
      <c r="F15" s="47">
        <f>C15</f>
        <v>0</v>
      </c>
      <c r="H15" s="14"/>
      <c r="I15" s="14"/>
      <c r="J15" s="46"/>
      <c r="K15" s="15" t="s">
        <v>20</v>
      </c>
      <c r="L15" s="15">
        <v>30</v>
      </c>
      <c r="M15" s="47">
        <f>J15*L15</f>
        <v>0</v>
      </c>
      <c r="O15" s="14"/>
      <c r="P15" s="15" t="s">
        <v>22</v>
      </c>
      <c r="Q15" s="46"/>
      <c r="R15" s="15" t="s">
        <v>23</v>
      </c>
      <c r="S15" s="15" t="s">
        <v>23</v>
      </c>
      <c r="T15" s="48">
        <f>Q15</f>
        <v>0</v>
      </c>
    </row>
    <row r="16" spans="1:20" ht="44.25" customHeight="1" x14ac:dyDescent="0.25">
      <c r="A16" s="11" t="s">
        <v>24</v>
      </c>
      <c r="B16" s="12"/>
      <c r="C16" s="12"/>
      <c r="D16" s="12"/>
      <c r="E16" s="12"/>
      <c r="F16" s="12"/>
      <c r="H16" s="11" t="s">
        <v>21</v>
      </c>
      <c r="I16" s="5"/>
      <c r="J16" s="5"/>
      <c r="K16" s="5"/>
      <c r="L16" s="5"/>
      <c r="M16" s="5"/>
      <c r="O16" s="11" t="s">
        <v>24</v>
      </c>
      <c r="P16" s="5"/>
      <c r="Q16" s="5"/>
      <c r="R16" s="5"/>
      <c r="S16" s="5"/>
      <c r="T16" s="5"/>
    </row>
    <row r="17" spans="1:20" ht="18" customHeight="1" thickBot="1" x14ac:dyDescent="0.3">
      <c r="A17" s="14"/>
      <c r="B17" s="15" t="s">
        <v>25</v>
      </c>
      <c r="C17" s="46"/>
      <c r="D17" s="15" t="s">
        <v>25</v>
      </c>
      <c r="E17" s="15">
        <v>20</v>
      </c>
      <c r="F17" s="47">
        <f t="shared" si="0"/>
        <v>0</v>
      </c>
      <c r="H17" s="14"/>
      <c r="I17" s="15" t="s">
        <v>22</v>
      </c>
      <c r="J17" s="46"/>
      <c r="K17" s="15" t="s">
        <v>23</v>
      </c>
      <c r="L17" s="15" t="s">
        <v>23</v>
      </c>
      <c r="M17" s="48">
        <f>-J17</f>
        <v>0</v>
      </c>
      <c r="O17" s="14"/>
      <c r="P17" s="15" t="s">
        <v>25</v>
      </c>
      <c r="Q17" s="46"/>
      <c r="R17" s="15" t="s">
        <v>25</v>
      </c>
      <c r="S17" s="15">
        <v>20</v>
      </c>
      <c r="T17" s="47">
        <f>Q17*S17</f>
        <v>0</v>
      </c>
    </row>
    <row r="18" spans="1:20" ht="44.25" customHeight="1" thickBot="1" x14ac:dyDescent="0.3">
      <c r="A18" s="10"/>
      <c r="B18" s="12"/>
      <c r="C18" s="12"/>
      <c r="D18" s="12"/>
      <c r="E18" s="12"/>
      <c r="F18" s="12"/>
      <c r="H18" s="11" t="s">
        <v>24</v>
      </c>
      <c r="I18" s="5"/>
      <c r="J18" s="5"/>
      <c r="K18" s="5"/>
      <c r="L18" s="5"/>
      <c r="M18" s="5"/>
      <c r="O18" s="10" t="s">
        <v>26</v>
      </c>
      <c r="P18" s="12" t="s">
        <v>27</v>
      </c>
      <c r="Q18" s="46"/>
      <c r="R18" s="12" t="s">
        <v>28</v>
      </c>
      <c r="S18" s="12">
        <v>20</v>
      </c>
      <c r="T18" s="47">
        <f>Q18*S18</f>
        <v>0</v>
      </c>
    </row>
    <row r="19" spans="1:20" ht="18" customHeight="1" thickBot="1" x14ac:dyDescent="0.3">
      <c r="A19" s="13" t="s">
        <v>26</v>
      </c>
      <c r="B19" s="15" t="s">
        <v>27</v>
      </c>
      <c r="C19" s="46"/>
      <c r="D19" s="15" t="s">
        <v>28</v>
      </c>
      <c r="E19" s="15">
        <v>20</v>
      </c>
      <c r="F19" s="47">
        <f t="shared" si="0"/>
        <v>0</v>
      </c>
      <c r="H19" s="14"/>
      <c r="I19" s="15" t="s">
        <v>25</v>
      </c>
      <c r="J19" s="46"/>
      <c r="K19" s="15" t="s">
        <v>25</v>
      </c>
      <c r="L19" s="15">
        <v>20</v>
      </c>
      <c r="M19" s="47">
        <f>J19*L19</f>
        <v>0</v>
      </c>
      <c r="O19" s="37"/>
      <c r="P19" s="37"/>
      <c r="Q19" s="37"/>
      <c r="R19" s="19" t="s">
        <v>31</v>
      </c>
      <c r="S19" s="38"/>
      <c r="T19" s="51"/>
    </row>
    <row r="20" spans="1:20" ht="15.75" thickBot="1" x14ac:dyDescent="0.3">
      <c r="A20" s="10"/>
      <c r="B20" s="12"/>
      <c r="C20" s="12"/>
      <c r="D20" s="12" t="s">
        <v>31</v>
      </c>
      <c r="E20" s="12"/>
      <c r="F20" s="12"/>
      <c r="H20" s="31"/>
      <c r="I20" s="5"/>
      <c r="J20" s="5"/>
      <c r="K20" s="5"/>
      <c r="L20" s="5"/>
      <c r="M20" s="5"/>
      <c r="O20" s="20" t="s">
        <v>29</v>
      </c>
      <c r="P20" s="22" t="s">
        <v>30</v>
      </c>
      <c r="Q20" s="46"/>
      <c r="R20" s="22" t="s">
        <v>32</v>
      </c>
      <c r="S20" s="22">
        <v>5</v>
      </c>
      <c r="T20" s="52">
        <f>Q20*S20</f>
        <v>0</v>
      </c>
    </row>
    <row r="21" spans="1:20" ht="18" customHeight="1" thickBot="1" x14ac:dyDescent="0.3">
      <c r="A21" s="13" t="s">
        <v>29</v>
      </c>
      <c r="B21" s="15" t="s">
        <v>30</v>
      </c>
      <c r="C21" s="46"/>
      <c r="D21" s="15" t="s">
        <v>32</v>
      </c>
      <c r="E21" s="15">
        <v>5</v>
      </c>
      <c r="F21" s="47">
        <f t="shared" si="0"/>
        <v>0</v>
      </c>
      <c r="H21" s="13" t="s">
        <v>26</v>
      </c>
      <c r="I21" s="15" t="s">
        <v>27</v>
      </c>
      <c r="J21" s="46"/>
      <c r="K21" s="15" t="s">
        <v>28</v>
      </c>
      <c r="L21" s="15">
        <v>20</v>
      </c>
      <c r="M21" s="47">
        <f>J21*L21</f>
        <v>0</v>
      </c>
      <c r="O21" s="31"/>
      <c r="P21" s="5"/>
      <c r="Q21" s="5"/>
      <c r="R21" s="16" t="s">
        <v>35</v>
      </c>
      <c r="S21" s="5"/>
      <c r="T21" s="5"/>
    </row>
    <row r="22" spans="1:20" ht="15.75" thickBot="1" x14ac:dyDescent="0.3">
      <c r="A22" s="10"/>
      <c r="B22" s="12"/>
      <c r="C22" s="12"/>
      <c r="D22" s="11" t="s">
        <v>35</v>
      </c>
      <c r="E22" s="12"/>
      <c r="F22" s="12"/>
      <c r="H22" s="31"/>
      <c r="I22" s="5"/>
      <c r="J22" s="5"/>
      <c r="K22" s="12" t="s">
        <v>73</v>
      </c>
      <c r="L22" s="5"/>
      <c r="M22" s="5"/>
      <c r="O22" s="13" t="s">
        <v>33</v>
      </c>
      <c r="P22" s="15" t="s">
        <v>34</v>
      </c>
      <c r="Q22" s="46"/>
      <c r="R22" s="14"/>
      <c r="S22" s="15">
        <v>5</v>
      </c>
      <c r="T22" s="47">
        <f>Q22*S22</f>
        <v>0</v>
      </c>
    </row>
    <row r="23" spans="1:20" ht="27" thickBot="1" x14ac:dyDescent="0.3">
      <c r="A23" s="13" t="s">
        <v>33</v>
      </c>
      <c r="B23" s="15" t="s">
        <v>34</v>
      </c>
      <c r="C23" s="46"/>
      <c r="D23" s="14"/>
      <c r="E23" s="15">
        <v>5</v>
      </c>
      <c r="F23" s="47">
        <f t="shared" si="0"/>
        <v>0</v>
      </c>
      <c r="H23" s="13" t="s">
        <v>29</v>
      </c>
      <c r="I23" s="15" t="s">
        <v>30</v>
      </c>
      <c r="J23" s="46"/>
      <c r="K23" s="15" t="s">
        <v>74</v>
      </c>
      <c r="L23" s="15">
        <v>5</v>
      </c>
      <c r="M23" s="47">
        <f>J23*L23</f>
        <v>0</v>
      </c>
      <c r="O23" s="13" t="s">
        <v>36</v>
      </c>
      <c r="P23" s="15" t="s">
        <v>37</v>
      </c>
      <c r="Q23" s="46"/>
      <c r="R23" s="12" t="s">
        <v>86</v>
      </c>
      <c r="S23" s="15">
        <v>20</v>
      </c>
      <c r="T23" s="47">
        <f>Q23*S23</f>
        <v>0</v>
      </c>
    </row>
    <row r="24" spans="1:20" x14ac:dyDescent="0.25">
      <c r="A24" s="10"/>
      <c r="B24" s="12"/>
      <c r="C24" s="12"/>
      <c r="D24" s="12" t="s">
        <v>38</v>
      </c>
      <c r="E24" s="12"/>
      <c r="F24" s="12"/>
      <c r="H24" s="31"/>
      <c r="I24" s="5"/>
      <c r="J24" s="5"/>
      <c r="K24" s="11" t="s">
        <v>35</v>
      </c>
      <c r="L24" s="5"/>
      <c r="M24" s="5"/>
      <c r="O24" s="31"/>
      <c r="P24" s="5"/>
      <c r="Q24" s="5"/>
      <c r="R24" s="11" t="s">
        <v>76</v>
      </c>
      <c r="S24" s="5"/>
      <c r="T24" s="5"/>
    </row>
    <row r="25" spans="1:20" ht="15.75" thickBot="1" x14ac:dyDescent="0.3">
      <c r="A25" s="13" t="s">
        <v>36</v>
      </c>
      <c r="B25" s="15" t="s">
        <v>37</v>
      </c>
      <c r="C25" s="46"/>
      <c r="D25" s="15" t="s">
        <v>32</v>
      </c>
      <c r="E25" s="15">
        <v>20</v>
      </c>
      <c r="F25" s="47">
        <f t="shared" si="0"/>
        <v>0</v>
      </c>
      <c r="H25" s="13" t="s">
        <v>33</v>
      </c>
      <c r="I25" s="15" t="s">
        <v>34</v>
      </c>
      <c r="J25" s="46"/>
      <c r="K25" s="14"/>
      <c r="L25" s="15">
        <v>5</v>
      </c>
      <c r="M25" s="47">
        <f>J25*L25</f>
        <v>0</v>
      </c>
      <c r="O25" s="31"/>
      <c r="P25" s="5"/>
      <c r="Q25" s="5"/>
      <c r="R25" s="16"/>
      <c r="S25" s="5"/>
      <c r="T25" s="5"/>
    </row>
    <row r="26" spans="1:20" ht="17.25" customHeight="1" thickBot="1" x14ac:dyDescent="0.3">
      <c r="A26" s="10"/>
      <c r="B26" s="12"/>
      <c r="C26" s="12"/>
      <c r="D26" s="49"/>
      <c r="E26" s="12"/>
      <c r="F26" s="12"/>
      <c r="H26" s="31"/>
      <c r="I26" s="5"/>
      <c r="J26" s="5"/>
      <c r="K26" s="12" t="s">
        <v>75</v>
      </c>
      <c r="L26" s="5"/>
      <c r="M26" s="5"/>
      <c r="O26" s="10" t="s">
        <v>39</v>
      </c>
      <c r="P26" s="12" t="s">
        <v>84</v>
      </c>
      <c r="Q26" s="46"/>
      <c r="R26" s="16"/>
      <c r="S26" s="12">
        <v>1</v>
      </c>
      <c r="T26" s="47">
        <f>Q26*S26</f>
        <v>0</v>
      </c>
    </row>
    <row r="27" spans="1:20" ht="27" thickBot="1" x14ac:dyDescent="0.3">
      <c r="A27" s="10"/>
      <c r="B27" s="12" t="s">
        <v>40</v>
      </c>
      <c r="C27" s="12"/>
      <c r="D27" s="12" t="s">
        <v>62</v>
      </c>
      <c r="E27" s="12"/>
      <c r="F27" s="12"/>
      <c r="H27" s="13" t="s">
        <v>36</v>
      </c>
      <c r="I27" s="15" t="s">
        <v>37</v>
      </c>
      <c r="J27" s="46"/>
      <c r="K27" s="15" t="s">
        <v>74</v>
      </c>
      <c r="L27" s="15">
        <v>20</v>
      </c>
      <c r="M27" s="47">
        <f>J27*L27</f>
        <v>0</v>
      </c>
      <c r="O27" s="41"/>
      <c r="P27" s="42"/>
      <c r="Q27" s="42"/>
      <c r="R27" s="19" t="s">
        <v>44</v>
      </c>
      <c r="S27" s="43"/>
      <c r="T27" s="44"/>
    </row>
    <row r="28" spans="1:20" ht="15.75" thickBot="1" x14ac:dyDescent="0.3">
      <c r="A28" s="13" t="s">
        <v>39</v>
      </c>
      <c r="B28" s="15" t="s">
        <v>41</v>
      </c>
      <c r="C28" s="46"/>
      <c r="D28" s="13" t="s">
        <v>63</v>
      </c>
      <c r="E28" s="15">
        <v>1</v>
      </c>
      <c r="F28" s="47">
        <f t="shared" si="0"/>
        <v>0</v>
      </c>
      <c r="H28" s="31"/>
      <c r="I28" s="5"/>
      <c r="J28" s="5"/>
      <c r="K28" s="11" t="s">
        <v>76</v>
      </c>
      <c r="L28" s="5"/>
      <c r="M28" s="5"/>
      <c r="O28" s="20" t="s">
        <v>42</v>
      </c>
      <c r="P28" s="22" t="s">
        <v>43</v>
      </c>
      <c r="Q28" s="46"/>
      <c r="R28" s="22" t="s">
        <v>45</v>
      </c>
      <c r="S28" s="45"/>
      <c r="T28" s="47">
        <f>Q28</f>
        <v>0</v>
      </c>
    </row>
    <row r="29" spans="1:20" ht="27" thickBot="1" x14ac:dyDescent="0.3">
      <c r="A29" s="10"/>
      <c r="B29" s="12"/>
      <c r="C29" s="12"/>
      <c r="E29" s="2"/>
      <c r="F29" s="12"/>
      <c r="H29" s="31"/>
      <c r="I29" s="12" t="s">
        <v>40</v>
      </c>
      <c r="J29" s="5"/>
      <c r="K29" s="16"/>
      <c r="L29" s="5"/>
      <c r="M29" s="5"/>
      <c r="O29" s="13" t="s">
        <v>46</v>
      </c>
      <c r="P29" s="15" t="s">
        <v>16</v>
      </c>
      <c r="Q29" s="46"/>
      <c r="R29" s="15" t="s">
        <v>23</v>
      </c>
      <c r="S29" s="15">
        <v>10</v>
      </c>
      <c r="T29" s="47">
        <f>Q29*S29</f>
        <v>0</v>
      </c>
    </row>
    <row r="30" spans="1:20" ht="15.75" customHeight="1" thickBot="1" x14ac:dyDescent="0.3">
      <c r="A30" s="10"/>
      <c r="B30" s="12"/>
      <c r="C30" s="12"/>
      <c r="D30" s="12" t="s">
        <v>64</v>
      </c>
      <c r="E30" s="3"/>
      <c r="F30" s="12"/>
      <c r="H30" s="13" t="s">
        <v>39</v>
      </c>
      <c r="I30" s="15" t="s">
        <v>41</v>
      </c>
      <c r="J30" s="46"/>
      <c r="K30" s="14"/>
      <c r="L30" s="15">
        <v>1</v>
      </c>
      <c r="M30" s="47">
        <f>J30*L30</f>
        <v>0</v>
      </c>
      <c r="O30" s="11" t="s">
        <v>47</v>
      </c>
      <c r="P30" s="5"/>
      <c r="Q30" s="5"/>
      <c r="R30" s="5"/>
      <c r="S30" s="5"/>
      <c r="T30" s="5"/>
    </row>
    <row r="31" spans="1:20" ht="29.25" customHeight="1" thickBot="1" x14ac:dyDescent="0.3">
      <c r="A31" s="13" t="s">
        <v>42</v>
      </c>
      <c r="B31" s="15" t="s">
        <v>43</v>
      </c>
      <c r="C31" s="46"/>
      <c r="D31" s="13" t="s">
        <v>65</v>
      </c>
      <c r="E31" s="4"/>
      <c r="F31" s="47">
        <f>C31</f>
        <v>0</v>
      </c>
      <c r="H31" s="31"/>
      <c r="I31" s="5"/>
      <c r="J31" s="5"/>
      <c r="K31" s="11" t="s">
        <v>77</v>
      </c>
      <c r="L31" s="2"/>
      <c r="M31" s="5"/>
      <c r="O31" s="14"/>
      <c r="P31" s="15" t="s">
        <v>48</v>
      </c>
      <c r="Q31" s="46"/>
      <c r="R31" s="15" t="s">
        <v>49</v>
      </c>
      <c r="S31" s="15" t="s">
        <v>23</v>
      </c>
      <c r="T31" s="48">
        <f>Q31</f>
        <v>0</v>
      </c>
    </row>
    <row r="32" spans="1:20" ht="15.75" thickBot="1" x14ac:dyDescent="0.3">
      <c r="A32" s="10"/>
      <c r="B32" s="12"/>
      <c r="C32" s="12"/>
      <c r="D32" s="12"/>
      <c r="E32" s="12"/>
      <c r="F32" s="12"/>
      <c r="H32" s="13" t="s">
        <v>42</v>
      </c>
      <c r="I32" s="15" t="s">
        <v>43</v>
      </c>
      <c r="J32" s="46"/>
      <c r="K32" s="14"/>
      <c r="L32" s="4"/>
      <c r="M32" s="47">
        <f>J32*L32</f>
        <v>0</v>
      </c>
      <c r="O32" s="11" t="s">
        <v>50</v>
      </c>
      <c r="P32" s="5"/>
      <c r="Q32" s="5"/>
      <c r="R32" s="5"/>
      <c r="S32" s="5"/>
      <c r="T32" s="5"/>
    </row>
    <row r="33" spans="1:20" ht="15.75" thickBot="1" x14ac:dyDescent="0.3">
      <c r="A33" s="13" t="s">
        <v>46</v>
      </c>
      <c r="B33" s="15" t="s">
        <v>16</v>
      </c>
      <c r="C33" s="46"/>
      <c r="D33" s="15" t="s">
        <v>23</v>
      </c>
      <c r="E33" s="15">
        <v>10</v>
      </c>
      <c r="F33" s="47">
        <f t="shared" si="0"/>
        <v>0</v>
      </c>
      <c r="H33" s="31"/>
      <c r="I33" s="11" t="s">
        <v>16</v>
      </c>
      <c r="J33" s="5"/>
      <c r="K33" s="5"/>
      <c r="L33" s="5"/>
      <c r="M33" s="5"/>
      <c r="O33" s="14"/>
      <c r="P33" s="15" t="s">
        <v>48</v>
      </c>
      <c r="Q33" s="46"/>
      <c r="R33" s="15" t="s">
        <v>49</v>
      </c>
      <c r="S33" s="15" t="s">
        <v>51</v>
      </c>
      <c r="T33" s="47">
        <f>Q33*300</f>
        <v>0</v>
      </c>
    </row>
    <row r="34" spans="1:20" ht="15.75" thickBot="1" x14ac:dyDescent="0.3">
      <c r="A34" s="11" t="s">
        <v>47</v>
      </c>
      <c r="B34" s="12"/>
      <c r="C34" s="12"/>
      <c r="D34" s="12"/>
      <c r="E34" s="12"/>
      <c r="F34" s="12"/>
      <c r="H34" s="13" t="s">
        <v>46</v>
      </c>
      <c r="I34" s="14"/>
      <c r="J34" s="46"/>
      <c r="K34" s="15" t="s">
        <v>23</v>
      </c>
      <c r="L34" s="15">
        <v>10</v>
      </c>
      <c r="M34" s="47">
        <f>J34*L34</f>
        <v>0</v>
      </c>
      <c r="O34" s="31"/>
      <c r="P34" s="5"/>
      <c r="Q34" s="5"/>
      <c r="R34" s="11" t="s">
        <v>54</v>
      </c>
      <c r="S34" s="5"/>
      <c r="T34" s="5"/>
    </row>
    <row r="35" spans="1:20" ht="15.75" thickBot="1" x14ac:dyDescent="0.3">
      <c r="A35" s="14"/>
      <c r="B35" s="15" t="s">
        <v>48</v>
      </c>
      <c r="C35" s="46"/>
      <c r="D35" s="15" t="s">
        <v>49</v>
      </c>
      <c r="E35" s="15" t="s">
        <v>23</v>
      </c>
      <c r="F35" s="47">
        <f>C35</f>
        <v>0</v>
      </c>
      <c r="H35" s="11" t="s">
        <v>47</v>
      </c>
      <c r="I35" s="5"/>
      <c r="J35" s="5"/>
      <c r="K35" s="5"/>
      <c r="L35" s="5"/>
      <c r="M35" s="5"/>
      <c r="O35" s="13" t="s">
        <v>52</v>
      </c>
      <c r="P35" s="15" t="s">
        <v>53</v>
      </c>
      <c r="Q35" s="46"/>
      <c r="R35" s="14"/>
      <c r="S35" s="15" t="s">
        <v>55</v>
      </c>
      <c r="T35" s="47">
        <f>Q35*1</f>
        <v>0</v>
      </c>
    </row>
    <row r="36" spans="1:20" ht="29.25" customHeight="1" thickBot="1" x14ac:dyDescent="0.3">
      <c r="A36" s="11" t="s">
        <v>50</v>
      </c>
      <c r="B36" s="12"/>
      <c r="C36" s="12"/>
      <c r="D36" s="12"/>
      <c r="E36" s="12"/>
      <c r="F36" s="12"/>
      <c r="H36" s="14"/>
      <c r="I36" s="15" t="s">
        <v>48</v>
      </c>
      <c r="J36" s="46"/>
      <c r="K36" s="15" t="s">
        <v>49</v>
      </c>
      <c r="L36" s="15" t="s">
        <v>23</v>
      </c>
      <c r="M36" s="47">
        <f>J36</f>
        <v>0</v>
      </c>
      <c r="O36" s="13" t="s">
        <v>56</v>
      </c>
      <c r="P36" s="15" t="s">
        <v>57</v>
      </c>
      <c r="Q36" s="46"/>
      <c r="R36" s="15" t="s">
        <v>58</v>
      </c>
      <c r="S36" s="15" t="s">
        <v>59</v>
      </c>
      <c r="T36" s="47">
        <f>Q36*4</f>
        <v>0</v>
      </c>
    </row>
    <row r="37" spans="1:20" ht="29.25" customHeight="1" thickBot="1" x14ac:dyDescent="0.3">
      <c r="A37" s="14"/>
      <c r="B37" s="15" t="s">
        <v>48</v>
      </c>
      <c r="C37" s="46"/>
      <c r="D37" s="15" t="s">
        <v>49</v>
      </c>
      <c r="E37" s="15" t="s">
        <v>51</v>
      </c>
      <c r="F37" s="47">
        <f>C37*300</f>
        <v>0</v>
      </c>
      <c r="H37" s="11" t="s">
        <v>78</v>
      </c>
      <c r="I37" s="5"/>
      <c r="J37" s="5"/>
      <c r="K37" s="5"/>
      <c r="L37" s="5"/>
      <c r="M37" s="5"/>
      <c r="O37" s="23" t="s">
        <v>66</v>
      </c>
      <c r="P37" s="46"/>
      <c r="Q37" s="36"/>
      <c r="R37" s="36"/>
      <c r="S37" s="36"/>
      <c r="T37" s="36"/>
    </row>
    <row r="38" spans="1:20" ht="15.75" thickBot="1" x14ac:dyDescent="0.3">
      <c r="A38" s="10"/>
      <c r="B38" s="12"/>
      <c r="C38" s="12"/>
      <c r="D38" s="11" t="s">
        <v>54</v>
      </c>
      <c r="E38" s="12"/>
      <c r="F38" s="12"/>
      <c r="H38" s="14"/>
      <c r="I38" s="15" t="s">
        <v>48</v>
      </c>
      <c r="J38" s="46"/>
      <c r="K38" s="15" t="s">
        <v>49</v>
      </c>
      <c r="L38" s="15" t="s">
        <v>51</v>
      </c>
      <c r="M38" s="47">
        <f>J38*300</f>
        <v>0</v>
      </c>
      <c r="O38" s="25" t="s">
        <v>87</v>
      </c>
      <c r="P38" s="46"/>
      <c r="Q38" s="36"/>
      <c r="R38" s="36"/>
      <c r="S38" s="36"/>
      <c r="T38" s="36"/>
    </row>
    <row r="39" spans="1:20" ht="18" customHeight="1" thickBot="1" x14ac:dyDescent="0.3">
      <c r="A39" s="10" t="s">
        <v>52</v>
      </c>
      <c r="B39" s="12" t="s">
        <v>53</v>
      </c>
      <c r="C39" s="46"/>
      <c r="D39" s="16"/>
      <c r="E39" s="12" t="s">
        <v>55</v>
      </c>
      <c r="F39" s="47">
        <f>C39</f>
        <v>0</v>
      </c>
      <c r="H39" s="31"/>
      <c r="I39" s="5"/>
      <c r="J39" s="5"/>
      <c r="K39" s="11" t="s">
        <v>54</v>
      </c>
      <c r="L39" s="5"/>
      <c r="M39" s="47"/>
    </row>
    <row r="40" spans="1:20" ht="15.75" thickBot="1" x14ac:dyDescent="0.3">
      <c r="A40" s="17"/>
      <c r="B40" s="18"/>
      <c r="C40" s="17"/>
      <c r="D40" s="19"/>
      <c r="E40" s="19"/>
      <c r="F40" s="18"/>
      <c r="H40" s="13" t="s">
        <v>52</v>
      </c>
      <c r="I40" s="15" t="s">
        <v>53</v>
      </c>
      <c r="J40" s="46"/>
      <c r="K40" s="14"/>
      <c r="L40" s="15" t="s">
        <v>55</v>
      </c>
      <c r="M40" s="47">
        <f>J40*1</f>
        <v>0</v>
      </c>
    </row>
    <row r="41" spans="1:20" ht="18" customHeight="1" thickBot="1" x14ac:dyDescent="0.3">
      <c r="A41" s="20" t="s">
        <v>56</v>
      </c>
      <c r="B41" s="21" t="s">
        <v>57</v>
      </c>
      <c r="C41" s="46"/>
      <c r="D41" s="22" t="s">
        <v>58</v>
      </c>
      <c r="E41" s="22" t="s">
        <v>59</v>
      </c>
      <c r="F41" s="50">
        <f>C41*4</f>
        <v>0</v>
      </c>
      <c r="H41" s="13" t="s">
        <v>56</v>
      </c>
      <c r="I41" s="15" t="s">
        <v>57</v>
      </c>
      <c r="J41" s="46"/>
      <c r="K41" s="15" t="s">
        <v>58</v>
      </c>
      <c r="L41" s="15" t="s">
        <v>59</v>
      </c>
      <c r="M41" s="47">
        <f>J41*4</f>
        <v>0</v>
      </c>
    </row>
    <row r="42" spans="1:20" ht="15.75" thickBot="1" x14ac:dyDescent="0.3">
      <c r="A42" s="23" t="s">
        <v>66</v>
      </c>
      <c r="B42" s="46"/>
      <c r="C42" s="24"/>
      <c r="D42" s="24"/>
      <c r="E42" s="24"/>
      <c r="F42" s="24"/>
      <c r="H42" s="23" t="s">
        <v>66</v>
      </c>
      <c r="I42" s="46"/>
      <c r="J42" s="32"/>
      <c r="K42" s="32"/>
      <c r="L42" s="32"/>
      <c r="M42" s="32"/>
    </row>
    <row r="43" spans="1:20" ht="15.75" thickBot="1" x14ac:dyDescent="0.3">
      <c r="A43" s="25" t="s">
        <v>67</v>
      </c>
      <c r="B43" s="46"/>
      <c r="C43" s="24"/>
      <c r="D43" s="24"/>
      <c r="E43" s="24"/>
      <c r="F43" s="24"/>
      <c r="H43" s="25" t="s">
        <v>79</v>
      </c>
      <c r="I43" s="46"/>
      <c r="J43" s="32"/>
      <c r="K43" s="32"/>
      <c r="L43" s="32"/>
      <c r="M43" s="32"/>
    </row>
  </sheetData>
  <sheetProtection algorithmName="SHA-512" hashValue="sjAhzJFEQ2zEAD1r1A7xiuLlD8nqVjdmq6aWrDwcVL7sitz6xr8oQZ2YpAKoIuO6R26gVxEO/UXdke5qzZGMUQ==" saltValue="cgIQa1iUptHO4Sd8ThcbXA==" spinCount="100000" sheet="1" objects="1" scenarios="1"/>
  <mergeCells count="56">
    <mergeCell ref="O12:O13"/>
    <mergeCell ref="P12:P13"/>
    <mergeCell ref="O14:O15"/>
    <mergeCell ref="O16:O17"/>
    <mergeCell ref="R21:R22"/>
    <mergeCell ref="R24:R26"/>
    <mergeCell ref="S27:S28"/>
    <mergeCell ref="O30:O31"/>
    <mergeCell ref="O32:O33"/>
    <mergeCell ref="R34:R35"/>
    <mergeCell ref="T3:T4"/>
    <mergeCell ref="O5:O6"/>
    <mergeCell ref="P5:P6"/>
    <mergeCell ref="R5:R6"/>
    <mergeCell ref="O8:O9"/>
    <mergeCell ref="P8:P9"/>
    <mergeCell ref="R8:R9"/>
    <mergeCell ref="H37:H38"/>
    <mergeCell ref="K39:K40"/>
    <mergeCell ref="O3:O4"/>
    <mergeCell ref="Q3:Q4"/>
    <mergeCell ref="R3:R4"/>
    <mergeCell ref="K24:K25"/>
    <mergeCell ref="K28:K30"/>
    <mergeCell ref="K31:K32"/>
    <mergeCell ref="L31:L32"/>
    <mergeCell ref="I33:I34"/>
    <mergeCell ref="H35:H36"/>
    <mergeCell ref="D38:D39"/>
    <mergeCell ref="I5:I6"/>
    <mergeCell ref="H7:H8"/>
    <mergeCell ref="I7:I8"/>
    <mergeCell ref="H9:H10"/>
    <mergeCell ref="I9:I10"/>
    <mergeCell ref="H14:H15"/>
    <mergeCell ref="I14:I15"/>
    <mergeCell ref="H16:H17"/>
    <mergeCell ref="H18:H19"/>
    <mergeCell ref="A14:A15"/>
    <mergeCell ref="A16:A17"/>
    <mergeCell ref="D22:D23"/>
    <mergeCell ref="E29:E31"/>
    <mergeCell ref="A34:A35"/>
    <mergeCell ref="A36:A37"/>
    <mergeCell ref="A8:A9"/>
    <mergeCell ref="B8:B9"/>
    <mergeCell ref="D8:D9"/>
    <mergeCell ref="A10:A11"/>
    <mergeCell ref="A12:A13"/>
    <mergeCell ref="B12:B13"/>
    <mergeCell ref="A3:A4"/>
    <mergeCell ref="C3:C4"/>
    <mergeCell ref="D3:D4"/>
    <mergeCell ref="F3:F4"/>
    <mergeCell ref="B5:B6"/>
    <mergeCell ref="D5:D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Gilzow, Carla</dc:creator>
  <cp:lastModifiedBy>Gilzow, Carla</cp:lastModifiedBy>
  <dcterms:created xsi:type="dcterms:W3CDTF">2021-04-26T02:05:45Z</dcterms:created>
  <dcterms:modified xsi:type="dcterms:W3CDTF">2021-04-26T03:19:20Z</dcterms:modified>
</cp:coreProperties>
</file>