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ilmissouri-my.sharepoint.com/personal/meadek_umsystem_edu/Documents/Desktop/Oak St. RFP/"/>
    </mc:Choice>
  </mc:AlternateContent>
  <xr:revisionPtr revIDLastSave="0" documentId="8_{0025C8CB-21BF-441A-8FDC-5825B1B8226B}" xr6:coauthVersionLast="47" xr6:coauthVersionMax="47" xr10:uidLastSave="{00000000-0000-0000-0000-000000000000}"/>
  <bookViews>
    <workbookView xWindow="-120" yWindow="-120" windowWidth="29040" windowHeight="15840" xr2:uid="{45422B64-DE71-404D-8B47-AE0921C51D1D}"/>
  </bookViews>
  <sheets>
    <sheet name="Dashboard" sheetId="18" r:id="rId1"/>
  </sheets>
  <externalReferences>
    <externalReference r:id="rId2"/>
  </externalReferences>
  <definedNames>
    <definedName name="_Fill" hidden="1">'[1]Const costs'!#REF!</definedName>
    <definedName name="In" hidden="1">{#N/A,#N/A,TRUE,"52721"}</definedName>
    <definedName name="In_2" hidden="1">{#N/A,#N/A,TRUE,"52721"}</definedName>
    <definedName name="Inst" hidden="1">{#N/A,#N/A,TRUE,"52721"}</definedName>
    <definedName name="Inst_2" hidden="1">{#N/A,#N/A,TRUE,"52721"}</definedName>
    <definedName name="Instr." hidden="1">{#N/A,#N/A,TRUE,"52721"}</definedName>
    <definedName name="Instruct" hidden="1">{#N/A,#N/A,TRUE,"52721"}</definedName>
    <definedName name="Instruct2" hidden="1">{#N/A,#N/A,TRUE,"52721"}</definedName>
    <definedName name="Out" hidden="1">{#N/A,#N/A,TRUE,"52721"}</definedName>
    <definedName name="_xlnm.Print_Area" localSheetId="0">Dashboard!$A$1:$G$139</definedName>
    <definedName name="_xlnm.Print_Titles" localSheetId="0">Dashboard!$1:$3</definedName>
    <definedName name="vern.page2" hidden="1">{#N/A,#N/A,TRUE,"52721"}</definedName>
    <definedName name="w.pge._.5." hidden="1">{#N/A,#N/A,TRUE,"52721"}</definedName>
    <definedName name="wr.pa._.5." hidden="1">{#N/A,#N/A,TRUE,"52721"}</definedName>
    <definedName name="wrn.page._.5." hidden="1">{#N/A,#N/A,TRUE,"52721"}</definedName>
    <definedName name="wrn.pge._.5." hidden="1">{#N/A,#N/A,TRUE,"52721"}</definedName>
    <definedName name="wrn.projection." hidden="1">{#N/A,#N/A,TRUE,"TOC";#N/A,#N/A,TRUE,"GEN";#N/A,#N/A,TRUE,"FINANCING ";#N/A,#N/A,TRUE,"SYND";#N/A,#N/A,TRUE,"RENT";#N/A,#N/A,TRUE,"RENTUP";#N/A,#N/A,TRUE,"CASH";#N/A,#N/A,TRUE,"LOSS";#N/A,#N/A,TRUE,"BENEFITS";#N/A,#N/A,TRUE,"SOURCE";#N/A,#N/A,TRUE,"FLOW";#N/A,#N/A,TRUE,"TAX CREDIT";#N/A,#N/A,TRUE,"DEPREC";#N/A,#N/A,TRUE,"RESERVES";#N/A,#N/A,TRUE,"AMORT_4";#N/A,#N/A,TRUE,"UT SU ";#N/A,#N/A,TRUE,"UT FLOW";#N/A,#N/A,TRUE,"UT BRIDGE LOAN";#N/A,#N/A,TRUE,"UT LOSS";#N/A,#N/A,TRUE,"UT BENEFITS";#N/A,#N/A,TRUE,"UT FUNDED";#N/A,#N/A,TRUE,"SALES1";#N/A,#N/A,TRUE,"SALES2"}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6" i="18" l="1"/>
  <c r="A7" i="18" s="1"/>
  <c r="A8" i="18" s="1"/>
  <c r="A9" i="18" s="1"/>
  <c r="B73" i="18" l="1"/>
  <c r="B69" i="18" l="1"/>
  <c r="D50" i="18"/>
  <c r="G124" i="18"/>
  <c r="G123" i="18"/>
  <c r="G125" i="18" l="1"/>
  <c r="G98" i="18"/>
  <c r="G97" i="18"/>
  <c r="G96" i="18"/>
  <c r="G95" i="18"/>
  <c r="G94" i="18"/>
  <c r="G86" i="18"/>
  <c r="G85" i="18"/>
  <c r="G84" i="18"/>
  <c r="G83" i="18"/>
  <c r="G82" i="18"/>
  <c r="D128" i="18"/>
  <c r="B36" i="18"/>
  <c r="E80" i="18" s="1"/>
  <c r="D92" i="18" l="1"/>
  <c r="E128" i="18"/>
  <c r="E92" i="18"/>
  <c r="E120" i="18"/>
  <c r="D120" i="18"/>
  <c r="D41" i="18" l="1"/>
  <c r="E100" i="18" l="1"/>
  <c r="D100" i="18"/>
  <c r="E88" i="18"/>
  <c r="D88" i="18"/>
  <c r="D31" i="18"/>
  <c r="D74" i="18"/>
  <c r="A11" i="18" a="1"/>
  <c r="A11" i="18" s="1"/>
  <c r="E89" i="18" l="1"/>
  <c r="G100" i="18"/>
  <c r="D89" i="18"/>
  <c r="G88" i="18"/>
  <c r="D30" i="18"/>
  <c r="D32" i="18"/>
  <c r="D58" i="18" l="1"/>
  <c r="D65" i="18"/>
  <c r="G89" i="18"/>
  <c r="D57" i="18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<sst xmlns="http://schemas.openxmlformats.org/spreadsheetml/2006/main" count="143" uniqueCount="97">
  <si>
    <t>Construction Financing</t>
  </si>
  <si>
    <t>Respondent Name - Financial Model Dashboard</t>
  </si>
  <si>
    <t>Instructions</t>
  </si>
  <si>
    <t>Construction Start</t>
  </si>
  <si>
    <t>mm/dd/yy</t>
  </si>
  <si>
    <t>Total: All Uses</t>
  </si>
  <si>
    <t>^ Add other uses as needed ^</t>
  </si>
  <si>
    <t>^ Add other uses as needed; Respondent is also encouraged to break into more specific uses ^</t>
  </si>
  <si>
    <t>___ GSF</t>
  </si>
  <si>
    <t>Associated Parking Needs</t>
  </si>
  <si>
    <t>Development Budget (untrended, 2023 $'s)</t>
  </si>
  <si>
    <t>Dev. Budget (untrended, 2023 $'s)</t>
  </si>
  <si>
    <t>Total Development Cost</t>
  </si>
  <si>
    <t>2023 $'s</t>
  </si>
  <si>
    <t>Bldg Name:_____</t>
  </si>
  <si>
    <t>Financing Sources</t>
  </si>
  <si>
    <t>Reference - Uses:</t>
  </si>
  <si>
    <t>Source 1</t>
  </si>
  <si>
    <t>Source 2</t>
  </si>
  <si>
    <t>Source 3</t>
  </si>
  <si>
    <t>Source 4</t>
  </si>
  <si>
    <t>Total Construction Financing</t>
  </si>
  <si>
    <t>Permanent Financing</t>
  </si>
  <si>
    <t>Total Permanent Financing</t>
  </si>
  <si>
    <t>^ Add rows if needed ^</t>
  </si>
  <si>
    <t>List Prospective Sources Below</t>
  </si>
  <si>
    <t>Public Financing:_______</t>
  </si>
  <si>
    <t>Returns</t>
  </si>
  <si>
    <t>NOI at Project Stabilization</t>
  </si>
  <si>
    <t>Developer Returns</t>
  </si>
  <si>
    <t>Stabilization Year</t>
  </si>
  <si>
    <t>Construction Completed</t>
  </si>
  <si>
    <t>Ground Rent (annual)</t>
  </si>
  <si>
    <t>Update, if needed</t>
  </si>
  <si>
    <t>n/a</t>
  </si>
  <si>
    <t>Other</t>
  </si>
  <si>
    <t>Public Financing Need (if applicable)</t>
  </si>
  <si>
    <t>The following dashboard will be used by the Selection Committee to evaluate the program, financial feasibility, and financing structure of the proposal.</t>
  </si>
  <si>
    <r>
      <t xml:space="preserve">In general, Respondents only need to edit cells highlighted in orange (peach). Respondents should format all hard-coded inputs in </t>
    </r>
    <r>
      <rPr>
        <sz val="10"/>
        <color rgb="FF0432FF"/>
        <rFont val="ArialMT"/>
      </rPr>
      <t>blue font</t>
    </r>
    <r>
      <rPr>
        <sz val="10"/>
        <color theme="1"/>
        <rFont val="ArialMT"/>
        <family val="2"/>
      </rPr>
      <t>.</t>
    </r>
  </si>
  <si>
    <t>Provide Clarification</t>
  </si>
  <si>
    <t>Other Annual Revenue (if applicable))</t>
  </si>
  <si>
    <t>Provide term (years)</t>
  </si>
  <si>
    <t>Notes</t>
  </si>
  <si>
    <t>Explanation of Public Financing (mechanism, source, use)</t>
  </si>
  <si>
    <t>if needed</t>
  </si>
  <si>
    <t>Operational Assumptions</t>
  </si>
  <si>
    <t>Revenue Assumptions (2023 $'s)</t>
  </si>
  <si>
    <t>Total Rent Revenue</t>
  </si>
  <si>
    <t>Other Revenue (non-rent)</t>
  </si>
  <si>
    <t>Tenant Improvement Allowance</t>
  </si>
  <si>
    <t>This dashboard is intended to display financial data in a codified manner for the purposes of comparing respondents.</t>
  </si>
  <si>
    <t>The Respondent is allowed to modify this Dashboard, but should provide clear logic for why they have done so.</t>
  </si>
  <si>
    <t>Development Program</t>
  </si>
  <si>
    <t>Building Name</t>
  </si>
  <si>
    <t>Gross SF by Use</t>
  </si>
  <si>
    <t>UMKC Athletics</t>
  </si>
  <si>
    <t>Arena</t>
  </si>
  <si>
    <t>Non-UMKC Program</t>
  </si>
  <si>
    <t>Supporting Athletics Uses</t>
  </si>
  <si>
    <t>Share: UMKC</t>
  </si>
  <si>
    <t>Share: Other</t>
  </si>
  <si>
    <t>* Adjust use names and assignments if needed</t>
  </si>
  <si>
    <t>Total: Parking</t>
  </si>
  <si>
    <t>Total Rentable SF: Non-UMKC Program</t>
  </si>
  <si>
    <t>Tied to UMKC Athletics Use</t>
  </si>
  <si>
    <t>* Parking should be included in the above total development costs</t>
  </si>
  <si>
    <t>Total, all Uses</t>
  </si>
  <si>
    <t>Returns at Stabilization - Non-UMKC Program</t>
  </si>
  <si>
    <t>Paid by Developer to UMKC</t>
  </si>
  <si>
    <t>Other One-Time Payments to UMKC</t>
  </si>
  <si>
    <t>Ongoing Expenses Paid by UMKC to Developer</t>
  </si>
  <si>
    <t>One-Time Costs Paid by UMKC to Developer</t>
  </si>
  <si>
    <t>Use</t>
  </si>
  <si>
    <t>Use Rent per RSF</t>
  </si>
  <si>
    <t>Use Expense per RSF</t>
  </si>
  <si>
    <t>Total</t>
  </si>
  <si>
    <t>___ Spaces</t>
  </si>
  <si>
    <t>Project Unlevered Yield on Cost</t>
  </si>
  <si>
    <t>Soft Costs (% of hard costs)</t>
  </si>
  <si>
    <t>%</t>
  </si>
  <si>
    <t>^ Add other mark ups as needed ^</t>
  </si>
  <si>
    <t>Contingency (% of hard and soft costs)</t>
  </si>
  <si>
    <t>Hard Cost per GSF*</t>
  </si>
  <si>
    <t>*Hard costs should include trades, fees, insurances, general conditions, tenant improvements, etc</t>
  </si>
  <si>
    <t>Athletics (arena and supporting uses)</t>
  </si>
  <si>
    <t>___ %</t>
  </si>
  <si>
    <t>Efficiency</t>
  </si>
  <si>
    <t>Tied to Use</t>
  </si>
  <si>
    <t>Athletics Event Rental (total)</t>
  </si>
  <si>
    <t>Athletics Event Expense (total)</t>
  </si>
  <si>
    <t>Per RSF</t>
  </si>
  <si>
    <t>Paid by UMKC to Developer (if applicable)</t>
  </si>
  <si>
    <t xml:space="preserve"> Due: Jul. 21, 2023</t>
  </si>
  <si>
    <t>General</t>
  </si>
  <si>
    <r>
      <t xml:space="preserve">Respondents should fill out the </t>
    </r>
    <r>
      <rPr>
        <sz val="10"/>
        <color theme="1"/>
        <rFont val="ArialMT"/>
      </rPr>
      <t>Dashboard</t>
    </r>
    <r>
      <rPr>
        <sz val="10"/>
        <color theme="1"/>
        <rFont val="ArialMT"/>
        <family val="2"/>
      </rPr>
      <t>, which should illustrate Respondents proposed transaction structure.</t>
    </r>
  </si>
  <si>
    <t xml:space="preserve">University of Missouri-Kansas City | OAK STREET RFP </t>
  </si>
  <si>
    <t>University Returns &amp; Costs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</si>
</sst>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&quot; GSF&quot;"/>
    <numFmt numFmtId="165" formatCode="#,##0&quot; spaces&quot;"/>
    <numFmt numFmtId="166" formatCode="&quot;$&quot;#,##0&quot;/GSF&quot;_);[Red]\(&quot;$&quot;#,##0&quot;/GSF&quot;\)"/>
    <numFmt numFmtId="167" formatCode="&quot;$&quot;#,##0&quot;/NSF&quot;_);[Red]\(&quot;$&quot;#,##0&quot;/NSF&quot;\)"/>
    <numFmt numFmtId="168" formatCode="#,##0&quot; RSF&quot;"/>
    <numFmt numFmtId="169" formatCode="&quot;$&quot;#,##0&quot;/RSF&quot;_);[Red]\(&quot;$&quot;#,##0&quot;/RSF&quot;\)"/>
  </numFmts>
  <fonts count="24">
    <font>
      <sz val="10"/>
      <color theme="1"/>
      <name val="ArialMT"/>
      <family val="2"/>
    </font>
    <font>
      <sz val="10"/>
      <color theme="1"/>
      <name val="ArialMT"/>
      <family val="2"/>
    </font>
    <font>
      <b/>
      <sz val="10"/>
      <color theme="1"/>
      <name val="ArialMT"/>
    </font>
    <font>
      <b/>
      <sz val="14"/>
      <color theme="4" tint="-0.499984740745262"/>
      <name val="ArialMT"/>
    </font>
    <font>
      <b/>
      <sz val="14"/>
      <color theme="0"/>
      <name val="ArialMT"/>
    </font>
    <font>
      <i/>
      <sz val="10"/>
      <color theme="1"/>
      <name val="ArialMT"/>
    </font>
    <font>
      <i/>
      <sz val="14"/>
      <color theme="0"/>
      <name val="ArialMT"/>
    </font>
    <font>
      <b/>
      <sz val="12"/>
      <color theme="0"/>
      <name val="ArialMT"/>
    </font>
    <font>
      <i/>
      <u/>
      <sz val="10"/>
      <color theme="1"/>
      <name val="ArialMT"/>
    </font>
    <font>
      <i/>
      <sz val="10"/>
      <name val="ArialMT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rgb="FF0432FF"/>
      <name val="ArialMT"/>
      <family val="2"/>
    </font>
    <font>
      <sz val="10"/>
      <color rgb="FF0432FF"/>
      <name val="ArialMT"/>
    </font>
    <font>
      <i/>
      <sz val="10"/>
      <color rgb="FF0432FF"/>
      <name val="ArialMT"/>
    </font>
    <font>
      <b/>
      <sz val="14"/>
      <color theme="1"/>
      <name val="ArialMT"/>
    </font>
    <font>
      <sz val="10"/>
      <name val="ArialMT"/>
      <family val="2"/>
    </font>
    <font>
      <b/>
      <sz val="10"/>
      <name val="ArialMT"/>
    </font>
    <font>
      <sz val="10"/>
      <name val="ArialMT"/>
    </font>
    <font>
      <sz val="10"/>
      <color theme="0" tint="-0.499984740745262"/>
      <name val="ArialMT"/>
    </font>
    <font>
      <i/>
      <sz val="10"/>
      <color theme="0" tint="-0.499984740745262"/>
      <name val="ArialMT"/>
    </font>
    <font>
      <i/>
      <u/>
      <sz val="10"/>
      <name val="ArialMT"/>
    </font>
    <font>
      <sz val="10"/>
      <color theme="1"/>
      <name val="ArialMT"/>
    </font>
  </fonts>
  <fills count="7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</borders>
  <cellStyleXfs count="12">
    <xf numFmtId="0" fontId="0" fillId="0" borderId="0"/>
    <xf numFmtId="9" fontId="1" fillId="0" borderId="0" applyFont="0" applyFill="0" applyBorder="0" applyAlignment="0" applyProtection="0"/>
    <xf numFmtId="0" fontId="10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2" fillId="0" borderId="0" applyNumberFormat="0" applyFill="0" applyBorder="0" applyAlignment="0" applyProtection="0"/>
    <xf numFmtId="44" fontId="11" fillId="0" borderId="0" applyFont="0" applyFill="0" applyBorder="0" applyAlignment="0" applyProtection="0"/>
  </cellStyleXfs>
  <cellXfs count="89">
    <xf numFmtId="0" fontId="0" fillId="0" borderId="0" xfId="0"/>
    <xf numFmtId="0" fontId="3" fillId="0" borderId="0" xfId="0" applyFont="1"/>
    <xf numFmtId="0" fontId="4" fillId="2" borderId="0" xfId="0" applyFont="1" applyFill="1"/>
    <xf numFmtId="0" fontId="5" fillId="0" borderId="0" xfId="0" applyFont="1"/>
    <xf numFmtId="38" fontId="0" fillId="0" borderId="0" xfId="0" applyNumberFormat="1"/>
    <xf numFmtId="0" fontId="2" fillId="3" borderId="1" xfId="0" applyFont="1" applyFill="1" applyBorder="1"/>
    <xf numFmtId="0" fontId="7" fillId="4" borderId="0" xfId="0" applyFont="1" applyFill="1"/>
    <xf numFmtId="0" fontId="8" fillId="0" borderId="0" xfId="0" applyFont="1"/>
    <xf numFmtId="0" fontId="0" fillId="0" borderId="0" xfId="0" applyAlignment="1">
      <alignment horizontal="left" indent="1"/>
    </xf>
    <xf numFmtId="0" fontId="2" fillId="3" borderId="1" xfId="0" applyFont="1" applyFill="1" applyBorder="1" applyAlignment="1">
      <alignment horizontal="right"/>
    </xf>
    <xf numFmtId="0" fontId="0" fillId="0" borderId="2" xfId="0" applyBorder="1"/>
    <xf numFmtId="0" fontId="3" fillId="5" borderId="0" xfId="0" applyFont="1" applyFill="1"/>
    <xf numFmtId="0" fontId="6" fillId="2" borderId="0" xfId="0" applyFont="1" applyFill="1" applyAlignment="1">
      <alignment horizontal="right"/>
    </xf>
    <xf numFmtId="0" fontId="5" fillId="0" borderId="0" xfId="0" applyFont="1" applyAlignment="1">
      <alignment horizontal="right"/>
    </xf>
    <xf numFmtId="0" fontId="0" fillId="0" borderId="2" xfId="0" applyBorder="1" applyAlignment="1">
      <alignment horizontal="left" indent="1"/>
    </xf>
    <xf numFmtId="0" fontId="2" fillId="3" borderId="1" xfId="0" applyFont="1" applyFill="1" applyBorder="1" applyAlignment="1">
      <alignment horizontal="left"/>
    </xf>
    <xf numFmtId="0" fontId="2" fillId="0" borderId="5" xfId="0" applyFont="1" applyBorder="1"/>
    <xf numFmtId="164" fontId="0" fillId="0" borderId="0" xfId="0" applyNumberFormat="1" applyAlignment="1">
      <alignment horizontal="right"/>
    </xf>
    <xf numFmtId="164" fontId="13" fillId="0" borderId="0" xfId="0" applyNumberFormat="1" applyFont="1" applyAlignment="1">
      <alignment horizontal="right"/>
    </xf>
    <xf numFmtId="0" fontId="5" fillId="0" borderId="4" xfId="0" applyFont="1" applyBorder="1"/>
    <xf numFmtId="164" fontId="9" fillId="0" borderId="4" xfId="0" applyNumberFormat="1" applyFont="1" applyBorder="1" applyAlignment="1">
      <alignment horizontal="right"/>
    </xf>
    <xf numFmtId="164" fontId="9" fillId="0" borderId="0" xfId="0" applyNumberFormat="1" applyFont="1" applyAlignment="1">
      <alignment horizontal="right"/>
    </xf>
    <xf numFmtId="0" fontId="5" fillId="0" borderId="0" xfId="0" applyFont="1" applyAlignment="1">
      <alignment horizontal="left" indent="1"/>
    </xf>
    <xf numFmtId="0" fontId="16" fillId="0" borderId="0" xfId="0" applyFont="1"/>
    <xf numFmtId="14" fontId="13" fillId="5" borderId="0" xfId="0" applyNumberFormat="1" applyFont="1" applyFill="1" applyAlignment="1">
      <alignment horizontal="right"/>
    </xf>
    <xf numFmtId="14" fontId="13" fillId="5" borderId="2" xfId="0" applyNumberFormat="1" applyFont="1" applyFill="1" applyBorder="1" applyAlignment="1">
      <alignment horizontal="right"/>
    </xf>
    <xf numFmtId="0" fontId="0" fillId="5" borderId="0" xfId="0" applyFill="1" applyAlignment="1">
      <alignment horizontal="left" indent="1"/>
    </xf>
    <xf numFmtId="164" fontId="13" fillId="5" borderId="0" xfId="0" applyNumberFormat="1" applyFont="1" applyFill="1" applyAlignment="1">
      <alignment horizontal="right"/>
    </xf>
    <xf numFmtId="164" fontId="2" fillId="0" borderId="5" xfId="0" applyNumberFormat="1" applyFont="1" applyBorder="1" applyAlignment="1">
      <alignment horizontal="right"/>
    </xf>
    <xf numFmtId="38" fontId="2" fillId="0" borderId="5" xfId="0" applyNumberFormat="1" applyFont="1" applyBorder="1"/>
    <xf numFmtId="38" fontId="13" fillId="5" borderId="0" xfId="0" applyNumberFormat="1" applyFont="1" applyFill="1"/>
    <xf numFmtId="38" fontId="17" fillId="0" borderId="0" xfId="0" applyNumberFormat="1" applyFont="1"/>
    <xf numFmtId="164" fontId="5" fillId="0" borderId="0" xfId="0" applyNumberFormat="1" applyFont="1" applyAlignment="1">
      <alignment horizontal="left"/>
    </xf>
    <xf numFmtId="0" fontId="2" fillId="3" borderId="6" xfId="0" applyFont="1" applyFill="1" applyBorder="1" applyAlignment="1">
      <alignment horizontal="right"/>
    </xf>
    <xf numFmtId="0" fontId="0" fillId="0" borderId="8" xfId="0" applyBorder="1"/>
    <xf numFmtId="0" fontId="9" fillId="0" borderId="8" xfId="0" applyFont="1" applyBorder="1" applyAlignment="1">
      <alignment horizontal="right"/>
    </xf>
    <xf numFmtId="38" fontId="19" fillId="0" borderId="8" xfId="0" applyNumberFormat="1" applyFont="1" applyBorder="1"/>
    <xf numFmtId="38" fontId="18" fillId="0" borderId="6" xfId="0" applyNumberFormat="1" applyFont="1" applyBorder="1"/>
    <xf numFmtId="166" fontId="20" fillId="0" borderId="0" xfId="0" applyNumberFormat="1" applyFont="1"/>
    <xf numFmtId="166" fontId="0" fillId="0" borderId="0" xfId="0" applyNumberFormat="1"/>
    <xf numFmtId="0" fontId="21" fillId="0" borderId="0" xfId="0" applyFont="1" applyAlignment="1">
      <alignment horizontal="right"/>
    </xf>
    <xf numFmtId="166" fontId="20" fillId="0" borderId="9" xfId="0" applyNumberFormat="1" applyFont="1" applyBorder="1"/>
    <xf numFmtId="0" fontId="21" fillId="0" borderId="10" xfId="0" applyFont="1" applyBorder="1"/>
    <xf numFmtId="38" fontId="21" fillId="0" borderId="10" xfId="0" applyNumberFormat="1" applyFont="1" applyBorder="1"/>
    <xf numFmtId="38" fontId="0" fillId="0" borderId="2" xfId="0" applyNumberFormat="1" applyBorder="1"/>
    <xf numFmtId="0" fontId="13" fillId="5" borderId="0" xfId="0" applyFont="1" applyFill="1"/>
    <xf numFmtId="38" fontId="5" fillId="0" borderId="0" xfId="0" applyNumberFormat="1" applyFont="1" applyAlignment="1">
      <alignment horizontal="right"/>
    </xf>
    <xf numFmtId="166" fontId="14" fillId="5" borderId="0" xfId="0" applyNumberFormat="1" applyFont="1" applyFill="1"/>
    <xf numFmtId="38" fontId="13" fillId="0" borderId="0" xfId="0" applyNumberFormat="1" applyFont="1" applyAlignment="1">
      <alignment horizontal="right"/>
    </xf>
    <xf numFmtId="0" fontId="0" fillId="0" borderId="3" xfId="0" applyBorder="1"/>
    <xf numFmtId="38" fontId="0" fillId="0" borderId="3" xfId="0" applyNumberFormat="1" applyBorder="1"/>
    <xf numFmtId="38" fontId="0" fillId="0" borderId="8" xfId="0" applyNumberFormat="1" applyBorder="1"/>
    <xf numFmtId="167" fontId="13" fillId="5" borderId="0" xfId="0" applyNumberFormat="1" applyFont="1" applyFill="1"/>
    <xf numFmtId="168" fontId="13" fillId="5" borderId="0" xfId="0" applyNumberFormat="1" applyFont="1" applyFill="1" applyAlignment="1">
      <alignment horizontal="right"/>
    </xf>
    <xf numFmtId="168" fontId="13" fillId="0" borderId="0" xfId="0" applyNumberFormat="1" applyFont="1" applyAlignment="1">
      <alignment horizontal="right"/>
    </xf>
    <xf numFmtId="168" fontId="0" fillId="0" borderId="0" xfId="0" applyNumberFormat="1" applyAlignment="1">
      <alignment horizontal="right"/>
    </xf>
    <xf numFmtId="168" fontId="2" fillId="0" borderId="5" xfId="0" applyNumberFormat="1" applyFont="1" applyBorder="1" applyAlignment="1">
      <alignment horizontal="right"/>
    </xf>
    <xf numFmtId="0" fontId="19" fillId="0" borderId="0" xfId="0" applyFont="1"/>
    <xf numFmtId="0" fontId="22" fillId="0" borderId="0" xfId="0" applyFont="1"/>
    <xf numFmtId="0" fontId="9" fillId="0" borderId="0" xfId="0" applyFont="1" applyAlignment="1">
      <alignment horizontal="right"/>
    </xf>
    <xf numFmtId="0" fontId="19" fillId="0" borderId="0" xfId="0" applyFont="1" applyAlignment="1">
      <alignment horizontal="left" indent="1"/>
    </xf>
    <xf numFmtId="169" fontId="13" fillId="5" borderId="0" xfId="0" applyNumberFormat="1" applyFont="1" applyFill="1" applyAlignment="1">
      <alignment horizontal="right"/>
    </xf>
    <xf numFmtId="38" fontId="13" fillId="5" borderId="0" xfId="0" applyNumberFormat="1" applyFont="1" applyFill="1" applyAlignment="1">
      <alignment horizontal="right"/>
    </xf>
    <xf numFmtId="38" fontId="0" fillId="0" borderId="0" xfId="0" applyNumberFormat="1" applyAlignment="1">
      <alignment horizontal="right"/>
    </xf>
    <xf numFmtId="0" fontId="0" fillId="0" borderId="4" xfId="0" applyBorder="1"/>
    <xf numFmtId="165" fontId="2" fillId="0" borderId="5" xfId="0" applyNumberFormat="1" applyFont="1" applyBorder="1" applyAlignment="1">
      <alignment horizontal="right"/>
    </xf>
    <xf numFmtId="38" fontId="13" fillId="6" borderId="0" xfId="0" applyNumberFormat="1" applyFont="1" applyFill="1"/>
    <xf numFmtId="0" fontId="5" fillId="0" borderId="12" xfId="0" applyFont="1" applyBorder="1" applyAlignment="1">
      <alignment horizontal="left" indent="1"/>
    </xf>
    <xf numFmtId="38" fontId="0" fillId="0" borderId="12" xfId="0" applyNumberFormat="1" applyBorder="1"/>
    <xf numFmtId="38" fontId="13" fillId="6" borderId="0" xfId="0" applyNumberFormat="1" applyFont="1" applyFill="1" applyAlignment="1">
      <alignment horizontal="right"/>
    </xf>
    <xf numFmtId="38" fontId="13" fillId="6" borderId="12" xfId="0" applyNumberFormat="1" applyFont="1" applyFill="1" applyBorder="1" applyAlignment="1">
      <alignment horizontal="right"/>
    </xf>
    <xf numFmtId="169" fontId="13" fillId="6" borderId="0" xfId="0" applyNumberFormat="1" applyFont="1" applyFill="1" applyAlignment="1">
      <alignment horizontal="right"/>
    </xf>
    <xf numFmtId="38" fontId="0" fillId="6" borderId="0" xfId="0" applyNumberFormat="1" applyFill="1" applyAlignment="1">
      <alignment horizontal="right"/>
    </xf>
    <xf numFmtId="0" fontId="0" fillId="0" borderId="12" xfId="0" applyBorder="1" applyAlignment="1">
      <alignment horizontal="left" indent="1"/>
    </xf>
    <xf numFmtId="38" fontId="15" fillId="5" borderId="12" xfId="0" applyNumberFormat="1" applyFont="1" applyFill="1" applyBorder="1"/>
    <xf numFmtId="0" fontId="2" fillId="3" borderId="7" xfId="0" applyFont="1" applyFill="1" applyBorder="1" applyAlignment="1">
      <alignment horizontal="right"/>
    </xf>
    <xf numFmtId="38" fontId="0" fillId="0" borderId="13" xfId="0" applyNumberFormat="1" applyBorder="1"/>
    <xf numFmtId="0" fontId="15" fillId="0" borderId="14" xfId="0" applyFont="1" applyBorder="1" applyAlignment="1">
      <alignment horizontal="left"/>
    </xf>
    <xf numFmtId="38" fontId="0" fillId="0" borderId="14" xfId="0" applyNumberFormat="1" applyBorder="1"/>
    <xf numFmtId="0" fontId="15" fillId="0" borderId="15" xfId="0" applyFont="1" applyBorder="1" applyAlignment="1">
      <alignment horizontal="left"/>
    </xf>
    <xf numFmtId="38" fontId="13" fillId="5" borderId="2" xfId="0" applyNumberFormat="1" applyFont="1" applyFill="1" applyBorder="1"/>
    <xf numFmtId="9" fontId="0" fillId="0" borderId="11" xfId="1" applyFont="1" applyBorder="1" applyAlignment="1">
      <alignment horizontal="right"/>
    </xf>
    <xf numFmtId="0" fontId="23" fillId="0" borderId="0" xfId="0" applyFont="1"/>
    <xf numFmtId="0" fontId="23" fillId="0" borderId="9" xfId="0" applyFont="1" applyBorder="1"/>
    <xf numFmtId="0" fontId="0" fillId="6" borderId="2" xfId="0" applyFill="1" applyBorder="1"/>
    <xf numFmtId="165" fontId="13" fillId="6" borderId="2" xfId="0" applyNumberFormat="1" applyFont="1" applyFill="1" applyBorder="1"/>
    <xf numFmtId="0" fontId="0" fillId="5" borderId="0" xfId="0" applyFill="1"/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</cellXfs>
  <cellStyles count="12">
    <cellStyle name="Comma 2" xfId="7" xr:uid="{64955F8B-FCC3-D342-868B-4C27BA87E1C1}"/>
    <cellStyle name="Comma 3" xfId="4" xr:uid="{6CF8E7BF-D123-9F4B-A334-1D4E8E29B093}"/>
    <cellStyle name="Currency 2" xfId="8" xr:uid="{F0C37B1D-24B5-6A42-8257-42DEFBE54B34}"/>
    <cellStyle name="Currency 3" xfId="11" xr:uid="{DC321039-5E8F-4043-A34B-41EE5463214E}"/>
    <cellStyle name="Hyperlink 2" xfId="10" xr:uid="{141C5C13-3198-5946-A52C-E6231B991512}"/>
    <cellStyle name="Normal" xfId="0" builtinId="0"/>
    <cellStyle name="Normal 2" xfId="2" xr:uid="{0A6D84DC-7214-E84B-99F5-9F7ADEAD7A55}"/>
    <cellStyle name="Normal 6" xfId="3" xr:uid="{41D586DD-340A-2C40-A851-1A49E6DCD902}"/>
    <cellStyle name="Normal 6 2" xfId="5" xr:uid="{10627527-317B-0740-BF0C-3D028DAA0E07}"/>
    <cellStyle name="Percent" xfId="1" builtinId="5"/>
    <cellStyle name="Percent 2" xfId="6" xr:uid="{08FD5F45-635E-C147-8413-6619B9556319}"/>
    <cellStyle name="Percent 3" xfId="9" xr:uid="{5EE8EE21-4A26-7B43-BD90-D4CD5C9AE175}"/>
  </cellStyles>
  <dxfs count="0"/>
  <tableStyles count="0" defaultTableStyle="TableStyleMedium2" defaultPivotStyle="PivotStyleLight16"/>
  <colors>
    <mruColors>
      <color rgb="FF0432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Active_Projects\Albany%20Housing\draft%20projections%20ezra%208-27-08%20lower%20section%208%20higher%20FM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ject Assumptions"/>
      <sheetName val="Rent Worksheet"/>
      <sheetName val="Sources and Uses"/>
      <sheetName val="Flow of Funds"/>
      <sheetName val="Tax Credit Analysis"/>
      <sheetName val="PROFORMA"/>
      <sheetName val="D+B Permanent Loan Analysis"/>
      <sheetName val="unit count EGI"/>
      <sheetName val="Scenarios"/>
      <sheetName val="Chart1"/>
      <sheetName val="DHCR ex 9b"/>
      <sheetName val="DHCR ex9a"/>
      <sheetName val="Const costs"/>
      <sheetName val="15YOP"/>
      <sheetName val="Operating Budget"/>
      <sheetName val="ExF construction"/>
      <sheetName val="ExF perm"/>
      <sheetName val="TDC Instructions (2)"/>
      <sheetName val="Select City &amp; State (2)"/>
      <sheetName val="Unit Mix (2)"/>
      <sheetName val="TDC &amp; HCC Limit calculation (2)"/>
      <sheetName val="AMORTA"/>
      <sheetName val="D+B Proforma"/>
      <sheetName val="Developer Proforma"/>
      <sheetName val="Dev. Permanent Loan Analysis A"/>
      <sheetName val="HUD Sources &amp; Uses"/>
      <sheetName val="Exhibit 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/>
      <sheetData sheetId="22"/>
      <sheetData sheetId="23" refreshError="1"/>
      <sheetData sheetId="24" refreshError="1"/>
      <sheetData sheetId="25"/>
      <sheetData sheetId="2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937CC0-0528-1F48-AD8A-B4D537B8C816}">
  <sheetPr>
    <tabColor theme="4" tint="0.59999389629810485"/>
  </sheetPr>
  <dimension ref="A1:H140"/>
  <sheetViews>
    <sheetView showGridLines="0" tabSelected="1" view="pageBreakPreview" zoomScale="90" zoomScaleNormal="100" zoomScaleSheetLayoutView="90" zoomScalePageLayoutView="80" workbookViewId="0">
      <selection activeCell="B123" sqref="B123"/>
    </sheetView>
  </sheetViews>
  <sheetFormatPr defaultColWidth="11.42578125" defaultRowHeight="12.75"/>
  <cols>
    <col min="1" max="1" width="2.85546875" customWidth="1"/>
    <col min="2" max="2" width="22.42578125" customWidth="1"/>
    <col min="3" max="5" width="19" customWidth="1"/>
    <col min="6" max="6" width="2.85546875" customWidth="1"/>
    <col min="7" max="7" width="19" customWidth="1"/>
    <col min="8" max="8" width="2.85546875" customWidth="1"/>
  </cols>
  <sheetData>
    <row r="1" spans="1:8" ht="18.75">
      <c r="A1" s="2" t="s">
        <v>95</v>
      </c>
      <c r="B1" s="2"/>
      <c r="C1" s="2"/>
      <c r="D1" s="2"/>
      <c r="E1" s="2"/>
      <c r="F1" s="2"/>
      <c r="G1" s="12" t="s">
        <v>92</v>
      </c>
      <c r="H1" s="12"/>
    </row>
    <row r="2" spans="1:8" ht="18">
      <c r="A2" s="11" t="s">
        <v>1</v>
      </c>
      <c r="B2" s="11"/>
      <c r="C2" s="11"/>
      <c r="D2" s="11"/>
      <c r="E2" s="11"/>
      <c r="F2" s="11"/>
      <c r="G2" s="11"/>
      <c r="H2" s="11"/>
    </row>
    <row r="4" spans="1:8" ht="18">
      <c r="A4" s="23" t="s">
        <v>2</v>
      </c>
      <c r="B4" s="1"/>
      <c r="C4" s="1"/>
      <c r="D4" s="1"/>
    </row>
    <row r="5" spans="1:8" ht="30" customHeight="1">
      <c r="A5" s="87">
        <v>1</v>
      </c>
      <c r="B5" s="88" t="s">
        <v>37</v>
      </c>
      <c r="C5" s="88"/>
      <c r="D5" s="88"/>
      <c r="E5" s="88"/>
      <c r="F5" s="88"/>
      <c r="G5" s="88"/>
    </row>
    <row r="6" spans="1:8">
      <c r="A6" s="87">
        <f>A5+1</f>
        <v>2</v>
      </c>
      <c r="B6" s="88" t="s">
        <v>50</v>
      </c>
      <c r="C6" s="88"/>
      <c r="D6" s="88"/>
      <c r="E6" s="88"/>
      <c r="F6" s="88"/>
      <c r="G6" s="88"/>
    </row>
    <row r="7" spans="1:8" ht="30" customHeight="1">
      <c r="A7" s="87">
        <f>A6+1</f>
        <v>3</v>
      </c>
      <c r="B7" s="88" t="s">
        <v>38</v>
      </c>
      <c r="C7" s="88"/>
      <c r="D7" s="88"/>
      <c r="E7" s="88"/>
      <c r="F7" s="88"/>
      <c r="G7" s="88"/>
    </row>
    <row r="8" spans="1:8">
      <c r="A8" s="87">
        <f t="shared" ref="A8:A9" si="0">A7+1</f>
        <v>4</v>
      </c>
      <c r="B8" s="88" t="s">
        <v>94</v>
      </c>
      <c r="C8" s="88"/>
      <c r="D8" s="88"/>
      <c r="E8" s="88"/>
      <c r="F8" s="88"/>
      <c r="G8" s="88"/>
    </row>
    <row r="9" spans="1:8">
      <c r="A9" s="87">
        <f t="shared" si="0"/>
        <v>5</v>
      </c>
      <c r="B9" s="88" t="s">
        <v>51</v>
      </c>
      <c r="C9" s="88"/>
      <c r="D9" s="88"/>
      <c r="E9" s="88"/>
      <c r="F9" s="88"/>
      <c r="G9" s="88"/>
    </row>
    <row r="11" spans="1:8" ht="18">
      <c r="A11" s="23" t="str" cm="1">
        <f t="array" aca="1" ref="A11" ca="1">MID(CELL("filename",A1),FIND("]",CELL("filename",A1))+1,255)</f>
        <v>Dashboard</v>
      </c>
    </row>
    <row r="12" spans="1:8" ht="15.75">
      <c r="A12" s="6" t="s">
        <v>52</v>
      </c>
      <c r="B12" s="6"/>
      <c r="C12" s="6"/>
      <c r="D12" s="6"/>
    </row>
    <row r="14" spans="1:8">
      <c r="B14" s="5" t="s">
        <v>93</v>
      </c>
      <c r="C14" s="9"/>
      <c r="D14" s="9"/>
    </row>
    <row r="15" spans="1:8">
      <c r="B15" t="s">
        <v>53</v>
      </c>
      <c r="D15" s="24" t="s">
        <v>14</v>
      </c>
    </row>
    <row r="16" spans="1:8">
      <c r="B16" t="s">
        <v>3</v>
      </c>
      <c r="D16" s="24" t="s">
        <v>4</v>
      </c>
    </row>
    <row r="17" spans="2:7">
      <c r="B17" s="10" t="s">
        <v>31</v>
      </c>
      <c r="C17" s="10"/>
      <c r="D17" s="25" t="s">
        <v>4</v>
      </c>
    </row>
    <row r="20" spans="2:7">
      <c r="B20" s="5" t="s">
        <v>54</v>
      </c>
      <c r="C20" s="15"/>
      <c r="D20" s="9"/>
    </row>
    <row r="21" spans="2:7">
      <c r="B21" s="7" t="s">
        <v>55</v>
      </c>
      <c r="C21" s="32"/>
      <c r="D21" s="32"/>
    </row>
    <row r="22" spans="2:7">
      <c r="B22" s="8" t="s">
        <v>56</v>
      </c>
      <c r="D22" s="27" t="s">
        <v>8</v>
      </c>
    </row>
    <row r="23" spans="2:7">
      <c r="B23" s="8" t="s">
        <v>58</v>
      </c>
      <c r="D23" s="27"/>
    </row>
    <row r="24" spans="2:7">
      <c r="B24" s="22" t="s">
        <v>6</v>
      </c>
      <c r="D24" s="18"/>
    </row>
    <row r="25" spans="2:7">
      <c r="B25" s="7" t="s">
        <v>57</v>
      </c>
      <c r="D25" s="17"/>
    </row>
    <row r="26" spans="2:7">
      <c r="B26" s="26" t="s">
        <v>72</v>
      </c>
      <c r="D26" s="27" t="s">
        <v>8</v>
      </c>
    </row>
    <row r="27" spans="2:7">
      <c r="B27" s="26" t="s">
        <v>72</v>
      </c>
      <c r="D27" s="27"/>
    </row>
    <row r="28" spans="2:7">
      <c r="B28" s="26" t="s">
        <v>72</v>
      </c>
      <c r="D28" s="27"/>
    </row>
    <row r="29" spans="2:7">
      <c r="B29" s="22" t="s">
        <v>7</v>
      </c>
      <c r="D29" s="18"/>
    </row>
    <row r="30" spans="2:7" s="3" customFormat="1">
      <c r="B30" s="19" t="s">
        <v>59</v>
      </c>
      <c r="C30" s="19"/>
      <c r="D30" s="20">
        <f>SUM(D21:D24)</f>
        <v>0</v>
      </c>
      <c r="E30"/>
      <c r="F30"/>
      <c r="G30"/>
    </row>
    <row r="31" spans="2:7" s="3" customFormat="1">
      <c r="B31" s="3" t="s">
        <v>60</v>
      </c>
      <c r="D31" s="21">
        <f>SUM(D25:D29)</f>
        <v>0</v>
      </c>
      <c r="E31"/>
      <c r="F31"/>
      <c r="G31"/>
    </row>
    <row r="32" spans="2:7" ht="13.5" thickBot="1">
      <c r="B32" s="16" t="s">
        <v>5</v>
      </c>
      <c r="C32" s="16"/>
      <c r="D32" s="28">
        <f>SUM(D21:D29)</f>
        <v>0</v>
      </c>
    </row>
    <row r="33" spans="2:4" ht="13.5" thickTop="1">
      <c r="B33" s="3" t="s">
        <v>61</v>
      </c>
    </row>
    <row r="35" spans="2:4">
      <c r="B35" s="5" t="s">
        <v>86</v>
      </c>
      <c r="C35" s="15"/>
      <c r="D35" s="9"/>
    </row>
    <row r="36" spans="2:4">
      <c r="B36" s="7" t="str">
        <f>B25</f>
        <v>Non-UMKC Program</v>
      </c>
      <c r="D36" s="55"/>
    </row>
    <row r="37" spans="2:4">
      <c r="B37" s="26" t="s">
        <v>72</v>
      </c>
      <c r="D37" s="53" t="s">
        <v>85</v>
      </c>
    </row>
    <row r="38" spans="2:4">
      <c r="B38" s="26" t="s">
        <v>72</v>
      </c>
      <c r="D38" s="53"/>
    </row>
    <row r="39" spans="2:4">
      <c r="B39" s="26" t="s">
        <v>72</v>
      </c>
      <c r="D39" s="53"/>
    </row>
    <row r="40" spans="2:4">
      <c r="B40" s="22" t="s">
        <v>7</v>
      </c>
      <c r="D40" s="54"/>
    </row>
    <row r="41" spans="2:4" ht="13.5" thickBot="1">
      <c r="B41" s="16" t="s">
        <v>63</v>
      </c>
      <c r="C41" s="16"/>
      <c r="D41" s="56">
        <f>SUM(D36:D40)</f>
        <v>0</v>
      </c>
    </row>
    <row r="42" spans="2:4" ht="13.5" thickTop="1">
      <c r="B42" s="3"/>
    </row>
    <row r="44" spans="2:4">
      <c r="B44" s="5" t="s">
        <v>9</v>
      </c>
      <c r="C44" s="15"/>
      <c r="D44" s="9"/>
    </row>
    <row r="45" spans="2:4">
      <c r="B45" s="64" t="s">
        <v>64</v>
      </c>
      <c r="C45" s="64"/>
      <c r="D45" s="53" t="s">
        <v>76</v>
      </c>
    </row>
    <row r="46" spans="2:4">
      <c r="B46" s="86" t="s">
        <v>87</v>
      </c>
      <c r="D46" s="53"/>
    </row>
    <row r="47" spans="2:4">
      <c r="B47" s="86" t="s">
        <v>87</v>
      </c>
      <c r="D47" s="53"/>
    </row>
    <row r="48" spans="2:4">
      <c r="B48" s="86" t="s">
        <v>87</v>
      </c>
      <c r="D48" s="53"/>
    </row>
    <row r="49" spans="1:8">
      <c r="B49" s="22" t="s">
        <v>7</v>
      </c>
      <c r="C49" s="84"/>
      <c r="D49" s="85"/>
    </row>
    <row r="50" spans="1:8" ht="13.5" thickBot="1">
      <c r="B50" s="16" t="s">
        <v>62</v>
      </c>
      <c r="C50" s="16"/>
      <c r="D50" s="65">
        <f>SUM(D45:D49)</f>
        <v>0</v>
      </c>
    </row>
    <row r="51" spans="1:8" ht="13.5" thickTop="1"/>
    <row r="53" spans="1:8" ht="15.75">
      <c r="A53" s="6" t="s">
        <v>10</v>
      </c>
      <c r="B53" s="6"/>
      <c r="C53" s="6"/>
      <c r="D53" s="6"/>
    </row>
    <row r="55" spans="1:8">
      <c r="B55" s="5" t="s">
        <v>11</v>
      </c>
      <c r="C55" s="15"/>
      <c r="D55" s="9"/>
    </row>
    <row r="56" spans="1:8">
      <c r="A56" s="57"/>
      <c r="B56" s="58" t="s">
        <v>82</v>
      </c>
      <c r="C56" s="57"/>
      <c r="D56" s="59" t="s">
        <v>13</v>
      </c>
      <c r="H56" s="57"/>
    </row>
    <row r="57" spans="1:8">
      <c r="A57" s="57"/>
      <c r="B57" s="60" t="s">
        <v>84</v>
      </c>
      <c r="C57" s="57"/>
      <c r="D57" s="47" t="str">
        <f>IFERROR(#REF!/D25,"")</f>
        <v/>
      </c>
      <c r="H57" s="57"/>
    </row>
    <row r="58" spans="1:8">
      <c r="A58" s="57"/>
      <c r="B58" s="26" t="s">
        <v>72</v>
      </c>
      <c r="C58" s="57"/>
      <c r="D58" s="47" t="str">
        <f>IFERROR(#REF!/D26,"")</f>
        <v/>
      </c>
      <c r="H58" s="57"/>
    </row>
    <row r="59" spans="1:8">
      <c r="B59" s="26" t="s">
        <v>72</v>
      </c>
      <c r="D59" s="53"/>
    </row>
    <row r="60" spans="1:8">
      <c r="B60" s="26" t="s">
        <v>72</v>
      </c>
      <c r="D60" s="53"/>
    </row>
    <row r="61" spans="1:8">
      <c r="A61" s="57"/>
      <c r="B61" s="22" t="s">
        <v>6</v>
      </c>
      <c r="C61" s="57"/>
      <c r="D61" s="59"/>
      <c r="H61" s="57"/>
    </row>
    <row r="62" spans="1:8">
      <c r="B62" s="7" t="s">
        <v>78</v>
      </c>
      <c r="C62" s="82"/>
      <c r="D62" s="40" t="s">
        <v>79</v>
      </c>
    </row>
    <row r="63" spans="1:8">
      <c r="B63" s="7" t="s">
        <v>81</v>
      </c>
      <c r="C63" s="82"/>
      <c r="D63" s="40" t="s">
        <v>79</v>
      </c>
    </row>
    <row r="64" spans="1:8">
      <c r="B64" s="22" t="s">
        <v>80</v>
      </c>
      <c r="C64" s="82"/>
      <c r="D64" s="38"/>
    </row>
    <row r="65" spans="1:7">
      <c r="B65" s="83" t="s">
        <v>66</v>
      </c>
      <c r="C65" s="83"/>
      <c r="D65" s="41" t="str">
        <f>IFERROR(D74/D32,"")</f>
        <v/>
      </c>
    </row>
    <row r="66" spans="1:7">
      <c r="B66" s="3" t="s">
        <v>83</v>
      </c>
      <c r="C66" s="82"/>
      <c r="D66" s="38"/>
    </row>
    <row r="67" spans="1:7">
      <c r="B67" s="7"/>
      <c r="D67" s="13"/>
    </row>
    <row r="68" spans="1:7">
      <c r="B68" s="7" t="s">
        <v>12</v>
      </c>
      <c r="D68" s="13" t="s">
        <v>13</v>
      </c>
    </row>
    <row r="69" spans="1:7">
      <c r="B69" s="8" t="str">
        <f>B57</f>
        <v>Athletics (arena and supporting uses)</v>
      </c>
      <c r="D69" s="30"/>
    </row>
    <row r="70" spans="1:7">
      <c r="B70" s="26" t="s">
        <v>72</v>
      </c>
      <c r="D70" s="30"/>
    </row>
    <row r="71" spans="1:7">
      <c r="B71" s="26" t="s">
        <v>72</v>
      </c>
      <c r="D71" s="30"/>
    </row>
    <row r="72" spans="1:7">
      <c r="B72" s="26" t="s">
        <v>72</v>
      </c>
      <c r="D72" s="30"/>
    </row>
    <row r="73" spans="1:7">
      <c r="B73" s="22" t="str">
        <f>B61</f>
        <v>^ Add other uses as needed ^</v>
      </c>
      <c r="D73" s="66"/>
    </row>
    <row r="74" spans="1:7" ht="13.5" thickBot="1">
      <c r="B74" s="16" t="s">
        <v>12</v>
      </c>
      <c r="C74" s="16"/>
      <c r="D74" s="29">
        <f>SUM(D69:D73)</f>
        <v>0</v>
      </c>
    </row>
    <row r="75" spans="1:7" ht="13.5" thickTop="1">
      <c r="B75" s="3" t="s">
        <v>65</v>
      </c>
      <c r="D75" s="39"/>
    </row>
    <row r="78" spans="1:7" ht="15.75">
      <c r="A78" s="6" t="s">
        <v>15</v>
      </c>
      <c r="B78" s="6"/>
      <c r="C78" s="6"/>
      <c r="D78" s="6"/>
      <c r="E78" s="6"/>
      <c r="F78" s="6"/>
      <c r="G78" s="6"/>
    </row>
    <row r="80" spans="1:7">
      <c r="B80" s="5" t="s">
        <v>0</v>
      </c>
      <c r="C80" s="15"/>
      <c r="D80" s="9" t="s">
        <v>55</v>
      </c>
      <c r="E80" s="9" t="str">
        <f>B36</f>
        <v>Non-UMKC Program</v>
      </c>
      <c r="G80" s="33" t="s">
        <v>75</v>
      </c>
    </row>
    <row r="81" spans="2:7">
      <c r="B81" s="7" t="s">
        <v>25</v>
      </c>
      <c r="D81" s="13"/>
      <c r="E81" s="13"/>
      <c r="G81" s="35"/>
    </row>
    <row r="82" spans="2:7">
      <c r="B82" s="8" t="s">
        <v>17</v>
      </c>
      <c r="D82" s="30"/>
      <c r="E82" s="30"/>
      <c r="G82" s="36">
        <f>SUM(D82:E82)</f>
        <v>0</v>
      </c>
    </row>
    <row r="83" spans="2:7">
      <c r="B83" s="8" t="s">
        <v>18</v>
      </c>
      <c r="D83" s="30"/>
      <c r="E83" s="30"/>
      <c r="G83" s="36">
        <f t="shared" ref="G83:G86" si="1">SUM(D83:E83)</f>
        <v>0</v>
      </c>
    </row>
    <row r="84" spans="2:7">
      <c r="B84" s="8" t="s">
        <v>19</v>
      </c>
      <c r="D84" s="30"/>
      <c r="E84" s="30"/>
      <c r="G84" s="36">
        <f t="shared" si="1"/>
        <v>0</v>
      </c>
    </row>
    <row r="85" spans="2:7">
      <c r="B85" s="8" t="s">
        <v>20</v>
      </c>
      <c r="D85" s="30"/>
      <c r="E85" s="30"/>
      <c r="G85" s="36">
        <f t="shared" si="1"/>
        <v>0</v>
      </c>
    </row>
    <row r="86" spans="2:7">
      <c r="B86" s="8" t="s">
        <v>26</v>
      </c>
      <c r="D86" s="30"/>
      <c r="E86" s="30"/>
      <c r="G86" s="36">
        <f t="shared" si="1"/>
        <v>0</v>
      </c>
    </row>
    <row r="87" spans="2:7">
      <c r="B87" s="22" t="s">
        <v>24</v>
      </c>
      <c r="D87" s="31"/>
      <c r="E87" s="31"/>
      <c r="G87" s="36"/>
    </row>
    <row r="88" spans="2:7" ht="13.5" thickBot="1">
      <c r="B88" s="16" t="s">
        <v>21</v>
      </c>
      <c r="C88" s="16"/>
      <c r="D88" s="29">
        <f>SUM(D81:D87)</f>
        <v>0</v>
      </c>
      <c r="E88" s="29">
        <f>SUM(E81:E87)</f>
        <v>0</v>
      </c>
      <c r="G88" s="37">
        <f>SUM(D88:E88)</f>
        <v>0</v>
      </c>
    </row>
    <row r="89" spans="2:7" ht="13.5" thickTop="1">
      <c r="B89" s="42" t="s">
        <v>16</v>
      </c>
      <c r="C89" s="42"/>
      <c r="D89" s="43">
        <f>G69</f>
        <v>0</v>
      </c>
      <c r="E89" s="43">
        <f>G73</f>
        <v>0</v>
      </c>
      <c r="G89" s="43">
        <f>G74</f>
        <v>0</v>
      </c>
    </row>
    <row r="92" spans="2:7">
      <c r="B92" s="5" t="s">
        <v>22</v>
      </c>
      <c r="C92" s="15"/>
      <c r="D92" s="9" t="str">
        <f>$D$80</f>
        <v>UMKC Athletics</v>
      </c>
      <c r="E92" s="9" t="str">
        <f>$E$80</f>
        <v>Non-UMKC Program</v>
      </c>
      <c r="G92" s="33" t="s">
        <v>75</v>
      </c>
    </row>
    <row r="93" spans="2:7">
      <c r="B93" s="7" t="s">
        <v>25</v>
      </c>
      <c r="D93" s="13"/>
      <c r="E93" s="13"/>
      <c r="G93" s="35"/>
    </row>
    <row r="94" spans="2:7">
      <c r="B94" s="8" t="s">
        <v>17</v>
      </c>
      <c r="D94" s="30"/>
      <c r="E94" s="30"/>
      <c r="G94" s="36">
        <f>SUM(D94:E94)</f>
        <v>0</v>
      </c>
    </row>
    <row r="95" spans="2:7">
      <c r="B95" s="8" t="s">
        <v>18</v>
      </c>
      <c r="D95" s="30"/>
      <c r="E95" s="30"/>
      <c r="G95" s="36">
        <f t="shared" ref="G95:G98" si="2">SUM(D95:E95)</f>
        <v>0</v>
      </c>
    </row>
    <row r="96" spans="2:7">
      <c r="B96" s="8" t="s">
        <v>19</v>
      </c>
      <c r="D96" s="30"/>
      <c r="E96" s="30"/>
      <c r="G96" s="36">
        <f t="shared" si="2"/>
        <v>0</v>
      </c>
    </row>
    <row r="97" spans="1:7">
      <c r="B97" s="8" t="s">
        <v>20</v>
      </c>
      <c r="D97" s="30"/>
      <c r="E97" s="30"/>
      <c r="G97" s="36">
        <f t="shared" si="2"/>
        <v>0</v>
      </c>
    </row>
    <row r="98" spans="1:7">
      <c r="B98" s="8" t="s">
        <v>26</v>
      </c>
      <c r="D98" s="30"/>
      <c r="E98" s="30"/>
      <c r="G98" s="36">
        <f t="shared" si="2"/>
        <v>0</v>
      </c>
    </row>
    <row r="99" spans="1:7">
      <c r="B99" s="22" t="s">
        <v>24</v>
      </c>
      <c r="D99" s="31"/>
      <c r="E99" s="31"/>
      <c r="G99" s="36"/>
    </row>
    <row r="100" spans="1:7" ht="13.5" thickBot="1">
      <c r="B100" s="16" t="s">
        <v>23</v>
      </c>
      <c r="C100" s="16"/>
      <c r="D100" s="29">
        <f>SUM(D93:D99)</f>
        <v>0</v>
      </c>
      <c r="E100" s="29">
        <f>SUM(E93:E99)</f>
        <v>0</v>
      </c>
      <c r="G100" s="37">
        <f>SUM(D100:E100)</f>
        <v>0</v>
      </c>
    </row>
    <row r="101" spans="1:7" ht="13.5" thickTop="1"/>
    <row r="103" spans="1:7" ht="15.75">
      <c r="A103" s="6" t="s">
        <v>27</v>
      </c>
      <c r="B103" s="6"/>
      <c r="C103" s="6"/>
      <c r="D103" s="6"/>
      <c r="E103" s="6"/>
      <c r="F103" s="6"/>
      <c r="G103" s="6"/>
    </row>
    <row r="105" spans="1:7">
      <c r="B105" s="5" t="s">
        <v>45</v>
      </c>
      <c r="C105" s="15"/>
      <c r="D105" s="9" t="s">
        <v>90</v>
      </c>
      <c r="E105" s="9" t="s">
        <v>75</v>
      </c>
    </row>
    <row r="106" spans="1:7">
      <c r="B106" s="7" t="s">
        <v>46</v>
      </c>
    </row>
    <row r="107" spans="1:7">
      <c r="B107" s="8" t="s">
        <v>88</v>
      </c>
      <c r="D107" s="71" t="s">
        <v>34</v>
      </c>
      <c r="E107" s="61"/>
    </row>
    <row r="108" spans="1:7">
      <c r="B108" s="26" t="s">
        <v>73</v>
      </c>
      <c r="C108" s="4"/>
      <c r="D108" s="61"/>
      <c r="E108" s="61"/>
    </row>
    <row r="109" spans="1:7">
      <c r="B109" s="26" t="s">
        <v>73</v>
      </c>
      <c r="C109" s="4"/>
      <c r="D109" s="61"/>
      <c r="E109" s="61"/>
    </row>
    <row r="110" spans="1:7">
      <c r="B110" s="8" t="s">
        <v>47</v>
      </c>
      <c r="C110" s="4"/>
      <c r="D110" s="61"/>
      <c r="E110" s="62"/>
    </row>
    <row r="111" spans="1:7">
      <c r="B111" s="8" t="s">
        <v>48</v>
      </c>
      <c r="C111" s="4"/>
      <c r="D111" s="61"/>
      <c r="E111" s="62"/>
    </row>
    <row r="112" spans="1:7">
      <c r="B112" s="22" t="s">
        <v>24</v>
      </c>
      <c r="C112" s="4"/>
      <c r="D112" s="69"/>
      <c r="E112" s="69"/>
    </row>
    <row r="113" spans="2:7">
      <c r="B113" s="7" t="s">
        <v>49</v>
      </c>
      <c r="C113" s="4"/>
      <c r="D113" s="72"/>
      <c r="E113" s="63"/>
    </row>
    <row r="114" spans="2:7">
      <c r="B114" s="8" t="s">
        <v>89</v>
      </c>
      <c r="D114" s="71" t="s">
        <v>34</v>
      </c>
      <c r="E114" s="61"/>
    </row>
    <row r="115" spans="2:7">
      <c r="B115" s="26" t="s">
        <v>74</v>
      </c>
      <c r="C115" s="4"/>
      <c r="D115" s="71" t="s">
        <v>34</v>
      </c>
      <c r="E115" s="61"/>
    </row>
    <row r="116" spans="2:7">
      <c r="B116" s="26" t="s">
        <v>74</v>
      </c>
      <c r="C116" s="4"/>
      <c r="D116" s="71" t="s">
        <v>34</v>
      </c>
      <c r="E116" s="61"/>
    </row>
    <row r="117" spans="2:7">
      <c r="B117" s="67" t="s">
        <v>24</v>
      </c>
      <c r="C117" s="68"/>
      <c r="D117" s="70"/>
      <c r="E117" s="70"/>
    </row>
    <row r="118" spans="2:7">
      <c r="C118" s="4"/>
      <c r="D118" s="4"/>
      <c r="E118" s="4"/>
      <c r="F118" s="4"/>
      <c r="G118" s="4"/>
    </row>
    <row r="119" spans="2:7">
      <c r="C119" s="4"/>
      <c r="D119" s="4"/>
      <c r="E119" s="4"/>
      <c r="F119" s="4"/>
      <c r="G119" s="4"/>
    </row>
    <row r="120" spans="2:7">
      <c r="B120" s="5" t="s">
        <v>29</v>
      </c>
      <c r="C120" s="15"/>
      <c r="D120" s="9" t="str">
        <f>$D$80</f>
        <v>UMKC Athletics</v>
      </c>
      <c r="E120" s="9" t="str">
        <f>$E$80</f>
        <v>Non-UMKC Program</v>
      </c>
      <c r="G120" s="33" t="s">
        <v>75</v>
      </c>
    </row>
    <row r="121" spans="2:7">
      <c r="B121" s="7" t="s">
        <v>67</v>
      </c>
      <c r="G121" s="34"/>
    </row>
    <row r="122" spans="2:7">
      <c r="B122" s="8" t="s">
        <v>30</v>
      </c>
      <c r="C122" s="4"/>
      <c r="D122" s="45"/>
      <c r="E122" s="45"/>
      <c r="F122" s="4"/>
      <c r="G122" s="51"/>
    </row>
    <row r="123" spans="2:7">
      <c r="B123" s="8" t="s">
        <v>28</v>
      </c>
      <c r="C123" s="4"/>
      <c r="D123" s="30"/>
      <c r="E123" s="30"/>
      <c r="F123" s="4"/>
      <c r="G123" s="51">
        <f>SUM(D123:E123)</f>
        <v>0</v>
      </c>
    </row>
    <row r="124" spans="2:7">
      <c r="B124" s="8" t="s">
        <v>12</v>
      </c>
      <c r="C124" s="4"/>
      <c r="D124" s="30"/>
      <c r="E124" s="30"/>
      <c r="F124" s="4"/>
      <c r="G124" s="51">
        <f>SUM(D124:E124)</f>
        <v>0</v>
      </c>
    </row>
    <row r="125" spans="2:7">
      <c r="B125" s="14" t="s">
        <v>77</v>
      </c>
      <c r="C125" s="44"/>
      <c r="D125" s="80"/>
      <c r="E125" s="80"/>
      <c r="F125" s="4"/>
      <c r="G125" s="81">
        <f>E125</f>
        <v>0</v>
      </c>
    </row>
    <row r="126" spans="2:7">
      <c r="C126" s="4"/>
      <c r="D126" s="4"/>
      <c r="E126" s="4"/>
      <c r="F126" s="4"/>
      <c r="G126" s="4"/>
    </row>
    <row r="127" spans="2:7">
      <c r="C127" s="4"/>
      <c r="D127" s="4"/>
      <c r="E127" s="4"/>
      <c r="F127" s="4"/>
      <c r="G127" s="4"/>
    </row>
    <row r="128" spans="2:7">
      <c r="B128" s="5" t="s">
        <v>96</v>
      </c>
      <c r="C128" s="15"/>
      <c r="D128" s="9" t="str">
        <f>$D$80</f>
        <v>UMKC Athletics</v>
      </c>
      <c r="E128" s="9" t="str">
        <f>$E$80</f>
        <v>Non-UMKC Program</v>
      </c>
      <c r="G128" s="75" t="s">
        <v>42</v>
      </c>
    </row>
    <row r="129" spans="2:7">
      <c r="B129" s="7" t="s">
        <v>68</v>
      </c>
      <c r="C129" s="4"/>
      <c r="D129" s="46" t="s">
        <v>33</v>
      </c>
      <c r="E129" s="4"/>
      <c r="F129" s="4"/>
      <c r="G129" s="76"/>
    </row>
    <row r="130" spans="2:7">
      <c r="B130" s="8" t="s">
        <v>32</v>
      </c>
      <c r="C130" s="4"/>
      <c r="D130" s="30"/>
      <c r="E130" s="30"/>
      <c r="F130" s="4"/>
      <c r="G130" s="77" t="s">
        <v>41</v>
      </c>
    </row>
    <row r="131" spans="2:7">
      <c r="B131" s="8" t="s">
        <v>40</v>
      </c>
      <c r="C131" s="4"/>
      <c r="D131" s="30"/>
      <c r="E131" s="30"/>
      <c r="F131" s="4"/>
      <c r="G131" s="77" t="s">
        <v>39</v>
      </c>
    </row>
    <row r="132" spans="2:7">
      <c r="B132" s="8" t="s">
        <v>69</v>
      </c>
      <c r="C132" s="4"/>
      <c r="D132" s="30"/>
      <c r="E132" s="30"/>
      <c r="F132" s="4"/>
      <c r="G132" s="77" t="s">
        <v>39</v>
      </c>
    </row>
    <row r="133" spans="2:7">
      <c r="B133" s="7" t="s">
        <v>91</v>
      </c>
      <c r="C133" s="4"/>
      <c r="D133" s="4"/>
      <c r="E133" s="4"/>
      <c r="F133" s="4"/>
      <c r="G133" s="78"/>
    </row>
    <row r="134" spans="2:7">
      <c r="B134" s="8" t="s">
        <v>71</v>
      </c>
      <c r="C134" s="4"/>
      <c r="D134" s="47"/>
      <c r="E134" s="48" t="s">
        <v>34</v>
      </c>
      <c r="F134" s="4"/>
      <c r="G134" s="77" t="s">
        <v>39</v>
      </c>
    </row>
    <row r="135" spans="2:7">
      <c r="B135" s="8" t="s">
        <v>70</v>
      </c>
      <c r="C135" s="4"/>
      <c r="D135" s="52"/>
      <c r="E135" s="48" t="s">
        <v>34</v>
      </c>
      <c r="F135" s="4"/>
      <c r="G135" s="77" t="s">
        <v>39</v>
      </c>
    </row>
    <row r="136" spans="2:7">
      <c r="B136" s="7" t="s">
        <v>35</v>
      </c>
      <c r="C136" s="4"/>
      <c r="D136" s="4"/>
      <c r="E136" s="4"/>
      <c r="F136" s="4"/>
      <c r="G136" s="78"/>
    </row>
    <row r="137" spans="2:7">
      <c r="B137" s="8" t="s">
        <v>36</v>
      </c>
      <c r="C137" s="4"/>
      <c r="D137" s="30"/>
      <c r="E137" s="30"/>
      <c r="F137" s="4"/>
      <c r="G137" s="77"/>
    </row>
    <row r="138" spans="2:7">
      <c r="B138" s="73" t="s">
        <v>43</v>
      </c>
      <c r="C138" s="68"/>
      <c r="D138" s="74" t="s">
        <v>44</v>
      </c>
      <c r="E138" s="74" t="s">
        <v>44</v>
      </c>
      <c r="F138" s="4"/>
      <c r="G138" s="79"/>
    </row>
    <row r="139" spans="2:7" ht="13.5" thickBot="1">
      <c r="B139" s="49"/>
      <c r="C139" s="50"/>
      <c r="D139" s="50"/>
      <c r="E139" s="50"/>
      <c r="F139" s="4"/>
      <c r="G139" s="4"/>
    </row>
    <row r="140" spans="2:7" ht="13.5" thickTop="1">
      <c r="C140" s="4"/>
      <c r="D140" s="4"/>
      <c r="E140" s="4"/>
      <c r="F140" s="4"/>
      <c r="G140" s="4"/>
    </row>
  </sheetData>
  <mergeCells count="5">
    <mergeCell ref="B5:G5"/>
    <mergeCell ref="B6:G6"/>
    <mergeCell ref="B7:G7"/>
    <mergeCell ref="B8:G8"/>
    <mergeCell ref="B9:G9"/>
  </mergeCells>
  <pageMargins left="0.7" right="0.7" top="0.75" bottom="0.75" header="0.3" footer="0.3"/>
  <pageSetup scale="81" fitToHeight="4" pageOrder="overThenDown" orientation="portrait" r:id="rId1"/>
  <rowBreaks count="2" manualBreakCount="2">
    <brk id="51" max="6" man="1"/>
    <brk id="101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Dashboard</vt:lpstr>
      <vt:lpstr>Dashboard!Print_Area</vt:lpstr>
      <vt:lpstr>Dashboard!Print_Titles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Fix</dc:creator>
  <cp:lastModifiedBy>Meade, Kristen</cp:lastModifiedBy>
  <cp:lastPrinted>2023-05-12T15:27:40Z</cp:lastPrinted>
  <dcterms:created xsi:type="dcterms:W3CDTF">2021-10-13T13:51:08Z</dcterms:created>
  <dcterms:modified xsi:type="dcterms:W3CDTF">2023-05-15T12:12:27Z</dcterms:modified>
</cp:coreProperties>
</file>