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E5C70E1D-B6C6-456C-BCC9-7ED2F88019E6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UM System" sheetId="5" r:id="rId1"/>
    <sheet name="MU" sheetId="1" r:id="rId2"/>
    <sheet name="UMKC" sheetId="2" r:id="rId3"/>
    <sheet name="S&amp;T" sheetId="3" r:id="rId4"/>
    <sheet name="UMSL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2" i="5" l="1"/>
  <c r="AV11" i="5"/>
  <c r="AV10" i="5"/>
  <c r="AV13" i="4"/>
  <c r="AV12" i="3"/>
  <c r="AV13" i="2"/>
  <c r="AV13" i="1"/>
  <c r="AU12" i="5"/>
  <c r="AU11" i="5"/>
  <c r="AU10" i="5"/>
  <c r="AU13" i="4"/>
  <c r="AU12" i="3"/>
  <c r="AU13" i="2"/>
  <c r="AU13" i="1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AT12" i="5"/>
  <c r="AT11" i="5"/>
  <c r="AT10" i="5"/>
  <c r="AV13" i="5" l="1"/>
  <c r="AU13" i="5"/>
  <c r="AT13" i="1"/>
  <c r="AT12" i="3"/>
  <c r="AT13" i="4"/>
  <c r="AT13" i="2"/>
  <c r="AS13" i="4"/>
  <c r="AS12" i="3"/>
  <c r="AS13" i="2"/>
  <c r="AS13" i="1"/>
  <c r="AR13" i="2"/>
  <c r="AR13" i="4"/>
  <c r="AR12" i="3"/>
  <c r="AR13" i="1"/>
  <c r="AQ13" i="1"/>
  <c r="AQ12" i="3"/>
  <c r="AQ13" i="2"/>
  <c r="AQ13" i="4"/>
  <c r="AT13" i="5" l="1"/>
  <c r="AS13" i="5"/>
  <c r="AR13" i="5"/>
  <c r="AQ13" i="5"/>
  <c r="AP13" i="4"/>
  <c r="AP12" i="3"/>
  <c r="AP13" i="2"/>
  <c r="AP13" i="1"/>
  <c r="AO12" i="3"/>
  <c r="AP13" i="5" l="1"/>
  <c r="AO13" i="4"/>
  <c r="AO13" i="5" l="1"/>
  <c r="AO13" i="2"/>
  <c r="AO13" i="1"/>
  <c r="AN13" i="4" l="1"/>
  <c r="AN12" i="3"/>
  <c r="AN13" i="2"/>
  <c r="AN13" i="1"/>
  <c r="AN13" i="5" l="1"/>
  <c r="AM12" i="3"/>
  <c r="AM13" i="4"/>
  <c r="AM13" i="1"/>
  <c r="AM13" i="2"/>
  <c r="AM13" i="5" l="1"/>
  <c r="AL13" i="4"/>
  <c r="AL12" i="3"/>
  <c r="AL13" i="2"/>
  <c r="AL13" i="1"/>
  <c r="AE13" i="4" l="1"/>
  <c r="AJ13" i="4"/>
  <c r="N13" i="4"/>
  <c r="T13" i="4"/>
  <c r="Z13" i="4"/>
  <c r="AK12" i="3"/>
  <c r="AH13" i="4"/>
  <c r="P13" i="4"/>
  <c r="V13" i="4"/>
  <c r="AB13" i="4"/>
  <c r="R13" i="4"/>
  <c r="X13" i="4"/>
  <c r="AD13" i="4"/>
  <c r="AF13" i="4"/>
  <c r="AL13" i="5"/>
  <c r="AK13" i="4"/>
  <c r="O13" i="4"/>
  <c r="Q13" i="4"/>
  <c r="S13" i="4"/>
  <c r="U13" i="4"/>
  <c r="W13" i="4"/>
  <c r="Y13" i="4"/>
  <c r="AA13" i="4"/>
  <c r="AC13" i="4"/>
  <c r="E13" i="4"/>
  <c r="G13" i="4"/>
  <c r="AG13" i="4"/>
  <c r="AI13" i="4"/>
  <c r="J13" i="4"/>
  <c r="F13" i="4"/>
  <c r="D13" i="4"/>
  <c r="H13" i="4"/>
  <c r="P12" i="3"/>
  <c r="R12" i="3"/>
  <c r="T12" i="3"/>
  <c r="V12" i="3"/>
  <c r="X12" i="3"/>
  <c r="Z12" i="3"/>
  <c r="AB12" i="3"/>
  <c r="AD12" i="3"/>
  <c r="AF12" i="3"/>
  <c r="AH12" i="3"/>
  <c r="AJ12" i="3"/>
  <c r="E12" i="3"/>
  <c r="O12" i="3"/>
  <c r="Q12" i="3"/>
  <c r="S12" i="3"/>
  <c r="U12" i="3"/>
  <c r="W12" i="3"/>
  <c r="Y12" i="3"/>
  <c r="AA12" i="3"/>
  <c r="AC12" i="3"/>
  <c r="AE12" i="3"/>
  <c r="AG12" i="3"/>
  <c r="AI12" i="3"/>
  <c r="G12" i="3"/>
  <c r="D12" i="3"/>
  <c r="F12" i="3"/>
  <c r="H12" i="3"/>
  <c r="Q13" i="2" l="1"/>
  <c r="AA13" i="5"/>
  <c r="AI13" i="2"/>
  <c r="AC13" i="2"/>
  <c r="W13" i="2"/>
  <c r="L12" i="3"/>
  <c r="AG13" i="2"/>
  <c r="U13" i="2"/>
  <c r="AE13" i="2"/>
  <c r="S13" i="2"/>
  <c r="Y13" i="2"/>
  <c r="F13" i="2"/>
  <c r="D13" i="2"/>
  <c r="V13" i="5"/>
  <c r="AC13" i="5"/>
  <c r="AK13" i="5"/>
  <c r="AG13" i="5"/>
  <c r="H13" i="2"/>
  <c r="AA13" i="2"/>
  <c r="O13" i="2"/>
  <c r="AI13" i="5"/>
  <c r="AJ13" i="5"/>
  <c r="AH13" i="5"/>
  <c r="AF13" i="5"/>
  <c r="U13" i="5"/>
  <c r="Q13" i="5"/>
  <c r="X13" i="5"/>
  <c r="AB13" i="5"/>
  <c r="S13" i="5"/>
  <c r="O13" i="5"/>
  <c r="R13" i="5"/>
  <c r="AD13" i="5"/>
  <c r="T13" i="5"/>
  <c r="P13" i="5"/>
  <c r="K13" i="4"/>
  <c r="L13" i="4"/>
  <c r="M13" i="4"/>
  <c r="I13" i="4"/>
  <c r="M12" i="3"/>
  <c r="I12" i="3"/>
  <c r="J12" i="3"/>
  <c r="K12" i="3"/>
  <c r="AK13" i="2"/>
  <c r="G13" i="2"/>
  <c r="E13" i="2"/>
  <c r="AH13" i="2"/>
  <c r="AF13" i="2"/>
  <c r="AD13" i="2"/>
  <c r="AB13" i="2"/>
  <c r="Z13" i="2"/>
  <c r="X13" i="2"/>
  <c r="V13" i="2"/>
  <c r="T13" i="2"/>
  <c r="R13" i="2"/>
  <c r="P13" i="2"/>
  <c r="I13" i="2" l="1"/>
  <c r="L13" i="2"/>
  <c r="J13" i="2"/>
  <c r="M13" i="2"/>
  <c r="K13" i="2"/>
  <c r="AJ13" i="2" l="1"/>
  <c r="O13" i="1" l="1"/>
  <c r="U13" i="1"/>
  <c r="AA13" i="1"/>
  <c r="AH13" i="1"/>
  <c r="S13" i="1"/>
  <c r="AF13" i="1"/>
  <c r="Q13" i="1"/>
  <c r="AC13" i="1"/>
  <c r="AJ13" i="1"/>
  <c r="Z13" i="1"/>
  <c r="P13" i="1"/>
  <c r="R13" i="1"/>
  <c r="T13" i="1"/>
  <c r="V13" i="1"/>
  <c r="X13" i="1"/>
  <c r="AB13" i="1"/>
  <c r="AD13" i="1"/>
  <c r="AG13" i="1"/>
  <c r="AI13" i="1"/>
  <c r="AK13" i="1"/>
  <c r="W13" i="1"/>
  <c r="Y13" i="1"/>
  <c r="H13" i="1" l="1"/>
  <c r="D13" i="1"/>
  <c r="Y13" i="5"/>
  <c r="G13" i="5"/>
  <c r="E13" i="5"/>
  <c r="AE13" i="1"/>
  <c r="F13" i="1"/>
  <c r="AE13" i="5"/>
  <c r="H13" i="5"/>
  <c r="F13" i="5"/>
  <c r="D13" i="5"/>
  <c r="Z13" i="5"/>
  <c r="W13" i="5"/>
  <c r="G13" i="1"/>
  <c r="E13" i="1"/>
  <c r="L13" i="1" l="1"/>
  <c r="J13" i="1"/>
  <c r="K13" i="1"/>
  <c r="I13" i="1"/>
  <c r="M13" i="1"/>
  <c r="K13" i="5"/>
  <c r="I13" i="5"/>
  <c r="M13" i="5"/>
  <c r="J13" i="5"/>
  <c r="L13" i="5"/>
</calcChain>
</file>

<file path=xl/sharedStrings.xml><?xml version="1.0" encoding="utf-8"?>
<sst xmlns="http://schemas.openxmlformats.org/spreadsheetml/2006/main" count="274" uniqueCount="59">
  <si>
    <t>TABLE 1.33</t>
  </si>
  <si>
    <t>UNIVERSITY OF MISSOURI-COLUMBIA</t>
  </si>
  <si>
    <t>FY 1981</t>
  </si>
  <si>
    <t>FY 1982</t>
  </si>
  <si>
    <t>FY 1983</t>
  </si>
  <si>
    <t>FY 1984</t>
  </si>
  <si>
    <t>FY 1985</t>
  </si>
  <si>
    <t>FY 1986</t>
  </si>
  <si>
    <t>FY 1987</t>
  </si>
  <si>
    <t>FY 1988</t>
  </si>
  <si>
    <t>FY 1989</t>
  </si>
  <si>
    <t>FY 1990</t>
  </si>
  <si>
    <t>FY 1991</t>
  </si>
  <si>
    <t>FY 1992</t>
  </si>
  <si>
    <t>FY 1993</t>
  </si>
  <si>
    <t>FY 1994</t>
  </si>
  <si>
    <t>FY 1995</t>
  </si>
  <si>
    <t>FY 1996</t>
  </si>
  <si>
    <t>FY 1997</t>
  </si>
  <si>
    <t>FY 1998</t>
  </si>
  <si>
    <t>FY 1999</t>
  </si>
  <si>
    <t>FY 2000</t>
  </si>
  <si>
    <t>FY 2001</t>
  </si>
  <si>
    <t>FY 2002</t>
  </si>
  <si>
    <t>FY 2003</t>
  </si>
  <si>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</si>
  <si>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</si>
  <si>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</si>
  <si>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</si>
  <si>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</si>
  <si>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</si>
  <si>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</si>
  <si>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</si>
  <si>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</si>
  <si>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</si>
  <si>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>Undergraduate</t>
  </si>
  <si>
    <t>GRAND TOTAL</t>
  </si>
  <si>
    <t>FY 2014</t>
  </si>
  <si>
    <t>UNIVERSITY OF MISSOURI-KANSAS CITY</t>
  </si>
  <si>
    <t>STUDENT CREDIT HOURS</t>
  </si>
  <si>
    <t>MISSOURI UNIVERSITY OF SCIENCE AND TECHNOLOGY</t>
  </si>
  <si>
    <t>UNIVERSITY OF MISSOURI-ST. LOUIS</t>
  </si>
  <si>
    <t>UNIVERSITY OF MISSOURI SYSTEM</t>
  </si>
  <si>
    <t>Source: DHE 15-1, Student Credit Hours by Student Level and CIP</t>
  </si>
  <si>
    <t>Graduate (professional)</t>
  </si>
  <si>
    <t>Graduate (non-professional)</t>
  </si>
  <si>
    <t>FY 2015</t>
  </si>
  <si>
    <t>FY 2016</t>
  </si>
  <si>
    <t>Note: Billed hours based on student level, not course level.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</si>
  <si>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</si>
  <si>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</si>
  <si>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</si>
  <si>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</si>
  <si>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</si>
  <si>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</si>
  <si>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</si>
  <si>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</si>
  <si>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</si>
  <si>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UM-IR 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</si>
</sst>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1" fontId="3" fillId="0" borderId="3" xfId="0" applyNumberFormat="1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0" xfId="0" applyFont="1"/>
    <xf numFmtId="1" fontId="2" fillId="0" borderId="0" xfId="0" applyNumberFormat="1" applyFont="1"/>
    <xf numFmtId="0" fontId="2" fillId="0" borderId="4" xfId="0" applyFont="1" applyBorder="1"/>
    <xf numFmtId="1" fontId="2" fillId="0" borderId="4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Border="1"/>
    <xf numFmtId="3" fontId="3" fillId="0" borderId="7" xfId="0" applyNumberFormat="1" applyFont="1" applyBorder="1" applyAlignment="1">
      <alignment horizontal="right"/>
    </xf>
    <xf numFmtId="37" fontId="3" fillId="0" borderId="0" xfId="0" applyNumberFormat="1" applyFont="1"/>
    <xf numFmtId="3" fontId="3" fillId="0" borderId="7" xfId="0" applyNumberFormat="1" applyFont="1" applyBorder="1"/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6" xfId="0" applyFont="1" applyBorder="1"/>
    <xf numFmtId="37" fontId="3" fillId="0" borderId="6" xfId="0" applyNumberFormat="1" applyFont="1" applyBorder="1"/>
    <xf numFmtId="1" fontId="3" fillId="0" borderId="6" xfId="0" applyNumberFormat="1" applyFont="1" applyBorder="1"/>
    <xf numFmtId="0" fontId="3" fillId="0" borderId="8" xfId="0" applyFont="1" applyBorder="1"/>
    <xf numFmtId="1" fontId="3" fillId="0" borderId="3" xfId="0" applyNumberFormat="1" applyFont="1" applyBorder="1" applyAlignment="1">
      <alignment horizontal="right"/>
    </xf>
    <xf numFmtId="0" fontId="3" fillId="0" borderId="9" xfId="0" applyFont="1" applyBorder="1"/>
    <xf numFmtId="0" fontId="4" fillId="0" borderId="0" xfId="0" applyFont="1"/>
    <xf numFmtId="1" fontId="3" fillId="0" borderId="0" xfId="0" applyNumberFormat="1" applyFont="1" applyAlignment="1">
      <alignment horizontal="right"/>
    </xf>
    <xf numFmtId="37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3" fontId="3" fillId="2" borderId="0" xfId="0" applyNumberFormat="1" applyFont="1" applyFill="1"/>
    <xf numFmtId="0" fontId="2" fillId="2" borderId="0" xfId="0" applyFont="1" applyFill="1" applyAlignment="1">
      <alignment vertical="center"/>
    </xf>
    <xf numFmtId="3" fontId="3" fillId="3" borderId="0" xfId="0" applyNumberFormat="1" applyFont="1" applyFill="1"/>
    <xf numFmtId="37" fontId="3" fillId="4" borderId="0" xfId="0" applyNumberFormat="1" applyFont="1" applyFill="1"/>
    <xf numFmtId="0" fontId="2" fillId="0" borderId="3" xfId="0" applyFont="1" applyBorder="1"/>
    <xf numFmtId="0" fontId="3" fillId="0" borderId="6" xfId="0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37" fontId="3" fillId="0" borderId="7" xfId="0" applyNumberFormat="1" applyFont="1" applyBorder="1"/>
    <xf numFmtId="3" fontId="3" fillId="5" borderId="0" xfId="0" applyNumberFormat="1" applyFont="1" applyFill="1"/>
    <xf numFmtId="3" fontId="3" fillId="6" borderId="0" xfId="0" applyNumberFormat="1" applyFont="1" applyFill="1"/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DDDDDD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"/>
  <sheetViews>
    <sheetView tabSelected="1" workbookViewId="0"/>
  </sheetViews>
  <sheetFormatPr defaultColWidth="8.42578125" defaultRowHeight="13.5" customHeight="1" x14ac:dyDescent="0.2"/>
  <cols>
    <col min="1" max="2" width="2.7109375" style="1" customWidth="1"/>
    <col min="3" max="3" width="23.7109375" style="1" customWidth="1"/>
    <col min="4" max="42" width="10.7109375" style="1" hidden="1" customWidth="1"/>
    <col min="43" max="48" width="10.7109375" style="1" customWidth="1"/>
    <col min="49" max="49" width="2.7109375" style="1" customWidth="1"/>
    <col min="50" max="16384" width="8.42578125" style="1"/>
  </cols>
  <sheetData>
    <row r="1" spans="1:49" ht="13.5" customHeight="1" x14ac:dyDescent="0.2">
      <c r="A1" s="4"/>
      <c r="B1" s="4"/>
      <c r="C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15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50"/>
    </row>
    <row r="3" spans="1:49" ht="13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6"/>
    </row>
    <row r="4" spans="1:49" ht="15" customHeight="1" x14ac:dyDescent="0.25">
      <c r="A4" s="3"/>
      <c r="B4" s="30" t="s">
        <v>39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AW4" s="6"/>
    </row>
    <row r="5" spans="1:49" ht="15" customHeight="1" x14ac:dyDescent="0.25">
      <c r="A5" s="7"/>
      <c r="B5" s="30" t="s">
        <v>42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6"/>
    </row>
    <row r="6" spans="1:49" ht="13.5" customHeight="1" thickBot="1" x14ac:dyDescent="0.25">
      <c r="A6" s="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6"/>
    </row>
    <row r="7" spans="1:49" ht="13.5" customHeight="1" thickTop="1" x14ac:dyDescent="0.2">
      <c r="A7" s="7"/>
      <c r="B7" s="12"/>
      <c r="C7" s="12"/>
      <c r="D7" s="13" t="s">
        <v>2</v>
      </c>
      <c r="E7" s="13" t="s">
        <v>3</v>
      </c>
      <c r="F7" s="13" t="s">
        <v>4</v>
      </c>
      <c r="G7" s="13" t="s">
        <v>5</v>
      </c>
      <c r="H7" s="13" t="s">
        <v>6</v>
      </c>
      <c r="I7" s="13" t="s">
        <v>7</v>
      </c>
      <c r="J7" s="13" t="s">
        <v>8</v>
      </c>
      <c r="K7" s="13" t="s">
        <v>9</v>
      </c>
      <c r="L7" s="13" t="s">
        <v>10</v>
      </c>
      <c r="M7" s="13" t="s">
        <v>11</v>
      </c>
      <c r="N7" s="13" t="s">
        <v>12</v>
      </c>
      <c r="O7" s="13" t="s">
        <v>13</v>
      </c>
      <c r="P7" s="13" t="s">
        <v>14</v>
      </c>
      <c r="Q7" s="13" t="s">
        <v>15</v>
      </c>
      <c r="R7" s="13" t="s">
        <v>16</v>
      </c>
      <c r="S7" s="13" t="s">
        <v>17</v>
      </c>
      <c r="T7" s="13" t="s">
        <v>18</v>
      </c>
      <c r="U7" s="13" t="s">
        <v>19</v>
      </c>
      <c r="V7" s="13" t="s">
        <v>20</v>
      </c>
      <c r="W7" s="13" t="s">
        <v>21</v>
      </c>
      <c r="X7" s="13" t="s">
        <v>22</v>
      </c>
      <c r="Y7" s="13" t="s">
        <v>23</v>
      </c>
      <c r="Z7" s="14" t="s">
        <v>24</v>
      </c>
      <c r="AA7" s="14" t="s">
        <v>25</v>
      </c>
      <c r="AB7" s="14" t="s">
        <v>26</v>
      </c>
      <c r="AC7" s="14" t="s">
        <v>27</v>
      </c>
      <c r="AD7" s="14" t="s">
        <v>28</v>
      </c>
      <c r="AE7" s="14" t="s">
        <v>29</v>
      </c>
      <c r="AF7" s="14" t="s">
        <v>30</v>
      </c>
      <c r="AG7" s="14" t="s">
        <v>31</v>
      </c>
      <c r="AH7" s="14" t="s">
        <v>32</v>
      </c>
      <c r="AI7" s="14" t="s">
        <v>33</v>
      </c>
      <c r="AJ7" s="14" t="s">
        <v>34</v>
      </c>
      <c r="AK7" s="14" t="s">
        <v>37</v>
      </c>
      <c r="AL7" s="14" t="s">
        <v>46</v>
      </c>
      <c r="AM7" s="14" t="s">
        <v>47</v>
      </c>
      <c r="AN7" s="14" t="s">
        <v>49</v>
      </c>
      <c r="AO7" s="14" t="s">
        <v>50</v>
      </c>
      <c r="AP7" s="14" t="s">
        <v>51</v>
      </c>
      <c r="AQ7" s="14" t="s">
        <v>52</v>
      </c>
      <c r="AR7" s="14" t="s">
        <v>53</v>
      </c>
      <c r="AS7" s="14" t="s">
        <v>54</v>
      </c>
      <c r="AT7" s="14" t="s">
        <v>55</v>
      </c>
      <c r="AU7" s="14" t="s">
        <v>56</v>
      </c>
      <c r="AV7" s="14" t="s">
        <v>57</v>
      </c>
      <c r="AW7" s="6"/>
    </row>
    <row r="8" spans="1:49" ht="13.5" customHeight="1" x14ac:dyDescent="0.2">
      <c r="A8" s="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6"/>
    </row>
    <row r="9" spans="1:49" ht="13.5" customHeight="1" x14ac:dyDescent="0.2">
      <c r="A9" s="7"/>
      <c r="B9" s="47" t="s">
        <v>36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6"/>
    </row>
    <row r="10" spans="1:49" ht="13.5" customHeight="1" x14ac:dyDescent="0.2">
      <c r="A10" s="3"/>
      <c r="C10" s="1" t="s">
        <v>35</v>
      </c>
      <c r="D10" s="16">
        <f>MU!D10+UMKC!D10+'S&amp;T'!D10+UMSL!D10</f>
        <v>1063386</v>
      </c>
      <c r="E10" s="16">
        <f>MU!E10+UMKC!E10+'S&amp;T'!E10+UMSL!E10</f>
        <v>1112660</v>
      </c>
      <c r="F10" s="16">
        <f>MU!F10+UMKC!F10+'S&amp;T'!F10+UMSL!F10</f>
        <v>1099411</v>
      </c>
      <c r="G10" s="16">
        <f>MU!G10+UMKC!G10+'S&amp;T'!G10+UMSL!G10</f>
        <v>1052586</v>
      </c>
      <c r="H10" s="16">
        <f>MU!H10+UMKC!H10+'S&amp;T'!H10+UMSL!H10</f>
        <v>1010598</v>
      </c>
      <c r="I10" s="16">
        <f>MU!I10+UMKC!I10+'S&amp;T'!I10+UMSL!I10</f>
        <v>1000285</v>
      </c>
      <c r="J10" s="16">
        <f>MU!J10+UMKC!J10+'S&amp;T'!J10+UMSL!J10</f>
        <v>983295</v>
      </c>
      <c r="K10" s="16">
        <f>MU!K10+UMKC!K10+'S&amp;T'!K10+UMSL!K10</f>
        <v>976831</v>
      </c>
      <c r="L10" s="16">
        <f>MU!L10+UMKC!L10+'S&amp;T'!L10+UMSL!L10</f>
        <v>992042</v>
      </c>
      <c r="M10" s="16">
        <f>MU!M10+UMKC!M10+'S&amp;T'!M10+UMSL!M10</f>
        <v>1012435</v>
      </c>
      <c r="N10" s="16">
        <f>MU!N10+UMKC!N10+'S&amp;T'!N10+UMSL!N10</f>
        <v>243316</v>
      </c>
      <c r="O10" s="16">
        <f>MU!O10+UMKC!O10+'S&amp;T'!O10+UMSL!O10</f>
        <v>1014078</v>
      </c>
      <c r="P10" s="16">
        <f>MU!P10+UMKC!P10+'S&amp;T'!P10+UMSL!P10</f>
        <v>954801</v>
      </c>
      <c r="Q10" s="16">
        <f>MU!Q10+UMKC!Q10+'S&amp;T'!Q10+UMSL!Q10</f>
        <v>917515</v>
      </c>
      <c r="R10" s="16">
        <f>MU!R10+UMKC!R10+'S&amp;T'!R10+UMSL!R10</f>
        <v>922417</v>
      </c>
      <c r="S10" s="16">
        <f>MU!S10+UMKC!S10+'S&amp;T'!S10+UMSL!S10</f>
        <v>940964</v>
      </c>
      <c r="T10" s="16">
        <f>MU!T10+UMKC!T10+'S&amp;T'!T10+UMSL!T10</f>
        <v>957873</v>
      </c>
      <c r="U10" s="16">
        <f>MU!U10+UMKC!U10+'S&amp;T'!U10+UMSL!U10</f>
        <v>965725</v>
      </c>
      <c r="V10" s="16">
        <f>MU!V10+UMKC!V10+'S&amp;T'!V10+UMSL!V10</f>
        <v>983548.5</v>
      </c>
      <c r="W10" s="16">
        <f>MU!W10+UMKC!W10+'S&amp;T'!W10+UMSL!W10</f>
        <v>983982</v>
      </c>
      <c r="X10" s="16">
        <f>MU!X10+UMKC!X10+'S&amp;T'!X10+UMSL!X10</f>
        <v>989914.5</v>
      </c>
      <c r="Y10" s="16">
        <f>MU!Y10+UMKC!Y10+'S&amp;T'!Y10+UMSL!Y10</f>
        <v>1026077.5</v>
      </c>
      <c r="Z10" s="16">
        <f>MU!Z10+UMKC!Z10+'S&amp;T'!Z10+UMSL!Z10</f>
        <v>1062726.5</v>
      </c>
      <c r="AA10" s="16">
        <f>MU!AA10+UMKC!AA10+'S&amp;T'!AA10+UMSL!AA10</f>
        <v>1092450</v>
      </c>
      <c r="AB10" s="16">
        <f>MU!AB10+UMKC!AB10+'S&amp;T'!AB10+UMSL!AB10</f>
        <v>1117948</v>
      </c>
      <c r="AC10" s="16">
        <f>MU!AC10+UMKC!AC10+'S&amp;T'!AC10+UMSL!AC10</f>
        <v>1153574</v>
      </c>
      <c r="AD10" s="16">
        <f>MU!AD10+UMKC!AD10+'S&amp;T'!AD10+UMSL!AD10</f>
        <v>1166209</v>
      </c>
      <c r="AE10" s="16">
        <f>MU!AE10+UMKC!AE10+'S&amp;T'!AE10+UMSL!AE10</f>
        <v>1177595</v>
      </c>
      <c r="AF10" s="16">
        <f>MU!AF10+UMKC!AF10+'S&amp;T'!AF10+UMSL!AF10</f>
        <v>1204407.5</v>
      </c>
      <c r="AG10" s="16">
        <f>MU!AG10+UMKC!AG10+'S&amp;T'!AG10+UMSL!AG10</f>
        <v>1282550.5</v>
      </c>
      <c r="AH10" s="16">
        <f>MU!AH10+UMKC!AH10+'S&amp;T'!AH10+UMSL!AH10</f>
        <v>1337475</v>
      </c>
      <c r="AI10" s="16">
        <f>MU!AI10+UMKC!AI10+'S&amp;T'!AI10+UMSL!AI10</f>
        <v>1366576.25</v>
      </c>
      <c r="AJ10" s="16">
        <f>MU!AJ10+UMKC!AJ10+'S&amp;T'!AJ10+UMSL!AJ10</f>
        <v>1409571.75</v>
      </c>
      <c r="AK10" s="16">
        <f>MU!AK10+UMKC!AK10+'S&amp;T'!AK10+UMSL!AK10</f>
        <v>1418860.5</v>
      </c>
      <c r="AL10" s="16">
        <f>MU!AL10+UMKC!AL10+'S&amp;T'!AL10+UMSL!AL10</f>
        <v>1443128.5</v>
      </c>
      <c r="AM10" s="16">
        <f>MU!AM10+UMKC!AM10+'S&amp;T'!AM10+UMSL!AM10</f>
        <v>1442698</v>
      </c>
      <c r="AN10" s="16">
        <f>MU!AN10+UMKC!AN10+'S&amp;T'!AN10+UMSL!AN10</f>
        <v>1385401.5</v>
      </c>
      <c r="AO10" s="16">
        <f>MU!AO10+UMKC!AO10+'S&amp;T'!AO10+UMSL!AO10</f>
        <v>1324662.5</v>
      </c>
      <c r="AP10" s="16">
        <f>MU!AP10+UMKC!AP10+'S&amp;T'!AP10+UMSL!AP10</f>
        <v>1271504.5</v>
      </c>
      <c r="AQ10" s="16">
        <f>MU!AQ10+UMKC!AQ10+'S&amp;T'!AQ10+UMSL!AQ10</f>
        <v>1238250</v>
      </c>
      <c r="AR10" s="16">
        <f>MU!AR10+UMKC!AR10+'S&amp;T'!AR10+UMSL!AR10</f>
        <v>1230969.5</v>
      </c>
      <c r="AS10" s="16">
        <f>MU!AS10+UMKC!AS10+'S&amp;T'!AS10+UMSL!AS10</f>
        <v>1211075.5</v>
      </c>
      <c r="AT10" s="16">
        <f>MU!AT10+UMKC!AT10+'S&amp;T'!AT10+UMSL!AT10</f>
        <v>1199611.5</v>
      </c>
      <c r="AU10" s="16">
        <f>MU!AU10+UMKC!AU10+'S&amp;T'!AU10+UMSL!AU10</f>
        <v>1212315.5</v>
      </c>
      <c r="AV10" s="16">
        <f>MU!AV10+UMKC!AV10+'S&amp;T'!AV10+UMSL!AV10</f>
        <v>1253563</v>
      </c>
      <c r="AW10" s="6"/>
    </row>
    <row r="11" spans="1:49" ht="13.5" customHeight="1" x14ac:dyDescent="0.2">
      <c r="A11" s="3"/>
      <c r="C11" s="1" t="s">
        <v>44</v>
      </c>
      <c r="D11" s="16">
        <f>MU!D11+UMKC!D11+UMSL!D11</f>
        <v>99774</v>
      </c>
      <c r="E11" s="16">
        <f>MU!E11+UMKC!E11+UMSL!E11</f>
        <v>104332</v>
      </c>
      <c r="F11" s="16">
        <f>MU!F11+UMKC!F11+UMSL!F11</f>
        <v>109339</v>
      </c>
      <c r="G11" s="16">
        <f>MU!G11+UMKC!G11+UMSL!G11</f>
        <v>107880</v>
      </c>
      <c r="H11" s="16">
        <f>MU!H11+UMKC!H11+UMSL!H11</f>
        <v>105923</v>
      </c>
      <c r="I11" s="16">
        <f>MU!I11+UMKC!I11+UMSL!I11</f>
        <v>106108</v>
      </c>
      <c r="J11" s="16">
        <f>MU!J11+UMKC!J11+UMSL!J11</f>
        <v>104735</v>
      </c>
      <c r="K11" s="16">
        <f>MU!K11+UMKC!K11+UMSL!K11</f>
        <v>104459</v>
      </c>
      <c r="L11" s="16">
        <f>MU!L11+UMKC!L11+UMSL!L11</f>
        <v>103914</v>
      </c>
      <c r="M11" s="16">
        <f>MU!M11+UMKC!M11+UMSL!M11</f>
        <v>102116</v>
      </c>
      <c r="N11" s="16">
        <f>MU!N11+UMKC!N11+UMSL!N11</f>
        <v>6548</v>
      </c>
      <c r="O11" s="16">
        <f>MU!O11+UMKC!O11+UMSL!O11</f>
        <v>99527</v>
      </c>
      <c r="P11" s="16">
        <f>MU!P11+UMKC!P11+UMSL!P11</f>
        <v>100015</v>
      </c>
      <c r="Q11" s="16">
        <f>MU!Q11+UMKC!Q11+UMSL!Q11</f>
        <v>98615</v>
      </c>
      <c r="R11" s="16">
        <f>MU!R11+UMKC!R11+UMSL!R11</f>
        <v>98947</v>
      </c>
      <c r="S11" s="16">
        <f>MU!S11+UMKC!S11+UMSL!S11</f>
        <v>97533</v>
      </c>
      <c r="T11" s="16">
        <f>MU!T11+UMKC!T11+UMSL!T11</f>
        <v>99026</v>
      </c>
      <c r="U11" s="16">
        <f>MU!U11+UMKC!U11+UMSL!U11</f>
        <v>100287</v>
      </c>
      <c r="V11" s="16">
        <f>MU!V11+UMKC!V11+UMSL!V11</f>
        <v>104411.5</v>
      </c>
      <c r="W11" s="16">
        <f>MU!W11+UMKC!W11+UMSL!W11</f>
        <v>104446</v>
      </c>
      <c r="X11" s="16">
        <f>MU!X11+UMKC!X11+UMSL!X11</f>
        <v>105968.5</v>
      </c>
      <c r="Y11" s="16">
        <f>MU!Y11+UMKC!Y11+UMSL!Y11</f>
        <v>104287</v>
      </c>
      <c r="Z11" s="16">
        <f>MU!Z11+UMKC!Z11+UMSL!Z11</f>
        <v>114132</v>
      </c>
      <c r="AA11" s="16">
        <f>MU!AA11+UMKC!AA11+UMSL!AA11</f>
        <v>103755</v>
      </c>
      <c r="AB11" s="16">
        <f>MU!AB11+UMKC!AB11+UMSL!AB11</f>
        <v>106022</v>
      </c>
      <c r="AC11" s="16">
        <f>MU!AC11+UMKC!AC11+UMSL!AC11</f>
        <v>109216</v>
      </c>
      <c r="AD11" s="16">
        <f>MU!AD11+UMKC!AD11+UMSL!AD11</f>
        <v>107978</v>
      </c>
      <c r="AE11" s="16">
        <f>MU!AE11+UMKC!AE11+UMSL!AE11</f>
        <v>110158.5</v>
      </c>
      <c r="AF11" s="16">
        <f>MU!AF11+UMKC!AF11+UMSL!AF11</f>
        <v>112729.5</v>
      </c>
      <c r="AG11" s="16">
        <f>MU!AG11+UMKC!AG11+UMSL!AG11</f>
        <v>118851.5</v>
      </c>
      <c r="AH11" s="16">
        <f>MU!AH11+UMKC!AH11+UMSL!AH11</f>
        <v>124702.5</v>
      </c>
      <c r="AI11" s="16">
        <f>MU!AI11+UMKC!AI11+UMSL!AI11</f>
        <v>124834.5</v>
      </c>
      <c r="AJ11" s="16">
        <f>MU!AJ11+UMKC!AJ11+UMSL!AJ11</f>
        <v>129440</v>
      </c>
      <c r="AK11" s="16">
        <f>MU!AK11+UMKC!AK11+UMSL!AK11</f>
        <v>129155</v>
      </c>
      <c r="AL11" s="16">
        <f>MU!AL11+UMKC!AL11+UMSL!AL11</f>
        <v>129801</v>
      </c>
      <c r="AM11" s="16">
        <f>MU!AM11+UMKC!AM11+UMSL!AM11</f>
        <v>128627</v>
      </c>
      <c r="AN11" s="16">
        <f>MU!AN11+UMKC!AN11+UMSL!AN11</f>
        <v>128675.5</v>
      </c>
      <c r="AO11" s="16">
        <f>MU!AO11+UMKC!AO11+UMSL!AO11</f>
        <v>130878.5</v>
      </c>
      <c r="AP11" s="16">
        <f>MU!AP11+UMKC!AP11+UMSL!AP11</f>
        <v>137944.5</v>
      </c>
      <c r="AQ11" s="16">
        <f>MU!AQ11+UMKC!AQ11+UMSL!AQ11</f>
        <v>143307</v>
      </c>
      <c r="AR11" s="16">
        <f>MU!AR11+UMKC!AR11+UMSL!AR11</f>
        <v>147297.5</v>
      </c>
      <c r="AS11" s="16">
        <f>MU!AS11+UMKC!AS11+UMSL!AS11</f>
        <v>149282</v>
      </c>
      <c r="AT11" s="16">
        <f>MU!AT11+UMKC!AT11+UMSL!AT11</f>
        <v>152011.5</v>
      </c>
      <c r="AU11" s="16">
        <f>MU!AU11+UMKC!AU11+UMSL!AU11</f>
        <v>153418</v>
      </c>
      <c r="AV11" s="16">
        <f>MU!AV11+UMKC!AV11+UMSL!AV11</f>
        <v>152037.5</v>
      </c>
      <c r="AW11" s="6"/>
    </row>
    <row r="12" spans="1:49" ht="13.5" customHeight="1" x14ac:dyDescent="0.2">
      <c r="A12" s="3"/>
      <c r="C12" s="1" t="s">
        <v>45</v>
      </c>
      <c r="D12" s="18">
        <f>MU!D12+UMKC!D12+'S&amp;T'!D11+UMSL!D12</f>
        <v>165914</v>
      </c>
      <c r="E12" s="18">
        <f>MU!E12+UMKC!E12+'S&amp;T'!E11+UMSL!E12</f>
        <v>164284</v>
      </c>
      <c r="F12" s="18">
        <f>MU!F12+UMKC!F12+'S&amp;T'!F11+UMSL!F12</f>
        <v>156063</v>
      </c>
      <c r="G12" s="18">
        <f>MU!G12+UMKC!G12+'S&amp;T'!G11+UMSL!G12</f>
        <v>155559</v>
      </c>
      <c r="H12" s="18">
        <f>MU!H12+UMKC!H12+'S&amp;T'!H11+UMSL!H12</f>
        <v>154387</v>
      </c>
      <c r="I12" s="18">
        <f>MU!I12+UMKC!I12+'S&amp;T'!I11+UMSL!I12</f>
        <v>165586</v>
      </c>
      <c r="J12" s="18">
        <f>MU!J12+UMKC!J12+'S&amp;T'!J11+UMSL!J12</f>
        <v>172863</v>
      </c>
      <c r="K12" s="18">
        <f>MU!K12+UMKC!K12+'S&amp;T'!K11+UMSL!K12</f>
        <v>181953</v>
      </c>
      <c r="L12" s="18">
        <f>MU!L12+UMKC!L12+'S&amp;T'!L11+UMSL!L12</f>
        <v>184803</v>
      </c>
      <c r="M12" s="18">
        <f>MU!M12+UMKC!M12+'S&amp;T'!M11+UMSL!M12</f>
        <v>187876</v>
      </c>
      <c r="N12" s="18">
        <f>MU!N12+UMKC!N12+'S&amp;T'!N11+UMSL!N12</f>
        <v>32729</v>
      </c>
      <c r="O12" s="18">
        <f>MU!O12+UMKC!O12+'S&amp;T'!O11+UMSL!O12</f>
        <v>196389</v>
      </c>
      <c r="P12" s="18">
        <f>MU!P12+UMKC!P12+'S&amp;T'!P11+UMSL!P12</f>
        <v>187286</v>
      </c>
      <c r="Q12" s="18">
        <f>MU!Q12+UMKC!Q12+'S&amp;T'!Q11+UMSL!Q12</f>
        <v>184318</v>
      </c>
      <c r="R12" s="18">
        <f>MU!R12+UMKC!R12+'S&amp;T'!R11+UMSL!R12</f>
        <v>182999</v>
      </c>
      <c r="S12" s="18">
        <f>MU!S12+UMKC!S12+'S&amp;T'!S11+UMSL!S12</f>
        <v>187152</v>
      </c>
      <c r="T12" s="18">
        <f>MU!T12+UMKC!T12+'S&amp;T'!T11+UMSL!T12</f>
        <v>176388</v>
      </c>
      <c r="U12" s="18">
        <f>MU!U12+UMKC!U12+'S&amp;T'!U11+UMSL!U12</f>
        <v>170248.5</v>
      </c>
      <c r="V12" s="18">
        <f>MU!V12+UMKC!V12+'S&amp;T'!V11+UMSL!V12</f>
        <v>167671.5</v>
      </c>
      <c r="W12" s="18">
        <f>MU!W12+UMKC!W12+'S&amp;T'!W11+UMSL!W12</f>
        <v>168888</v>
      </c>
      <c r="X12" s="18">
        <f>MU!X12+UMKC!X12+'S&amp;T'!X11+UMSL!X12</f>
        <v>182823.5</v>
      </c>
      <c r="Y12" s="18">
        <f>MU!Y12+UMKC!Y12+'S&amp;T'!Y11+UMSL!Y12</f>
        <v>192424.5</v>
      </c>
      <c r="Z12" s="18">
        <f>MU!Z12+UMKC!Z12+'S&amp;T'!Z11+UMSL!Z12</f>
        <v>201085</v>
      </c>
      <c r="AA12" s="18">
        <f>MU!AA12+UMKC!AA12+'S&amp;T'!AA11+UMSL!AA12</f>
        <v>199470</v>
      </c>
      <c r="AB12" s="18">
        <f>MU!AB12+UMKC!AB12+'S&amp;T'!AB11+UMSL!AB12</f>
        <v>196948</v>
      </c>
      <c r="AC12" s="18">
        <f>MU!AC12+UMKC!AC12+'S&amp;T'!AC11+UMSL!AC12</f>
        <v>202828</v>
      </c>
      <c r="AD12" s="18">
        <f>MU!AD12+UMKC!AD12+'S&amp;T'!AD11+UMSL!AD12</f>
        <v>206942</v>
      </c>
      <c r="AE12" s="18">
        <f>MU!AE12+UMKC!AE12+'S&amp;T'!AE11+UMSL!AE12</f>
        <v>210635</v>
      </c>
      <c r="AF12" s="18">
        <f>MU!AF12+UMKC!AF12+'S&amp;T'!AF11+UMSL!AF12</f>
        <v>212767.5</v>
      </c>
      <c r="AG12" s="18">
        <f>MU!AG12+UMKC!AG12+'S&amp;T'!AG11+UMSL!AG12</f>
        <v>233130.5</v>
      </c>
      <c r="AH12" s="18">
        <f>MU!AH12+UMKC!AH12+'S&amp;T'!AH11+UMSL!AH12</f>
        <v>237950</v>
      </c>
      <c r="AI12" s="18">
        <f>MU!AI12+UMKC!AI12+'S&amp;T'!AI11+UMSL!AI12</f>
        <v>243561.25</v>
      </c>
      <c r="AJ12" s="18">
        <f>MU!AJ12+UMKC!AJ12+'S&amp;T'!AJ11+UMSL!AJ12</f>
        <v>237785.5</v>
      </c>
      <c r="AK12" s="18">
        <f>MU!AK12+UMKC!AK12+'S&amp;T'!AK11+UMSL!AK12</f>
        <v>241498.5</v>
      </c>
      <c r="AL12" s="18">
        <f>MU!AL12+UMKC!AL12+'S&amp;T'!AL11+UMSL!AL12</f>
        <v>246462</v>
      </c>
      <c r="AM12" s="18">
        <f>MU!AM12+UMKC!AM12+'S&amp;T'!AM11+UMSL!AM12</f>
        <v>243067.5</v>
      </c>
      <c r="AN12" s="18">
        <f>MU!AN12+UMKC!AN12+'S&amp;T'!AN11+UMSL!AN12</f>
        <v>231410.5</v>
      </c>
      <c r="AO12" s="18">
        <f>MU!AO12+UMKC!AO12+'S&amp;T'!AO11+UMSL!AO12</f>
        <v>221285</v>
      </c>
      <c r="AP12" s="18">
        <f>MU!AP12+UMKC!AP12+'S&amp;T'!AP11+UMSL!AP12</f>
        <v>217181</v>
      </c>
      <c r="AQ12" s="18">
        <f>MU!AQ12+UMKC!AQ12+'S&amp;T'!AQ11+UMSL!AQ12</f>
        <v>215877</v>
      </c>
      <c r="AR12" s="18">
        <f>MU!AR12+UMKC!AR12+'S&amp;T'!AR11+UMSL!AR12</f>
        <v>213921</v>
      </c>
      <c r="AS12" s="18">
        <f>MU!AS12+UMKC!AS12+'S&amp;T'!AS11+UMSL!AS12</f>
        <v>218847</v>
      </c>
      <c r="AT12" s="18">
        <f>MU!AT12+UMKC!AT12+'S&amp;T'!AT11+UMSL!AT12</f>
        <v>213174</v>
      </c>
      <c r="AU12" s="18">
        <f>MU!AU12+UMKC!AU12+'S&amp;T'!AU11+UMSL!AU12</f>
        <v>201833.5</v>
      </c>
      <c r="AV12" s="18">
        <f>MU!AV12+UMKC!AV12+'S&amp;T'!AV11+UMSL!AV12</f>
        <v>187015.5</v>
      </c>
      <c r="AW12" s="6"/>
    </row>
    <row r="13" spans="1:49" ht="13.5" customHeight="1" x14ac:dyDescent="0.2">
      <c r="A13" s="3"/>
      <c r="D13" s="16">
        <f t="shared" ref="D13:M13" si="0">SUM(D10:D12)</f>
        <v>1329074</v>
      </c>
      <c r="E13" s="16">
        <f t="shared" si="0"/>
        <v>1381276</v>
      </c>
      <c r="F13" s="16">
        <f t="shared" si="0"/>
        <v>1364813</v>
      </c>
      <c r="G13" s="16">
        <f t="shared" si="0"/>
        <v>1316025</v>
      </c>
      <c r="H13" s="16">
        <f t="shared" si="0"/>
        <v>1270908</v>
      </c>
      <c r="I13" s="16">
        <f t="shared" si="0"/>
        <v>1271979</v>
      </c>
      <c r="J13" s="16">
        <f t="shared" si="0"/>
        <v>1260893</v>
      </c>
      <c r="K13" s="16">
        <f t="shared" si="0"/>
        <v>1263243</v>
      </c>
      <c r="L13" s="16">
        <f t="shared" si="0"/>
        <v>1280759</v>
      </c>
      <c r="M13" s="16">
        <f t="shared" si="0"/>
        <v>1302427</v>
      </c>
      <c r="N13" s="15"/>
      <c r="O13" s="16">
        <f t="shared" ref="O13:AD13" si="1">SUM(O10:O12)</f>
        <v>1309994</v>
      </c>
      <c r="P13" s="16">
        <f t="shared" si="1"/>
        <v>1242102</v>
      </c>
      <c r="Q13" s="16">
        <f t="shared" si="1"/>
        <v>1200448</v>
      </c>
      <c r="R13" s="15">
        <f t="shared" si="1"/>
        <v>1204363</v>
      </c>
      <c r="S13" s="15">
        <f t="shared" si="1"/>
        <v>1225649</v>
      </c>
      <c r="T13" s="15">
        <f t="shared" si="1"/>
        <v>1233287</v>
      </c>
      <c r="U13" s="15">
        <f t="shared" si="1"/>
        <v>1236260.5</v>
      </c>
      <c r="V13" s="15">
        <f t="shared" si="1"/>
        <v>1255631.5</v>
      </c>
      <c r="W13" s="15">
        <f t="shared" si="1"/>
        <v>1257316</v>
      </c>
      <c r="X13" s="15">
        <f t="shared" si="1"/>
        <v>1278706.5</v>
      </c>
      <c r="Y13" s="15">
        <f t="shared" si="1"/>
        <v>1322789</v>
      </c>
      <c r="Z13" s="15">
        <f t="shared" si="1"/>
        <v>1377943.5</v>
      </c>
      <c r="AA13" s="15">
        <f t="shared" si="1"/>
        <v>1395675</v>
      </c>
      <c r="AB13" s="15">
        <f t="shared" si="1"/>
        <v>1420918</v>
      </c>
      <c r="AC13" s="15">
        <f t="shared" si="1"/>
        <v>1465618</v>
      </c>
      <c r="AD13" s="15">
        <f t="shared" si="1"/>
        <v>1481129</v>
      </c>
      <c r="AE13" s="15">
        <f t="shared" ref="AE13:AK13" si="2">SUM(AE10:AE12)</f>
        <v>1498388.5</v>
      </c>
      <c r="AF13" s="15">
        <f t="shared" si="2"/>
        <v>1529904.5</v>
      </c>
      <c r="AG13" s="15">
        <f t="shared" si="2"/>
        <v>1634532.5</v>
      </c>
      <c r="AH13" s="15">
        <f t="shared" si="2"/>
        <v>1700127.5</v>
      </c>
      <c r="AI13" s="15">
        <f t="shared" si="2"/>
        <v>1734972</v>
      </c>
      <c r="AJ13" s="15">
        <f t="shared" si="2"/>
        <v>1776797.25</v>
      </c>
      <c r="AK13" s="15">
        <f t="shared" si="2"/>
        <v>1789514</v>
      </c>
      <c r="AL13" s="15">
        <f t="shared" ref="AL13:AM13" si="3">SUM(AL10:AL12)</f>
        <v>1819391.5</v>
      </c>
      <c r="AM13" s="15">
        <f t="shared" si="3"/>
        <v>1814392.5</v>
      </c>
      <c r="AN13" s="15">
        <f t="shared" ref="AN13:AO13" si="4">SUM(AN10:AN12)</f>
        <v>1745487.5</v>
      </c>
      <c r="AO13" s="15">
        <f t="shared" si="4"/>
        <v>1676826</v>
      </c>
      <c r="AP13" s="15">
        <f t="shared" ref="AP13:AQ13" si="5">SUM(AP10:AP12)</f>
        <v>1626630</v>
      </c>
      <c r="AQ13" s="15">
        <f t="shared" si="5"/>
        <v>1597434</v>
      </c>
      <c r="AR13" s="15">
        <f t="shared" ref="AR13" si="6">SUM(AR10:AR12)</f>
        <v>1592188</v>
      </c>
      <c r="AS13" s="15">
        <f t="shared" ref="AS13:AT13" si="7">SUM(AS10:AS12)</f>
        <v>1579204.5</v>
      </c>
      <c r="AT13" s="15">
        <f t="shared" si="7"/>
        <v>1564797</v>
      </c>
      <c r="AU13" s="15">
        <f t="shared" ref="AU13:AV13" si="8">SUM(AU10:AU12)</f>
        <v>1567567</v>
      </c>
      <c r="AV13" s="15">
        <f t="shared" ref="AV13" si="9">SUM(AV10:AV12)</f>
        <v>1592616</v>
      </c>
      <c r="AW13" s="6"/>
    </row>
    <row r="14" spans="1:49" ht="13.5" customHeight="1" x14ac:dyDescent="0.2">
      <c r="A14" s="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6"/>
    </row>
    <row r="15" spans="1:49" ht="13.5" customHeight="1" x14ac:dyDescent="0.2">
      <c r="A15" s="3"/>
      <c r="AW15" s="6"/>
    </row>
    <row r="16" spans="1:49" ht="13.5" customHeight="1" x14ac:dyDescent="0.2">
      <c r="A16" s="3"/>
      <c r="B16" s="1" t="s">
        <v>48</v>
      </c>
      <c r="AW16" s="6"/>
    </row>
    <row r="17" spans="1:49" ht="13.5" customHeight="1" x14ac:dyDescent="0.2">
      <c r="A17" s="3"/>
      <c r="AW17" s="6"/>
    </row>
    <row r="18" spans="1:49" ht="13.5" customHeight="1" x14ac:dyDescent="0.2">
      <c r="A18" s="27"/>
      <c r="B18" s="24" t="s">
        <v>43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8"/>
      <c r="AG18" s="28"/>
      <c r="AH18" s="28"/>
      <c r="AI18" s="28"/>
      <c r="AJ18" s="28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 t="s">
        <v>58</v>
      </c>
      <c r="AW18" s="29"/>
    </row>
  </sheetData>
  <mergeCells count="1">
    <mergeCell ref="A2:AW2"/>
  </mergeCells>
  <printOptions horizontalCentered="1"/>
  <pageMargins left="0.7" right="0.45" top="0.5" bottom="0.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W18"/>
  <sheetViews>
    <sheetView workbookViewId="0"/>
  </sheetViews>
  <sheetFormatPr defaultColWidth="8.42578125" defaultRowHeight="13.5" customHeight="1" x14ac:dyDescent="0.2"/>
  <cols>
    <col min="1" max="2" width="2.7109375" style="1" customWidth="1"/>
    <col min="3" max="3" width="23.7109375" style="1" customWidth="1"/>
    <col min="4" max="22" width="10.7109375" style="1" hidden="1" customWidth="1"/>
    <col min="23" max="42" width="10.7109375" style="2" hidden="1" customWidth="1"/>
    <col min="43" max="48" width="10.7109375" style="2" customWidth="1"/>
    <col min="49" max="49" width="2.7109375" style="1" customWidth="1"/>
    <col min="50" max="16384" width="8.42578125" style="1"/>
  </cols>
  <sheetData>
    <row r="2" spans="1:49" ht="15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50"/>
    </row>
    <row r="3" spans="1:49" ht="13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6"/>
    </row>
    <row r="4" spans="1:49" ht="15" customHeight="1" x14ac:dyDescent="0.25">
      <c r="A4" s="7"/>
      <c r="B4" s="30" t="s">
        <v>39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"/>
    </row>
    <row r="5" spans="1:49" ht="15" customHeight="1" x14ac:dyDescent="0.25">
      <c r="A5" s="7"/>
      <c r="B5" s="30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6"/>
    </row>
    <row r="6" spans="1:49" ht="13.5" customHeight="1" thickBot="1" x14ac:dyDescent="0.25">
      <c r="A6" s="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6"/>
    </row>
    <row r="7" spans="1:49" ht="13.5" customHeight="1" thickTop="1" x14ac:dyDescent="0.2">
      <c r="A7" s="3"/>
      <c r="B7" s="12"/>
      <c r="C7" s="12"/>
      <c r="D7" s="13" t="s">
        <v>2</v>
      </c>
      <c r="E7" s="13" t="s">
        <v>3</v>
      </c>
      <c r="F7" s="13" t="s">
        <v>4</v>
      </c>
      <c r="G7" s="13" t="s">
        <v>5</v>
      </c>
      <c r="H7" s="13" t="s">
        <v>6</v>
      </c>
      <c r="I7" s="13" t="s">
        <v>7</v>
      </c>
      <c r="J7" s="13" t="s">
        <v>8</v>
      </c>
      <c r="K7" s="13" t="s">
        <v>9</v>
      </c>
      <c r="L7" s="13" t="s">
        <v>10</v>
      </c>
      <c r="M7" s="13" t="s">
        <v>11</v>
      </c>
      <c r="N7" s="13" t="s">
        <v>12</v>
      </c>
      <c r="O7" s="13" t="s">
        <v>13</v>
      </c>
      <c r="P7" s="13" t="s">
        <v>14</v>
      </c>
      <c r="Q7" s="13" t="s">
        <v>15</v>
      </c>
      <c r="R7" s="13" t="s">
        <v>16</v>
      </c>
      <c r="S7" s="13" t="s">
        <v>17</v>
      </c>
      <c r="T7" s="13" t="s">
        <v>18</v>
      </c>
      <c r="U7" s="13" t="s">
        <v>19</v>
      </c>
      <c r="V7" s="13" t="s">
        <v>20</v>
      </c>
      <c r="W7" s="14" t="s">
        <v>21</v>
      </c>
      <c r="X7" s="14" t="s">
        <v>22</v>
      </c>
      <c r="Y7" s="14" t="s">
        <v>23</v>
      </c>
      <c r="Z7" s="14" t="s">
        <v>24</v>
      </c>
      <c r="AA7" s="14" t="s">
        <v>25</v>
      </c>
      <c r="AB7" s="14" t="s">
        <v>26</v>
      </c>
      <c r="AC7" s="14" t="s">
        <v>27</v>
      </c>
      <c r="AD7" s="14" t="s">
        <v>28</v>
      </c>
      <c r="AE7" s="14" t="s">
        <v>29</v>
      </c>
      <c r="AF7" s="14" t="s">
        <v>30</v>
      </c>
      <c r="AG7" s="14" t="s">
        <v>31</v>
      </c>
      <c r="AH7" s="14" t="s">
        <v>32</v>
      </c>
      <c r="AI7" s="14" t="s">
        <v>33</v>
      </c>
      <c r="AJ7" s="14" t="s">
        <v>34</v>
      </c>
      <c r="AK7" s="14" t="s">
        <v>37</v>
      </c>
      <c r="AL7" s="14" t="s">
        <v>46</v>
      </c>
      <c r="AM7" s="14" t="s">
        <v>47</v>
      </c>
      <c r="AN7" s="14" t="s">
        <v>49</v>
      </c>
      <c r="AO7" s="14" t="s">
        <v>50</v>
      </c>
      <c r="AP7" s="14" t="s">
        <v>51</v>
      </c>
      <c r="AQ7" s="14" t="s">
        <v>52</v>
      </c>
      <c r="AR7" s="14" t="s">
        <v>53</v>
      </c>
      <c r="AS7" s="14" t="s">
        <v>54</v>
      </c>
      <c r="AT7" s="14" t="s">
        <v>55</v>
      </c>
      <c r="AU7" s="14" t="s">
        <v>56</v>
      </c>
      <c r="AV7" s="14" t="s">
        <v>57</v>
      </c>
      <c r="AW7" s="6"/>
    </row>
    <row r="8" spans="1:49" ht="13.5" customHeight="1" x14ac:dyDescent="0.2">
      <c r="A8" s="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6"/>
    </row>
    <row r="9" spans="1:49" ht="13.5" customHeight="1" x14ac:dyDescent="0.2">
      <c r="A9" s="7"/>
      <c r="B9" s="35" t="s">
        <v>36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6"/>
    </row>
    <row r="10" spans="1:49" ht="13.5" customHeight="1" x14ac:dyDescent="0.2">
      <c r="A10" s="3"/>
      <c r="C10" s="1" t="s">
        <v>35</v>
      </c>
      <c r="D10" s="15">
        <v>522550</v>
      </c>
      <c r="E10" s="15">
        <v>543116</v>
      </c>
      <c r="F10" s="15">
        <v>535297</v>
      </c>
      <c r="G10" s="15">
        <v>515027</v>
      </c>
      <c r="H10" s="15">
        <v>497120</v>
      </c>
      <c r="I10" s="16">
        <v>488946</v>
      </c>
      <c r="J10" s="16">
        <v>480335</v>
      </c>
      <c r="K10" s="16">
        <v>476225</v>
      </c>
      <c r="L10" s="16">
        <v>488143</v>
      </c>
      <c r="M10" s="16">
        <v>504998</v>
      </c>
      <c r="N10" s="15"/>
      <c r="O10" s="16">
        <v>514053</v>
      </c>
      <c r="P10" s="16">
        <v>482424</v>
      </c>
      <c r="Q10" s="16">
        <v>451198</v>
      </c>
      <c r="R10" s="16">
        <v>451559</v>
      </c>
      <c r="S10" s="16">
        <v>462997</v>
      </c>
      <c r="T10" s="16">
        <v>473745</v>
      </c>
      <c r="U10" s="16">
        <v>484099</v>
      </c>
      <c r="V10" s="16">
        <v>496495</v>
      </c>
      <c r="W10" s="16">
        <v>492117</v>
      </c>
      <c r="X10" s="16">
        <v>498485</v>
      </c>
      <c r="Y10" s="16">
        <v>512881</v>
      </c>
      <c r="Z10" s="16">
        <v>532083</v>
      </c>
      <c r="AA10" s="16">
        <v>555093</v>
      </c>
      <c r="AB10" s="16">
        <v>571417</v>
      </c>
      <c r="AC10" s="16">
        <v>587580</v>
      </c>
      <c r="AD10" s="16">
        <v>597673</v>
      </c>
      <c r="AE10" s="16">
        <v>601303</v>
      </c>
      <c r="AF10" s="16">
        <v>642164</v>
      </c>
      <c r="AG10" s="16">
        <v>665791</v>
      </c>
      <c r="AH10" s="16">
        <v>698907</v>
      </c>
      <c r="AI10" s="16">
        <v>726884</v>
      </c>
      <c r="AJ10" s="16">
        <v>752417.5</v>
      </c>
      <c r="AK10" s="16">
        <v>755967.5</v>
      </c>
      <c r="AL10" s="16">
        <v>772623</v>
      </c>
      <c r="AM10" s="16">
        <v>779981</v>
      </c>
      <c r="AN10" s="16">
        <v>729966.5</v>
      </c>
      <c r="AO10" s="16">
        <v>673462</v>
      </c>
      <c r="AP10" s="16">
        <v>635334</v>
      </c>
      <c r="AQ10" s="16">
        <v>631787</v>
      </c>
      <c r="AR10" s="16">
        <v>654090</v>
      </c>
      <c r="AS10" s="16">
        <v>663729</v>
      </c>
      <c r="AT10" s="16">
        <v>672323</v>
      </c>
      <c r="AU10" s="16">
        <v>678638</v>
      </c>
      <c r="AV10" s="16">
        <v>704091.5</v>
      </c>
      <c r="AW10" s="6"/>
    </row>
    <row r="11" spans="1:49" ht="13.5" customHeight="1" x14ac:dyDescent="0.2">
      <c r="A11" s="3"/>
      <c r="C11" s="1" t="s">
        <v>44</v>
      </c>
      <c r="D11" s="15">
        <v>43945</v>
      </c>
      <c r="E11" s="15">
        <v>44339</v>
      </c>
      <c r="F11" s="15">
        <v>43256</v>
      </c>
      <c r="G11" s="15">
        <v>43076</v>
      </c>
      <c r="H11" s="15">
        <v>43615</v>
      </c>
      <c r="I11" s="16">
        <v>43363</v>
      </c>
      <c r="J11" s="16">
        <v>42098</v>
      </c>
      <c r="K11" s="16">
        <v>44270</v>
      </c>
      <c r="L11" s="16">
        <v>44222</v>
      </c>
      <c r="M11" s="16">
        <v>43681</v>
      </c>
      <c r="N11" s="15"/>
      <c r="O11" s="16">
        <v>42863</v>
      </c>
      <c r="P11" s="16">
        <v>42183</v>
      </c>
      <c r="Q11" s="16">
        <v>41553</v>
      </c>
      <c r="R11" s="16">
        <v>40742</v>
      </c>
      <c r="S11" s="16">
        <v>38921</v>
      </c>
      <c r="T11" s="16">
        <v>40180</v>
      </c>
      <c r="U11" s="16">
        <v>41077</v>
      </c>
      <c r="V11" s="16">
        <v>43221</v>
      </c>
      <c r="W11" s="16">
        <v>41378</v>
      </c>
      <c r="X11" s="16">
        <v>41247.5</v>
      </c>
      <c r="Y11" s="16">
        <v>40234</v>
      </c>
      <c r="Z11" s="16">
        <v>48267</v>
      </c>
      <c r="AA11" s="16">
        <v>37944</v>
      </c>
      <c r="AB11" s="16">
        <v>36103</v>
      </c>
      <c r="AC11" s="16">
        <v>38019</v>
      </c>
      <c r="AD11" s="16">
        <v>36915</v>
      </c>
      <c r="AE11" s="16">
        <v>38557.5</v>
      </c>
      <c r="AF11" s="16">
        <v>38513</v>
      </c>
      <c r="AG11" s="16">
        <v>40652.5</v>
      </c>
      <c r="AH11" s="16">
        <v>42784.5</v>
      </c>
      <c r="AI11" s="16">
        <v>44313.5</v>
      </c>
      <c r="AJ11" s="16">
        <v>46053</v>
      </c>
      <c r="AK11" s="16">
        <v>44455.5</v>
      </c>
      <c r="AL11" s="16">
        <v>44659</v>
      </c>
      <c r="AM11" s="16">
        <v>43740</v>
      </c>
      <c r="AN11" s="16">
        <v>45237.5</v>
      </c>
      <c r="AO11" s="16">
        <v>44557</v>
      </c>
      <c r="AP11" s="16">
        <v>52335</v>
      </c>
      <c r="AQ11" s="16">
        <v>56313.5</v>
      </c>
      <c r="AR11" s="16">
        <v>58042.5</v>
      </c>
      <c r="AS11" s="16">
        <v>59943</v>
      </c>
      <c r="AT11" s="16">
        <v>63602.5</v>
      </c>
      <c r="AU11" s="16">
        <v>65991</v>
      </c>
      <c r="AV11" s="16">
        <v>66237</v>
      </c>
      <c r="AW11" s="6"/>
    </row>
    <row r="12" spans="1:49" ht="13.5" customHeight="1" x14ac:dyDescent="0.2">
      <c r="A12" s="3"/>
      <c r="C12" s="1" t="s">
        <v>45</v>
      </c>
      <c r="D12" s="17">
        <v>86566</v>
      </c>
      <c r="E12" s="17">
        <v>84848</v>
      </c>
      <c r="F12" s="17">
        <v>79529</v>
      </c>
      <c r="G12" s="17">
        <v>77183</v>
      </c>
      <c r="H12" s="17">
        <v>74840</v>
      </c>
      <c r="I12" s="18">
        <v>80404</v>
      </c>
      <c r="J12" s="18">
        <v>85022</v>
      </c>
      <c r="K12" s="18">
        <v>87614</v>
      </c>
      <c r="L12" s="18">
        <v>87191</v>
      </c>
      <c r="M12" s="18">
        <v>89670</v>
      </c>
      <c r="N12" s="17"/>
      <c r="O12" s="18">
        <v>94749</v>
      </c>
      <c r="P12" s="18">
        <v>90510</v>
      </c>
      <c r="Q12" s="18">
        <v>88160</v>
      </c>
      <c r="R12" s="18">
        <v>85294</v>
      </c>
      <c r="S12" s="18">
        <v>83818</v>
      </c>
      <c r="T12" s="18">
        <v>77958</v>
      </c>
      <c r="U12" s="18">
        <v>73858.5</v>
      </c>
      <c r="V12" s="18">
        <v>72610.5</v>
      </c>
      <c r="W12" s="18">
        <v>71693</v>
      </c>
      <c r="X12" s="18">
        <v>78776</v>
      </c>
      <c r="Y12" s="18">
        <v>83918</v>
      </c>
      <c r="Z12" s="18">
        <v>82449</v>
      </c>
      <c r="AA12" s="18">
        <v>84018</v>
      </c>
      <c r="AB12" s="18">
        <v>83728</v>
      </c>
      <c r="AC12" s="18">
        <v>89225</v>
      </c>
      <c r="AD12" s="18">
        <v>92786</v>
      </c>
      <c r="AE12" s="18">
        <v>94413</v>
      </c>
      <c r="AF12" s="18">
        <v>98976</v>
      </c>
      <c r="AG12" s="18">
        <v>103077.5</v>
      </c>
      <c r="AH12" s="18">
        <v>104600.5</v>
      </c>
      <c r="AI12" s="18">
        <v>108759</v>
      </c>
      <c r="AJ12" s="18">
        <v>108122</v>
      </c>
      <c r="AK12" s="18">
        <v>107240</v>
      </c>
      <c r="AL12" s="18">
        <v>109260.5</v>
      </c>
      <c r="AM12" s="18">
        <v>106897</v>
      </c>
      <c r="AN12" s="18">
        <v>101446.5</v>
      </c>
      <c r="AO12" s="18">
        <v>96699.5</v>
      </c>
      <c r="AP12" s="18">
        <v>95007.5</v>
      </c>
      <c r="AQ12" s="18">
        <v>93508</v>
      </c>
      <c r="AR12" s="18">
        <v>95600.5</v>
      </c>
      <c r="AS12" s="18">
        <v>94412</v>
      </c>
      <c r="AT12" s="18">
        <v>87277</v>
      </c>
      <c r="AU12" s="18">
        <v>85020</v>
      </c>
      <c r="AV12" s="18">
        <v>83779</v>
      </c>
      <c r="AW12" s="6"/>
    </row>
    <row r="13" spans="1:49" ht="13.5" customHeight="1" x14ac:dyDescent="0.2">
      <c r="A13" s="3"/>
      <c r="D13" s="15">
        <f t="shared" ref="D13:M13" si="0">SUM(D10:D12)</f>
        <v>653061</v>
      </c>
      <c r="E13" s="15">
        <f t="shared" si="0"/>
        <v>672303</v>
      </c>
      <c r="F13" s="15">
        <f t="shared" si="0"/>
        <v>658082</v>
      </c>
      <c r="G13" s="15">
        <f t="shared" si="0"/>
        <v>635286</v>
      </c>
      <c r="H13" s="15">
        <f t="shared" si="0"/>
        <v>615575</v>
      </c>
      <c r="I13" s="15">
        <f t="shared" si="0"/>
        <v>612713</v>
      </c>
      <c r="J13" s="15">
        <f t="shared" si="0"/>
        <v>607455</v>
      </c>
      <c r="K13" s="15">
        <f t="shared" si="0"/>
        <v>608109</v>
      </c>
      <c r="L13" s="15">
        <f t="shared" si="0"/>
        <v>619556</v>
      </c>
      <c r="M13" s="15">
        <f t="shared" si="0"/>
        <v>638349</v>
      </c>
      <c r="N13" s="15"/>
      <c r="O13" s="15">
        <f t="shared" ref="O13:AJ13" si="1">SUM(O10:O12)</f>
        <v>651665</v>
      </c>
      <c r="P13" s="19">
        <f t="shared" si="1"/>
        <v>615117</v>
      </c>
      <c r="Q13" s="19">
        <f t="shared" si="1"/>
        <v>580911</v>
      </c>
      <c r="R13" s="19">
        <f t="shared" si="1"/>
        <v>577595</v>
      </c>
      <c r="S13" s="19">
        <f t="shared" si="1"/>
        <v>585736</v>
      </c>
      <c r="T13" s="19">
        <f t="shared" si="1"/>
        <v>591883</v>
      </c>
      <c r="U13" s="15">
        <f t="shared" si="1"/>
        <v>599034.5</v>
      </c>
      <c r="V13" s="15">
        <f t="shared" si="1"/>
        <v>612326.5</v>
      </c>
      <c r="W13" s="15">
        <f t="shared" si="1"/>
        <v>605188</v>
      </c>
      <c r="X13" s="15">
        <f t="shared" si="1"/>
        <v>618508.5</v>
      </c>
      <c r="Y13" s="15">
        <f t="shared" si="1"/>
        <v>637033</v>
      </c>
      <c r="Z13" s="15">
        <f t="shared" si="1"/>
        <v>662799</v>
      </c>
      <c r="AA13" s="15">
        <f t="shared" si="1"/>
        <v>677055</v>
      </c>
      <c r="AB13" s="15">
        <f t="shared" si="1"/>
        <v>691248</v>
      </c>
      <c r="AC13" s="15">
        <f t="shared" si="1"/>
        <v>714824</v>
      </c>
      <c r="AD13" s="15">
        <f t="shared" si="1"/>
        <v>727374</v>
      </c>
      <c r="AE13" s="15">
        <f t="shared" si="1"/>
        <v>734273.5</v>
      </c>
      <c r="AF13" s="15">
        <f t="shared" si="1"/>
        <v>779653</v>
      </c>
      <c r="AG13" s="15">
        <f t="shared" si="1"/>
        <v>809521</v>
      </c>
      <c r="AH13" s="15">
        <f t="shared" si="1"/>
        <v>846292</v>
      </c>
      <c r="AI13" s="15">
        <f t="shared" si="1"/>
        <v>879956.5</v>
      </c>
      <c r="AJ13" s="15">
        <f t="shared" si="1"/>
        <v>906592.5</v>
      </c>
      <c r="AK13" s="15">
        <f t="shared" ref="AK13:AL13" si="2">SUM(AK10:AK12)</f>
        <v>907663</v>
      </c>
      <c r="AL13" s="15">
        <f t="shared" si="2"/>
        <v>926542.5</v>
      </c>
      <c r="AM13" s="15">
        <f t="shared" ref="AM13:AN13" si="3">SUM(AM10:AM12)</f>
        <v>930618</v>
      </c>
      <c r="AN13" s="15">
        <f t="shared" si="3"/>
        <v>876650.5</v>
      </c>
      <c r="AO13" s="15">
        <f t="shared" ref="AO13:AP13" si="4">SUM(AO10:AO12)</f>
        <v>814718.5</v>
      </c>
      <c r="AP13" s="15">
        <f t="shared" si="4"/>
        <v>782676.5</v>
      </c>
      <c r="AQ13" s="15">
        <f t="shared" ref="AQ13:AR13" si="5">SUM(AQ10:AQ12)</f>
        <v>781608.5</v>
      </c>
      <c r="AR13" s="15">
        <f t="shared" si="5"/>
        <v>807733</v>
      </c>
      <c r="AS13" s="15">
        <f t="shared" ref="AS13:AT13" si="6">SUM(AS10:AS12)</f>
        <v>818084</v>
      </c>
      <c r="AT13" s="15">
        <f t="shared" si="6"/>
        <v>823202.5</v>
      </c>
      <c r="AU13" s="15">
        <f t="shared" ref="AU13:AV13" si="7">SUM(AU10:AU12)</f>
        <v>829649</v>
      </c>
      <c r="AV13" s="15">
        <f t="shared" si="7"/>
        <v>854107.5</v>
      </c>
      <c r="AW13" s="6"/>
    </row>
    <row r="14" spans="1:49" ht="13.5" customHeight="1" x14ac:dyDescent="0.2">
      <c r="A14" s="3"/>
      <c r="B14" s="24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4"/>
      <c r="Q14" s="24"/>
      <c r="R14" s="24"/>
      <c r="S14" s="25"/>
      <c r="T14" s="24"/>
      <c r="U14" s="24"/>
      <c r="V14" s="24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6"/>
    </row>
    <row r="15" spans="1:49" ht="13.5" customHeight="1" x14ac:dyDescent="0.2">
      <c r="A15" s="3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S15" s="20"/>
      <c r="AW15" s="6"/>
    </row>
    <row r="16" spans="1:49" ht="13.5" customHeight="1" x14ac:dyDescent="0.2">
      <c r="A16" s="3"/>
      <c r="B16" s="1" t="s">
        <v>48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S16" s="20"/>
      <c r="AW16" s="6"/>
    </row>
    <row r="17" spans="1:49" ht="13.5" customHeight="1" x14ac:dyDescent="0.2">
      <c r="A17" s="3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S17" s="20"/>
      <c r="AW17" s="6"/>
    </row>
    <row r="18" spans="1:49" ht="13.5" customHeight="1" x14ac:dyDescent="0.2">
      <c r="A18" s="27"/>
      <c r="B18" s="24" t="s">
        <v>43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8"/>
      <c r="AG18" s="28"/>
      <c r="AH18" s="28"/>
      <c r="AI18" s="28"/>
      <c r="AJ18" s="28"/>
      <c r="AK18" s="28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 t="s">
        <v>58</v>
      </c>
      <c r="AW18" s="29"/>
    </row>
  </sheetData>
  <mergeCells count="1">
    <mergeCell ref="A2:AW2"/>
  </mergeCells>
  <printOptions horizontalCentered="1"/>
  <pageMargins left="0.7" right="0.45" top="0.5" bottom="0.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W18"/>
  <sheetViews>
    <sheetView workbookViewId="0"/>
  </sheetViews>
  <sheetFormatPr defaultColWidth="8.42578125" defaultRowHeight="13.5" customHeight="1" x14ac:dyDescent="0.2"/>
  <cols>
    <col min="1" max="2" width="2.7109375" style="1" customWidth="1"/>
    <col min="3" max="3" width="23.7109375" style="1" customWidth="1"/>
    <col min="4" max="42" width="10.7109375" style="1" hidden="1" customWidth="1"/>
    <col min="43" max="48" width="10.7109375" style="1" customWidth="1"/>
    <col min="49" max="49" width="2.7109375" style="1" customWidth="1"/>
    <col min="50" max="16384" width="8.42578125" style="1"/>
  </cols>
  <sheetData>
    <row r="2" spans="1:49" ht="15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50"/>
    </row>
    <row r="3" spans="1:49" ht="13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6"/>
    </row>
    <row r="4" spans="1:49" ht="15" customHeight="1" x14ac:dyDescent="0.25">
      <c r="A4" s="7"/>
      <c r="B4" s="30" t="s">
        <v>39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6"/>
    </row>
    <row r="5" spans="1:49" ht="15" customHeight="1" x14ac:dyDescent="0.25">
      <c r="A5" s="7"/>
      <c r="B5" s="30" t="s">
        <v>38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6"/>
    </row>
    <row r="6" spans="1:49" ht="13.5" customHeight="1" thickBot="1" x14ac:dyDescent="0.25">
      <c r="A6" s="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6"/>
    </row>
    <row r="7" spans="1:49" ht="13.5" customHeight="1" thickTop="1" x14ac:dyDescent="0.2">
      <c r="A7" s="3"/>
      <c r="B7" s="12"/>
      <c r="C7" s="12"/>
      <c r="D7" s="13" t="s">
        <v>2</v>
      </c>
      <c r="E7" s="13" t="s">
        <v>3</v>
      </c>
      <c r="F7" s="13" t="s">
        <v>4</v>
      </c>
      <c r="G7" s="13" t="s">
        <v>5</v>
      </c>
      <c r="H7" s="13" t="s">
        <v>6</v>
      </c>
      <c r="I7" s="13" t="s">
        <v>7</v>
      </c>
      <c r="J7" s="13" t="s">
        <v>8</v>
      </c>
      <c r="K7" s="13" t="s">
        <v>9</v>
      </c>
      <c r="L7" s="13" t="s">
        <v>10</v>
      </c>
      <c r="M7" s="13" t="s">
        <v>11</v>
      </c>
      <c r="N7" s="13" t="s">
        <v>12</v>
      </c>
      <c r="O7" s="13" t="s">
        <v>13</v>
      </c>
      <c r="P7" s="13" t="s">
        <v>14</v>
      </c>
      <c r="Q7" s="13" t="s">
        <v>15</v>
      </c>
      <c r="R7" s="13" t="s">
        <v>16</v>
      </c>
      <c r="S7" s="13" t="s">
        <v>17</v>
      </c>
      <c r="T7" s="13" t="s">
        <v>18</v>
      </c>
      <c r="U7" s="13" t="s">
        <v>19</v>
      </c>
      <c r="V7" s="13" t="s">
        <v>20</v>
      </c>
      <c r="W7" s="13" t="s">
        <v>21</v>
      </c>
      <c r="X7" s="13" t="s">
        <v>22</v>
      </c>
      <c r="Y7" s="13" t="s">
        <v>23</v>
      </c>
      <c r="Z7" s="14" t="s">
        <v>24</v>
      </c>
      <c r="AA7" s="14" t="s">
        <v>25</v>
      </c>
      <c r="AB7" s="14" t="s">
        <v>26</v>
      </c>
      <c r="AC7" s="14" t="s">
        <v>27</v>
      </c>
      <c r="AD7" s="14" t="s">
        <v>28</v>
      </c>
      <c r="AE7" s="14" t="s">
        <v>29</v>
      </c>
      <c r="AF7" s="14" t="s">
        <v>30</v>
      </c>
      <c r="AG7" s="14" t="s">
        <v>31</v>
      </c>
      <c r="AH7" s="14" t="s">
        <v>32</v>
      </c>
      <c r="AI7" s="14" t="s">
        <v>33</v>
      </c>
      <c r="AJ7" s="14" t="s">
        <v>34</v>
      </c>
      <c r="AK7" s="14" t="s">
        <v>37</v>
      </c>
      <c r="AL7" s="14" t="s">
        <v>46</v>
      </c>
      <c r="AM7" s="14" t="s">
        <v>47</v>
      </c>
      <c r="AN7" s="14" t="s">
        <v>49</v>
      </c>
      <c r="AO7" s="14" t="s">
        <v>50</v>
      </c>
      <c r="AP7" s="14" t="s">
        <v>51</v>
      </c>
      <c r="AQ7" s="14" t="s">
        <v>52</v>
      </c>
      <c r="AR7" s="14" t="s">
        <v>53</v>
      </c>
      <c r="AS7" s="14" t="s">
        <v>54</v>
      </c>
      <c r="AT7" s="14" t="s">
        <v>55</v>
      </c>
      <c r="AU7" s="14" t="s">
        <v>56</v>
      </c>
      <c r="AV7" s="14" t="s">
        <v>57</v>
      </c>
      <c r="AW7" s="6"/>
    </row>
    <row r="8" spans="1:49" ht="13.5" customHeight="1" x14ac:dyDescent="0.2">
      <c r="A8" s="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6"/>
    </row>
    <row r="9" spans="1:49" ht="13.5" customHeight="1" x14ac:dyDescent="0.2">
      <c r="A9" s="7"/>
      <c r="B9" s="44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6"/>
    </row>
    <row r="10" spans="1:49" ht="13.5" customHeight="1" x14ac:dyDescent="0.2">
      <c r="A10" s="3"/>
      <c r="C10" s="1" t="s">
        <v>35</v>
      </c>
      <c r="D10" s="22">
        <v>155837</v>
      </c>
      <c r="E10" s="22">
        <v>162608</v>
      </c>
      <c r="F10" s="22">
        <v>163030</v>
      </c>
      <c r="G10" s="22">
        <v>161300</v>
      </c>
      <c r="H10" s="22">
        <v>164422</v>
      </c>
      <c r="I10" s="16">
        <v>166467</v>
      </c>
      <c r="J10" s="16">
        <v>164696</v>
      </c>
      <c r="K10" s="16">
        <v>163188</v>
      </c>
      <c r="L10" s="16">
        <v>162581</v>
      </c>
      <c r="M10" s="16">
        <v>158133</v>
      </c>
      <c r="N10" s="22"/>
      <c r="O10" s="16">
        <v>149775</v>
      </c>
      <c r="P10" s="16">
        <v>138623</v>
      </c>
      <c r="Q10" s="16">
        <v>127728</v>
      </c>
      <c r="R10" s="16">
        <v>128307</v>
      </c>
      <c r="S10" s="16">
        <v>131354</v>
      </c>
      <c r="T10" s="16">
        <v>134620</v>
      </c>
      <c r="U10" s="16">
        <v>141551</v>
      </c>
      <c r="V10" s="16">
        <v>144953</v>
      </c>
      <c r="W10" s="16">
        <v>156347</v>
      </c>
      <c r="X10" s="16">
        <v>168553.5</v>
      </c>
      <c r="Y10" s="16">
        <v>177177</v>
      </c>
      <c r="Z10" s="16">
        <v>186708</v>
      </c>
      <c r="AA10" s="16">
        <v>195367</v>
      </c>
      <c r="AB10" s="16">
        <v>202323</v>
      </c>
      <c r="AC10" s="16">
        <v>208994</v>
      </c>
      <c r="AD10" s="16">
        <v>205075</v>
      </c>
      <c r="AE10" s="16">
        <v>205413.5</v>
      </c>
      <c r="AF10" s="16">
        <v>209209.5</v>
      </c>
      <c r="AG10" s="16">
        <v>225653</v>
      </c>
      <c r="AH10" s="16">
        <v>237520</v>
      </c>
      <c r="AI10" s="16">
        <v>237006.75</v>
      </c>
      <c r="AJ10" s="16">
        <v>248637.25</v>
      </c>
      <c r="AK10" s="16">
        <v>245799</v>
      </c>
      <c r="AL10" s="16">
        <v>242844</v>
      </c>
      <c r="AM10" s="16">
        <v>238121.5</v>
      </c>
      <c r="AN10" s="16">
        <v>239443.5</v>
      </c>
      <c r="AO10" s="16">
        <v>239017.5</v>
      </c>
      <c r="AP10" s="16">
        <v>233865.5</v>
      </c>
      <c r="AQ10" s="16">
        <v>226570.5</v>
      </c>
      <c r="AR10" s="16">
        <v>218404</v>
      </c>
      <c r="AS10" s="16">
        <v>204079.5</v>
      </c>
      <c r="AT10" s="16">
        <v>196206</v>
      </c>
      <c r="AU10" s="16">
        <v>202178.5</v>
      </c>
      <c r="AV10" s="16">
        <v>209575</v>
      </c>
      <c r="AW10" s="6"/>
    </row>
    <row r="11" spans="1:49" ht="13.5" customHeight="1" x14ac:dyDescent="0.2">
      <c r="A11" s="3"/>
      <c r="C11" s="1" t="s">
        <v>44</v>
      </c>
      <c r="D11" s="22">
        <v>55037</v>
      </c>
      <c r="E11" s="22">
        <v>58002</v>
      </c>
      <c r="F11" s="22">
        <v>61173</v>
      </c>
      <c r="G11" s="22">
        <v>60071</v>
      </c>
      <c r="H11" s="22">
        <v>57306</v>
      </c>
      <c r="I11" s="16">
        <v>56327</v>
      </c>
      <c r="J11" s="16">
        <v>56504</v>
      </c>
      <c r="K11" s="16">
        <v>53700</v>
      </c>
      <c r="L11" s="16">
        <v>53065</v>
      </c>
      <c r="M11" s="16">
        <v>51872</v>
      </c>
      <c r="N11" s="22"/>
      <c r="O11" s="16">
        <v>50259</v>
      </c>
      <c r="P11" s="16">
        <v>51248</v>
      </c>
      <c r="Q11" s="16">
        <v>50450</v>
      </c>
      <c r="R11" s="16">
        <v>51649</v>
      </c>
      <c r="S11" s="16">
        <v>51760</v>
      </c>
      <c r="T11" s="16">
        <v>51883</v>
      </c>
      <c r="U11" s="16">
        <v>52132</v>
      </c>
      <c r="V11" s="16">
        <v>53693.5</v>
      </c>
      <c r="W11" s="16">
        <v>55678</v>
      </c>
      <c r="X11" s="16">
        <v>57401</v>
      </c>
      <c r="Y11" s="16">
        <v>57106</v>
      </c>
      <c r="Z11" s="16">
        <v>59184</v>
      </c>
      <c r="AA11" s="16">
        <v>58727</v>
      </c>
      <c r="AB11" s="16">
        <v>62668</v>
      </c>
      <c r="AC11" s="16">
        <v>64132</v>
      </c>
      <c r="AD11" s="16">
        <v>63617</v>
      </c>
      <c r="AE11" s="16">
        <v>64290</v>
      </c>
      <c r="AF11" s="16">
        <v>67053.5</v>
      </c>
      <c r="AG11" s="16">
        <v>70459</v>
      </c>
      <c r="AH11" s="16">
        <v>74502</v>
      </c>
      <c r="AI11" s="16">
        <v>73130</v>
      </c>
      <c r="AJ11" s="16">
        <v>76280</v>
      </c>
      <c r="AK11" s="16">
        <v>77415.5</v>
      </c>
      <c r="AL11" s="16">
        <v>77676</v>
      </c>
      <c r="AM11" s="16">
        <v>77354</v>
      </c>
      <c r="AN11" s="16">
        <v>76047</v>
      </c>
      <c r="AO11" s="16">
        <v>78748.5</v>
      </c>
      <c r="AP11" s="16">
        <v>77830.5</v>
      </c>
      <c r="AQ11" s="16">
        <v>79062.5</v>
      </c>
      <c r="AR11" s="16">
        <v>81660</v>
      </c>
      <c r="AS11" s="16">
        <v>81945</v>
      </c>
      <c r="AT11" s="16">
        <v>80897</v>
      </c>
      <c r="AU11" s="16">
        <v>79745</v>
      </c>
      <c r="AV11" s="16">
        <v>77908.5</v>
      </c>
      <c r="AW11" s="6"/>
    </row>
    <row r="12" spans="1:49" ht="13.5" customHeight="1" x14ac:dyDescent="0.2">
      <c r="A12" s="3"/>
      <c r="C12" s="1" t="s">
        <v>45</v>
      </c>
      <c r="D12" s="32">
        <v>43370</v>
      </c>
      <c r="E12" s="32">
        <v>42107</v>
      </c>
      <c r="F12" s="32">
        <v>39739</v>
      </c>
      <c r="G12" s="32">
        <v>40777</v>
      </c>
      <c r="H12" s="32">
        <v>42220</v>
      </c>
      <c r="I12" s="18">
        <v>45096</v>
      </c>
      <c r="J12" s="18">
        <v>44559</v>
      </c>
      <c r="K12" s="18">
        <v>49167</v>
      </c>
      <c r="L12" s="18">
        <v>51910</v>
      </c>
      <c r="M12" s="18">
        <v>52050</v>
      </c>
      <c r="N12" s="32"/>
      <c r="O12" s="18">
        <v>50601</v>
      </c>
      <c r="P12" s="18">
        <v>47116</v>
      </c>
      <c r="Q12" s="18">
        <v>45550</v>
      </c>
      <c r="R12" s="18">
        <v>47730</v>
      </c>
      <c r="S12" s="18">
        <v>49704</v>
      </c>
      <c r="T12" s="18">
        <v>47674</v>
      </c>
      <c r="U12" s="18">
        <v>47738</v>
      </c>
      <c r="V12" s="18">
        <v>46434</v>
      </c>
      <c r="W12" s="18">
        <v>48433</v>
      </c>
      <c r="X12" s="18">
        <v>51071</v>
      </c>
      <c r="Y12" s="18">
        <v>49092</v>
      </c>
      <c r="Z12" s="18">
        <v>51744</v>
      </c>
      <c r="AA12" s="18">
        <v>53061</v>
      </c>
      <c r="AB12" s="18">
        <v>49092</v>
      </c>
      <c r="AC12" s="18">
        <v>48662</v>
      </c>
      <c r="AD12" s="18">
        <v>49318</v>
      </c>
      <c r="AE12" s="18">
        <v>51295</v>
      </c>
      <c r="AF12" s="18">
        <v>52828</v>
      </c>
      <c r="AG12" s="18">
        <v>54578</v>
      </c>
      <c r="AH12" s="18">
        <v>54994</v>
      </c>
      <c r="AI12" s="18">
        <v>55160.75</v>
      </c>
      <c r="AJ12" s="18">
        <v>53983.5</v>
      </c>
      <c r="AK12" s="18">
        <v>57964.5</v>
      </c>
      <c r="AL12" s="18">
        <v>60592</v>
      </c>
      <c r="AM12" s="18">
        <v>60334.5</v>
      </c>
      <c r="AN12" s="18">
        <v>55964.5</v>
      </c>
      <c r="AO12" s="18">
        <v>51547.5</v>
      </c>
      <c r="AP12" s="18">
        <v>51042.5</v>
      </c>
      <c r="AQ12" s="18">
        <v>53402</v>
      </c>
      <c r="AR12" s="18">
        <v>54035</v>
      </c>
      <c r="AS12" s="18">
        <v>61454</v>
      </c>
      <c r="AT12" s="18">
        <v>62649</v>
      </c>
      <c r="AU12" s="18">
        <v>53879.5</v>
      </c>
      <c r="AV12" s="18">
        <v>44247.5</v>
      </c>
      <c r="AW12" s="6"/>
    </row>
    <row r="13" spans="1:49" ht="13.5" customHeight="1" x14ac:dyDescent="0.2">
      <c r="A13" s="3"/>
      <c r="D13" s="15">
        <f t="shared" ref="D13:M13" si="0">SUM(D10:D12)</f>
        <v>254244</v>
      </c>
      <c r="E13" s="15">
        <f t="shared" si="0"/>
        <v>262717</v>
      </c>
      <c r="F13" s="15">
        <f t="shared" si="0"/>
        <v>263942</v>
      </c>
      <c r="G13" s="15">
        <f t="shared" si="0"/>
        <v>262148</v>
      </c>
      <c r="H13" s="15">
        <f t="shared" si="0"/>
        <v>263948</v>
      </c>
      <c r="I13" s="15">
        <f t="shared" si="0"/>
        <v>267890</v>
      </c>
      <c r="J13" s="15">
        <f t="shared" si="0"/>
        <v>265759</v>
      </c>
      <c r="K13" s="15">
        <f t="shared" si="0"/>
        <v>266055</v>
      </c>
      <c r="L13" s="15">
        <f t="shared" si="0"/>
        <v>267556</v>
      </c>
      <c r="M13" s="15">
        <f t="shared" si="0"/>
        <v>262055</v>
      </c>
      <c r="N13" s="15"/>
      <c r="O13" s="16">
        <f t="shared" ref="O13:AD13" si="1">SUM(O10:O12)</f>
        <v>250635</v>
      </c>
      <c r="P13" s="21">
        <f t="shared" si="1"/>
        <v>236987</v>
      </c>
      <c r="Q13" s="21">
        <f t="shared" si="1"/>
        <v>223728</v>
      </c>
      <c r="R13" s="21">
        <f t="shared" si="1"/>
        <v>227686</v>
      </c>
      <c r="S13" s="21">
        <f t="shared" si="1"/>
        <v>232818</v>
      </c>
      <c r="T13" s="21">
        <f t="shared" si="1"/>
        <v>234177</v>
      </c>
      <c r="U13" s="16">
        <f t="shared" si="1"/>
        <v>241421</v>
      </c>
      <c r="V13" s="16">
        <f t="shared" si="1"/>
        <v>245080.5</v>
      </c>
      <c r="W13" s="16">
        <f t="shared" si="1"/>
        <v>260458</v>
      </c>
      <c r="X13" s="16">
        <f t="shared" si="1"/>
        <v>277025.5</v>
      </c>
      <c r="Y13" s="16">
        <f t="shared" si="1"/>
        <v>283375</v>
      </c>
      <c r="Z13" s="16">
        <f t="shared" si="1"/>
        <v>297636</v>
      </c>
      <c r="AA13" s="16">
        <f t="shared" si="1"/>
        <v>307155</v>
      </c>
      <c r="AB13" s="16">
        <f t="shared" si="1"/>
        <v>314083</v>
      </c>
      <c r="AC13" s="16">
        <f t="shared" si="1"/>
        <v>321788</v>
      </c>
      <c r="AD13" s="16">
        <f t="shared" si="1"/>
        <v>318010</v>
      </c>
      <c r="AE13" s="16">
        <f t="shared" ref="AE13:AK13" si="2">SUM(AE10:AE12)</f>
        <v>320998.5</v>
      </c>
      <c r="AF13" s="16">
        <f t="shared" si="2"/>
        <v>329091</v>
      </c>
      <c r="AG13" s="16">
        <f t="shared" si="2"/>
        <v>350690</v>
      </c>
      <c r="AH13" s="16">
        <f t="shared" si="2"/>
        <v>367016</v>
      </c>
      <c r="AI13" s="16">
        <f t="shared" si="2"/>
        <v>365297.5</v>
      </c>
      <c r="AJ13" s="16">
        <f t="shared" si="2"/>
        <v>378900.75</v>
      </c>
      <c r="AK13" s="16">
        <f t="shared" si="2"/>
        <v>381179</v>
      </c>
      <c r="AL13" s="16">
        <f t="shared" ref="AL13:AM13" si="3">SUM(AL10:AL12)</f>
        <v>381112</v>
      </c>
      <c r="AM13" s="16">
        <f t="shared" si="3"/>
        <v>375810</v>
      </c>
      <c r="AN13" s="16">
        <f t="shared" ref="AN13" si="4">SUM(AN10:AN12)</f>
        <v>371455</v>
      </c>
      <c r="AO13" s="16">
        <f t="shared" ref="AO13:AP13" si="5">SUM(AO10:AO12)</f>
        <v>369313.5</v>
      </c>
      <c r="AP13" s="16">
        <f t="shared" si="5"/>
        <v>362738.5</v>
      </c>
      <c r="AQ13" s="16">
        <f t="shared" ref="AQ13" si="6">SUM(AQ10:AQ12)</f>
        <v>359035</v>
      </c>
      <c r="AR13" s="16">
        <f t="shared" ref="AR13:AS13" si="7">SUM(AR10:AR12)</f>
        <v>354099</v>
      </c>
      <c r="AS13" s="16">
        <f t="shared" si="7"/>
        <v>347478.5</v>
      </c>
      <c r="AT13" s="16">
        <f t="shared" ref="AT13:AU13" si="8">SUM(AT10:AT12)</f>
        <v>339752</v>
      </c>
      <c r="AU13" s="16">
        <f t="shared" si="8"/>
        <v>335803</v>
      </c>
      <c r="AV13" s="16">
        <f t="shared" ref="AV13" si="9">SUM(AV10:AV12)</f>
        <v>331731</v>
      </c>
      <c r="AW13" s="6"/>
    </row>
    <row r="14" spans="1:49" ht="13.5" customHeight="1" x14ac:dyDescent="0.2">
      <c r="A14" s="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6"/>
    </row>
    <row r="15" spans="1:49" ht="13.5" customHeight="1" x14ac:dyDescent="0.2">
      <c r="A15" s="3"/>
      <c r="AW15" s="6"/>
    </row>
    <row r="16" spans="1:49" ht="13.5" customHeight="1" x14ac:dyDescent="0.2">
      <c r="A16" s="3"/>
      <c r="B16" s="1" t="s">
        <v>48</v>
      </c>
      <c r="AW16" s="6"/>
    </row>
    <row r="17" spans="1:49" ht="13.5" customHeight="1" x14ac:dyDescent="0.2">
      <c r="A17" s="3"/>
      <c r="AW17" s="6"/>
    </row>
    <row r="18" spans="1:49" ht="13.5" customHeight="1" x14ac:dyDescent="0.2">
      <c r="A18" s="27"/>
      <c r="B18" s="24" t="s">
        <v>43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8"/>
      <c r="AG18" s="28"/>
      <c r="AH18" s="28"/>
      <c r="AI18" s="28"/>
      <c r="AJ18" s="28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 t="s">
        <v>58</v>
      </c>
      <c r="AW18" s="29"/>
    </row>
  </sheetData>
  <mergeCells count="1">
    <mergeCell ref="A2:AW2"/>
  </mergeCells>
  <printOptions horizontalCentered="1"/>
  <pageMargins left="0.7" right="0.45" top="0.5" bottom="0.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W17"/>
  <sheetViews>
    <sheetView workbookViewId="0"/>
  </sheetViews>
  <sheetFormatPr defaultColWidth="8.42578125" defaultRowHeight="13.5" customHeight="1" x14ac:dyDescent="0.2"/>
  <cols>
    <col min="1" max="2" width="2.7109375" style="1" customWidth="1"/>
    <col min="3" max="3" width="23.7109375" style="1" customWidth="1"/>
    <col min="4" max="42" width="10.7109375" style="1" hidden="1" customWidth="1"/>
    <col min="43" max="48" width="10.7109375" style="1" customWidth="1"/>
    <col min="49" max="49" width="2.7109375" style="1" customWidth="1"/>
    <col min="50" max="16384" width="8.42578125" style="1"/>
  </cols>
  <sheetData>
    <row r="2" spans="1:49" ht="15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50"/>
    </row>
    <row r="3" spans="1:49" ht="13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6"/>
    </row>
    <row r="4" spans="1:49" ht="15" customHeight="1" x14ac:dyDescent="0.25">
      <c r="A4" s="7"/>
      <c r="B4" s="30" t="s">
        <v>39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6"/>
    </row>
    <row r="5" spans="1:49" ht="15" customHeight="1" x14ac:dyDescent="0.25">
      <c r="A5" s="7"/>
      <c r="B5" s="30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6"/>
    </row>
    <row r="6" spans="1:49" ht="13.5" customHeight="1" thickBot="1" x14ac:dyDescent="0.25">
      <c r="A6" s="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6"/>
    </row>
    <row r="7" spans="1:49" ht="13.5" customHeight="1" thickTop="1" x14ac:dyDescent="0.2">
      <c r="A7" s="3"/>
      <c r="B7" s="12"/>
      <c r="C7" s="12"/>
      <c r="D7" s="13" t="s">
        <v>2</v>
      </c>
      <c r="E7" s="13" t="s">
        <v>3</v>
      </c>
      <c r="F7" s="13" t="s">
        <v>4</v>
      </c>
      <c r="G7" s="13" t="s">
        <v>5</v>
      </c>
      <c r="H7" s="13" t="s">
        <v>6</v>
      </c>
      <c r="I7" s="13" t="s">
        <v>7</v>
      </c>
      <c r="J7" s="13" t="s">
        <v>8</v>
      </c>
      <c r="K7" s="13" t="s">
        <v>9</v>
      </c>
      <c r="L7" s="13" t="s">
        <v>10</v>
      </c>
      <c r="M7" s="13" t="s">
        <v>11</v>
      </c>
      <c r="N7" s="13" t="s">
        <v>12</v>
      </c>
      <c r="O7" s="13" t="s">
        <v>13</v>
      </c>
      <c r="P7" s="13" t="s">
        <v>14</v>
      </c>
      <c r="Q7" s="13" t="s">
        <v>15</v>
      </c>
      <c r="R7" s="13" t="s">
        <v>16</v>
      </c>
      <c r="S7" s="13" t="s">
        <v>17</v>
      </c>
      <c r="T7" s="13" t="s">
        <v>18</v>
      </c>
      <c r="U7" s="13" t="s">
        <v>19</v>
      </c>
      <c r="V7" s="13" t="s">
        <v>20</v>
      </c>
      <c r="W7" s="13" t="s">
        <v>21</v>
      </c>
      <c r="X7" s="13" t="s">
        <v>22</v>
      </c>
      <c r="Y7" s="13" t="s">
        <v>23</v>
      </c>
      <c r="Z7" s="14" t="s">
        <v>24</v>
      </c>
      <c r="AA7" s="14" t="s">
        <v>25</v>
      </c>
      <c r="AB7" s="14" t="s">
        <v>26</v>
      </c>
      <c r="AC7" s="14" t="s">
        <v>27</v>
      </c>
      <c r="AD7" s="14" t="s">
        <v>28</v>
      </c>
      <c r="AE7" s="14" t="s">
        <v>29</v>
      </c>
      <c r="AF7" s="14" t="s">
        <v>30</v>
      </c>
      <c r="AG7" s="14" t="s">
        <v>31</v>
      </c>
      <c r="AH7" s="14" t="s">
        <v>32</v>
      </c>
      <c r="AI7" s="14" t="s">
        <v>33</v>
      </c>
      <c r="AJ7" s="14" t="s">
        <v>34</v>
      </c>
      <c r="AK7" s="14" t="s">
        <v>37</v>
      </c>
      <c r="AL7" s="14" t="s">
        <v>46</v>
      </c>
      <c r="AM7" s="14" t="s">
        <v>47</v>
      </c>
      <c r="AN7" s="14" t="s">
        <v>49</v>
      </c>
      <c r="AO7" s="14" t="s">
        <v>50</v>
      </c>
      <c r="AP7" s="14" t="s">
        <v>51</v>
      </c>
      <c r="AQ7" s="14" t="s">
        <v>52</v>
      </c>
      <c r="AR7" s="14" t="s">
        <v>53</v>
      </c>
      <c r="AS7" s="14" t="s">
        <v>54</v>
      </c>
      <c r="AT7" s="14" t="s">
        <v>55</v>
      </c>
      <c r="AU7" s="14" t="s">
        <v>56</v>
      </c>
      <c r="AV7" s="14" t="s">
        <v>57</v>
      </c>
      <c r="AW7" s="6"/>
    </row>
    <row r="8" spans="1:49" ht="13.5" customHeight="1" x14ac:dyDescent="0.2">
      <c r="A8" s="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6"/>
    </row>
    <row r="9" spans="1:49" ht="13.5" customHeight="1" x14ac:dyDescent="0.2">
      <c r="A9" s="7"/>
      <c r="B9" s="45" t="s">
        <v>36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6"/>
    </row>
    <row r="10" spans="1:49" ht="13.5" customHeight="1" x14ac:dyDescent="0.2">
      <c r="A10" s="3"/>
      <c r="C10" s="1" t="s">
        <v>35</v>
      </c>
      <c r="D10" s="22">
        <v>159445</v>
      </c>
      <c r="E10" s="22">
        <v>176277</v>
      </c>
      <c r="F10" s="22">
        <v>182875</v>
      </c>
      <c r="G10" s="22">
        <v>166568</v>
      </c>
      <c r="H10" s="22">
        <v>145607</v>
      </c>
      <c r="I10" s="15">
        <v>139566</v>
      </c>
      <c r="J10" s="15">
        <v>125040</v>
      </c>
      <c r="K10" s="15">
        <v>116371</v>
      </c>
      <c r="L10" s="15">
        <v>112479</v>
      </c>
      <c r="M10" s="15">
        <v>111118</v>
      </c>
      <c r="N10" s="22"/>
      <c r="O10" s="15">
        <v>112088</v>
      </c>
      <c r="P10" s="15">
        <v>116014</v>
      </c>
      <c r="Q10" s="15">
        <v>118612</v>
      </c>
      <c r="R10" s="15">
        <v>116179</v>
      </c>
      <c r="S10" s="15">
        <v>116920</v>
      </c>
      <c r="T10" s="15">
        <v>117466</v>
      </c>
      <c r="U10" s="15">
        <v>109991</v>
      </c>
      <c r="V10" s="15">
        <v>108854.5</v>
      </c>
      <c r="W10" s="15">
        <v>103933</v>
      </c>
      <c r="X10" s="15">
        <v>100590</v>
      </c>
      <c r="Y10" s="15">
        <v>101718.5</v>
      </c>
      <c r="Z10" s="15">
        <v>106134.5</v>
      </c>
      <c r="AA10" s="15">
        <v>107004</v>
      </c>
      <c r="AB10" s="15">
        <v>112561</v>
      </c>
      <c r="AC10" s="15">
        <v>118357</v>
      </c>
      <c r="AD10" s="15">
        <v>125325</v>
      </c>
      <c r="AE10" s="15">
        <v>131991.5</v>
      </c>
      <c r="AF10" s="15">
        <v>136369</v>
      </c>
      <c r="AG10" s="15">
        <v>143972.5</v>
      </c>
      <c r="AH10" s="15">
        <v>150599</v>
      </c>
      <c r="AI10" s="15">
        <v>154760.5</v>
      </c>
      <c r="AJ10" s="15">
        <v>157534</v>
      </c>
      <c r="AK10" s="15">
        <v>165007.5</v>
      </c>
      <c r="AL10" s="15">
        <v>174741.5</v>
      </c>
      <c r="AM10" s="15">
        <v>181211.5</v>
      </c>
      <c r="AN10" s="15">
        <v>181721.5</v>
      </c>
      <c r="AO10" s="15">
        <v>180330</v>
      </c>
      <c r="AP10" s="15">
        <v>177423</v>
      </c>
      <c r="AQ10" s="15">
        <v>166145.5</v>
      </c>
      <c r="AR10" s="15">
        <v>159359</v>
      </c>
      <c r="AS10" s="15">
        <v>148771</v>
      </c>
      <c r="AT10" s="15">
        <v>146497.5</v>
      </c>
      <c r="AU10" s="15">
        <v>149614</v>
      </c>
      <c r="AV10" s="15">
        <v>155215.5</v>
      </c>
      <c r="AW10" s="6"/>
    </row>
    <row r="11" spans="1:49" ht="13.5" customHeight="1" x14ac:dyDescent="0.2">
      <c r="A11" s="3"/>
      <c r="C11" s="1" t="s">
        <v>45</v>
      </c>
      <c r="D11" s="32">
        <v>12528</v>
      </c>
      <c r="E11" s="32">
        <v>13881</v>
      </c>
      <c r="F11" s="32">
        <v>17198</v>
      </c>
      <c r="G11" s="32">
        <v>17241</v>
      </c>
      <c r="H11" s="32">
        <v>16300</v>
      </c>
      <c r="I11" s="17">
        <v>17368</v>
      </c>
      <c r="J11" s="17">
        <v>17752</v>
      </c>
      <c r="K11" s="17">
        <v>17409</v>
      </c>
      <c r="L11" s="17">
        <v>16905</v>
      </c>
      <c r="M11" s="17">
        <v>15780</v>
      </c>
      <c r="N11" s="32"/>
      <c r="O11" s="17">
        <v>16929</v>
      </c>
      <c r="P11" s="17">
        <v>16989</v>
      </c>
      <c r="Q11" s="17">
        <v>17794</v>
      </c>
      <c r="R11" s="17">
        <v>15826</v>
      </c>
      <c r="S11" s="17">
        <v>17546</v>
      </c>
      <c r="T11" s="17">
        <v>17303</v>
      </c>
      <c r="U11" s="17">
        <v>16078</v>
      </c>
      <c r="V11" s="17">
        <v>16919</v>
      </c>
      <c r="W11" s="17">
        <v>16961</v>
      </c>
      <c r="X11" s="17">
        <v>19125.5</v>
      </c>
      <c r="Y11" s="17">
        <v>21819.5</v>
      </c>
      <c r="Z11" s="17">
        <v>25606</v>
      </c>
      <c r="AA11" s="17">
        <v>19568</v>
      </c>
      <c r="AB11" s="17">
        <v>20964</v>
      </c>
      <c r="AC11" s="17">
        <v>21323</v>
      </c>
      <c r="AD11" s="17">
        <v>20959</v>
      </c>
      <c r="AE11" s="17">
        <v>22110.5</v>
      </c>
      <c r="AF11" s="17">
        <v>22762.5</v>
      </c>
      <c r="AG11" s="17">
        <v>26212</v>
      </c>
      <c r="AH11" s="17">
        <v>27964</v>
      </c>
      <c r="AI11" s="17">
        <v>30257</v>
      </c>
      <c r="AJ11" s="17">
        <v>28995.5</v>
      </c>
      <c r="AK11" s="17">
        <v>32669</v>
      </c>
      <c r="AL11" s="17">
        <v>33536.5</v>
      </c>
      <c r="AM11" s="17">
        <v>32167.5</v>
      </c>
      <c r="AN11" s="17">
        <v>31171.5</v>
      </c>
      <c r="AO11" s="17">
        <v>31157</v>
      </c>
      <c r="AP11" s="17">
        <v>28376</v>
      </c>
      <c r="AQ11" s="17">
        <v>26695</v>
      </c>
      <c r="AR11" s="17">
        <v>23550</v>
      </c>
      <c r="AS11" s="17">
        <v>23414</v>
      </c>
      <c r="AT11" s="17">
        <v>24449</v>
      </c>
      <c r="AU11" s="17">
        <v>26057</v>
      </c>
      <c r="AV11" s="17">
        <v>25306</v>
      </c>
      <c r="AW11" s="6"/>
    </row>
    <row r="12" spans="1:49" ht="13.5" customHeight="1" x14ac:dyDescent="0.2">
      <c r="A12" s="3"/>
      <c r="D12" s="15">
        <f t="shared" ref="D12:M12" si="0">SUM(D10:D11)</f>
        <v>171973</v>
      </c>
      <c r="E12" s="15">
        <f t="shared" si="0"/>
        <v>190158</v>
      </c>
      <c r="F12" s="15">
        <f t="shared" si="0"/>
        <v>200073</v>
      </c>
      <c r="G12" s="15">
        <f t="shared" si="0"/>
        <v>183809</v>
      </c>
      <c r="H12" s="15">
        <f t="shared" si="0"/>
        <v>161907</v>
      </c>
      <c r="I12" s="15">
        <f t="shared" si="0"/>
        <v>156934</v>
      </c>
      <c r="J12" s="15">
        <f t="shared" si="0"/>
        <v>142792</v>
      </c>
      <c r="K12" s="15">
        <f t="shared" si="0"/>
        <v>133780</v>
      </c>
      <c r="L12" s="15">
        <f t="shared" si="0"/>
        <v>129384</v>
      </c>
      <c r="M12" s="15">
        <f t="shared" si="0"/>
        <v>126898</v>
      </c>
      <c r="N12" s="15"/>
      <c r="O12" s="16">
        <f t="shared" ref="O12:AK12" si="1">SUM(O10:O11)</f>
        <v>129017</v>
      </c>
      <c r="P12" s="21">
        <f t="shared" si="1"/>
        <v>133003</v>
      </c>
      <c r="Q12" s="21">
        <f t="shared" si="1"/>
        <v>136406</v>
      </c>
      <c r="R12" s="19">
        <f t="shared" si="1"/>
        <v>132005</v>
      </c>
      <c r="S12" s="19">
        <f t="shared" si="1"/>
        <v>134466</v>
      </c>
      <c r="T12" s="19">
        <f t="shared" si="1"/>
        <v>134769</v>
      </c>
      <c r="U12" s="15">
        <f t="shared" si="1"/>
        <v>126069</v>
      </c>
      <c r="V12" s="15">
        <f t="shared" si="1"/>
        <v>125773.5</v>
      </c>
      <c r="W12" s="15">
        <f t="shared" si="1"/>
        <v>120894</v>
      </c>
      <c r="X12" s="15">
        <f t="shared" si="1"/>
        <v>119715.5</v>
      </c>
      <c r="Y12" s="15">
        <f t="shared" si="1"/>
        <v>123538</v>
      </c>
      <c r="Z12" s="15">
        <f t="shared" si="1"/>
        <v>131740.5</v>
      </c>
      <c r="AA12" s="15">
        <f t="shared" si="1"/>
        <v>126572</v>
      </c>
      <c r="AB12" s="15">
        <f t="shared" si="1"/>
        <v>133525</v>
      </c>
      <c r="AC12" s="15">
        <f t="shared" si="1"/>
        <v>139680</v>
      </c>
      <c r="AD12" s="15">
        <f t="shared" si="1"/>
        <v>146284</v>
      </c>
      <c r="AE12" s="15">
        <f t="shared" si="1"/>
        <v>154102</v>
      </c>
      <c r="AF12" s="15">
        <f t="shared" si="1"/>
        <v>159131.5</v>
      </c>
      <c r="AG12" s="15">
        <f t="shared" si="1"/>
        <v>170184.5</v>
      </c>
      <c r="AH12" s="15">
        <f t="shared" si="1"/>
        <v>178563</v>
      </c>
      <c r="AI12" s="15">
        <f t="shared" si="1"/>
        <v>185017.5</v>
      </c>
      <c r="AJ12" s="15">
        <f t="shared" si="1"/>
        <v>186529.5</v>
      </c>
      <c r="AK12" s="15">
        <f t="shared" si="1"/>
        <v>197676.5</v>
      </c>
      <c r="AL12" s="15">
        <f t="shared" ref="AL12:AM12" si="2">SUM(AL10:AL11)</f>
        <v>208278</v>
      </c>
      <c r="AM12" s="15">
        <f t="shared" si="2"/>
        <v>213379</v>
      </c>
      <c r="AN12" s="15">
        <f t="shared" ref="AN12:AO12" si="3">SUM(AN10:AN11)</f>
        <v>212893</v>
      </c>
      <c r="AO12" s="15">
        <f t="shared" si="3"/>
        <v>211487</v>
      </c>
      <c r="AP12" s="15">
        <f t="shared" ref="AP12:AQ12" si="4">SUM(AP10:AP11)</f>
        <v>205799</v>
      </c>
      <c r="AQ12" s="15">
        <f t="shared" si="4"/>
        <v>192840.5</v>
      </c>
      <c r="AR12" s="15">
        <f t="shared" ref="AR12:AS12" si="5">SUM(AR10:AR11)</f>
        <v>182909</v>
      </c>
      <c r="AS12" s="15">
        <f t="shared" si="5"/>
        <v>172185</v>
      </c>
      <c r="AT12" s="15">
        <f t="shared" ref="AT12:AU12" si="6">SUM(AT10:AT11)</f>
        <v>170946.5</v>
      </c>
      <c r="AU12" s="15">
        <f t="shared" si="6"/>
        <v>175671</v>
      </c>
      <c r="AV12" s="15">
        <f t="shared" ref="AV12" si="7">SUM(AV10:AV11)</f>
        <v>180521.5</v>
      </c>
      <c r="AW12" s="6"/>
    </row>
    <row r="13" spans="1:49" ht="13.5" customHeight="1" x14ac:dyDescent="0.2">
      <c r="A13" s="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6"/>
    </row>
    <row r="14" spans="1:49" ht="13.5" customHeight="1" x14ac:dyDescent="0.2">
      <c r="A14" s="3"/>
      <c r="AW14" s="6"/>
    </row>
    <row r="15" spans="1:49" ht="13.5" customHeight="1" x14ac:dyDescent="0.2">
      <c r="A15" s="3"/>
      <c r="B15" s="1" t="s">
        <v>48</v>
      </c>
      <c r="AW15" s="6"/>
    </row>
    <row r="16" spans="1:49" ht="13.5" customHeight="1" x14ac:dyDescent="0.2">
      <c r="A16" s="3"/>
      <c r="AW16" s="6"/>
    </row>
    <row r="17" spans="1:49" ht="13.5" customHeight="1" x14ac:dyDescent="0.2">
      <c r="A17" s="27"/>
      <c r="B17" s="24" t="s">
        <v>43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28"/>
      <c r="AG17" s="28"/>
      <c r="AH17" s="28"/>
      <c r="AI17" s="28"/>
      <c r="AJ17" s="28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58</v>
      </c>
      <c r="AW17" s="29"/>
    </row>
  </sheetData>
  <mergeCells count="1">
    <mergeCell ref="A2:AW2"/>
  </mergeCells>
  <printOptions horizontalCentered="1"/>
  <pageMargins left="0.7" right="0.45" top="0.5" bottom="0.5" header="0.3" footer="0.3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8"/>
  <sheetViews>
    <sheetView workbookViewId="0"/>
  </sheetViews>
  <sheetFormatPr defaultColWidth="8.42578125" defaultRowHeight="13.5" customHeight="1" x14ac:dyDescent="0.2"/>
  <cols>
    <col min="1" max="2" width="2.7109375" style="1" customWidth="1"/>
    <col min="3" max="3" width="23.7109375" style="1" customWidth="1"/>
    <col min="4" max="42" width="10.7109375" style="1" hidden="1" customWidth="1"/>
    <col min="43" max="48" width="10.7109375" style="1" customWidth="1"/>
    <col min="49" max="49" width="2.7109375" style="1" customWidth="1"/>
    <col min="50" max="16384" width="8.42578125" style="1"/>
  </cols>
  <sheetData>
    <row r="1" spans="1:49" ht="13.5" customHeight="1" x14ac:dyDescent="0.2">
      <c r="A1" s="8"/>
      <c r="B1" s="8"/>
      <c r="C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9" ht="15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50"/>
    </row>
    <row r="3" spans="1:49" ht="13.5" customHeight="1" x14ac:dyDescent="0.2">
      <c r="A3" s="7"/>
      <c r="B3" s="38"/>
      <c r="C3" s="38"/>
      <c r="D3" s="4"/>
      <c r="E3" s="4"/>
      <c r="F3" s="4"/>
      <c r="G3" s="4"/>
      <c r="H3" s="4"/>
      <c r="I3" s="4"/>
      <c r="J3" s="4"/>
      <c r="K3" s="4"/>
      <c r="L3" s="4"/>
      <c r="M3" s="4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6"/>
    </row>
    <row r="4" spans="1:49" ht="15" customHeight="1" x14ac:dyDescent="0.25">
      <c r="A4" s="7"/>
      <c r="B4" s="30" t="s">
        <v>39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6"/>
    </row>
    <row r="5" spans="1:49" ht="15" customHeight="1" x14ac:dyDescent="0.25">
      <c r="A5" s="7"/>
      <c r="B5" s="30" t="s">
        <v>41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6"/>
    </row>
    <row r="6" spans="1:49" ht="13.5" customHeight="1" thickBot="1" x14ac:dyDescent="0.25">
      <c r="A6" s="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6"/>
    </row>
    <row r="7" spans="1:49" ht="13.5" customHeight="1" thickTop="1" x14ac:dyDescent="0.2">
      <c r="A7" s="3"/>
      <c r="B7" s="24"/>
      <c r="C7" s="24"/>
      <c r="D7" s="39" t="s">
        <v>2</v>
      </c>
      <c r="E7" s="39" t="s">
        <v>3</v>
      </c>
      <c r="F7" s="39" t="s">
        <v>4</v>
      </c>
      <c r="G7" s="39" t="s">
        <v>5</v>
      </c>
      <c r="H7" s="39" t="s">
        <v>6</v>
      </c>
      <c r="I7" s="39" t="s">
        <v>7</v>
      </c>
      <c r="J7" s="39" t="s">
        <v>8</v>
      </c>
      <c r="K7" s="39" t="s">
        <v>9</v>
      </c>
      <c r="L7" s="39" t="s">
        <v>10</v>
      </c>
      <c r="M7" s="39" t="s">
        <v>11</v>
      </c>
      <c r="N7" s="39" t="s">
        <v>12</v>
      </c>
      <c r="O7" s="39" t="s">
        <v>13</v>
      </c>
      <c r="P7" s="39" t="s">
        <v>14</v>
      </c>
      <c r="Q7" s="39" t="s">
        <v>15</v>
      </c>
      <c r="R7" s="39" t="s">
        <v>16</v>
      </c>
      <c r="S7" s="39" t="s">
        <v>17</v>
      </c>
      <c r="T7" s="39" t="s">
        <v>18</v>
      </c>
      <c r="U7" s="39" t="s">
        <v>19</v>
      </c>
      <c r="V7" s="39" t="s">
        <v>20</v>
      </c>
      <c r="W7" s="39" t="s">
        <v>21</v>
      </c>
      <c r="X7" s="39" t="s">
        <v>22</v>
      </c>
      <c r="Y7" s="39" t="s">
        <v>23</v>
      </c>
      <c r="Z7" s="40" t="s">
        <v>24</v>
      </c>
      <c r="AA7" s="40" t="s">
        <v>25</v>
      </c>
      <c r="AB7" s="40" t="s">
        <v>26</v>
      </c>
      <c r="AC7" s="40" t="s">
        <v>27</v>
      </c>
      <c r="AD7" s="40" t="s">
        <v>28</v>
      </c>
      <c r="AE7" s="40" t="s">
        <v>29</v>
      </c>
      <c r="AF7" s="40" t="s">
        <v>30</v>
      </c>
      <c r="AG7" s="40" t="s">
        <v>31</v>
      </c>
      <c r="AH7" s="40" t="s">
        <v>32</v>
      </c>
      <c r="AI7" s="40" t="s">
        <v>33</v>
      </c>
      <c r="AJ7" s="40" t="s">
        <v>34</v>
      </c>
      <c r="AK7" s="40" t="s">
        <v>37</v>
      </c>
      <c r="AL7" s="40" t="s">
        <v>46</v>
      </c>
      <c r="AM7" s="40" t="s">
        <v>47</v>
      </c>
      <c r="AN7" s="40" t="s">
        <v>49</v>
      </c>
      <c r="AO7" s="40" t="s">
        <v>50</v>
      </c>
      <c r="AP7" s="40" t="s">
        <v>51</v>
      </c>
      <c r="AQ7" s="40" t="s">
        <v>52</v>
      </c>
      <c r="AR7" s="40" t="s">
        <v>53</v>
      </c>
      <c r="AS7" s="40" t="s">
        <v>54</v>
      </c>
      <c r="AT7" s="40" t="s">
        <v>55</v>
      </c>
      <c r="AU7" s="40" t="s">
        <v>56</v>
      </c>
      <c r="AV7" s="40" t="s">
        <v>57</v>
      </c>
      <c r="AW7" s="6"/>
    </row>
    <row r="8" spans="1:49" ht="13.5" customHeight="1" x14ac:dyDescent="0.2">
      <c r="A8" s="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6"/>
    </row>
    <row r="9" spans="1:49" ht="13.5" customHeight="1" x14ac:dyDescent="0.2">
      <c r="A9" s="3"/>
      <c r="B9" s="46" t="s">
        <v>36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6"/>
    </row>
    <row r="10" spans="1:49" ht="13.5" customHeight="1" x14ac:dyDescent="0.2">
      <c r="A10" s="3"/>
      <c r="C10" s="1" t="s">
        <v>35</v>
      </c>
      <c r="D10" s="20">
        <v>225554</v>
      </c>
      <c r="E10" s="20">
        <v>230659</v>
      </c>
      <c r="F10" s="20">
        <v>218209</v>
      </c>
      <c r="G10" s="20">
        <v>209691</v>
      </c>
      <c r="H10" s="20">
        <v>203449</v>
      </c>
      <c r="I10" s="16">
        <v>205306</v>
      </c>
      <c r="J10" s="16">
        <v>213224</v>
      </c>
      <c r="K10" s="16">
        <v>221047</v>
      </c>
      <c r="L10" s="16">
        <v>228839</v>
      </c>
      <c r="M10" s="16">
        <v>238186</v>
      </c>
      <c r="N10" s="16">
        <v>243316</v>
      </c>
      <c r="O10" s="16">
        <v>238162</v>
      </c>
      <c r="P10" s="16">
        <v>217740</v>
      </c>
      <c r="Q10" s="16">
        <v>219977</v>
      </c>
      <c r="R10" s="16">
        <v>226372</v>
      </c>
      <c r="S10" s="16">
        <v>229693</v>
      </c>
      <c r="T10" s="16">
        <v>232042</v>
      </c>
      <c r="U10" s="16">
        <v>230084</v>
      </c>
      <c r="V10" s="16">
        <v>233246</v>
      </c>
      <c r="W10" s="16">
        <v>231585</v>
      </c>
      <c r="X10" s="16">
        <v>222286</v>
      </c>
      <c r="Y10" s="16">
        <v>234301</v>
      </c>
      <c r="Z10" s="16">
        <v>237801</v>
      </c>
      <c r="AA10" s="16">
        <v>234986</v>
      </c>
      <c r="AB10" s="16">
        <v>231647</v>
      </c>
      <c r="AC10" s="16">
        <v>238643</v>
      </c>
      <c r="AD10" s="16">
        <v>238136</v>
      </c>
      <c r="AE10" s="16">
        <v>238887</v>
      </c>
      <c r="AF10" s="16">
        <v>216665</v>
      </c>
      <c r="AG10" s="16">
        <v>247134</v>
      </c>
      <c r="AH10" s="16">
        <v>250449</v>
      </c>
      <c r="AI10" s="16">
        <v>247925</v>
      </c>
      <c r="AJ10" s="16">
        <v>250983</v>
      </c>
      <c r="AK10" s="16">
        <v>252086.5</v>
      </c>
      <c r="AL10" s="16">
        <v>252920</v>
      </c>
      <c r="AM10" s="16">
        <v>243384</v>
      </c>
      <c r="AN10" s="16">
        <v>234270</v>
      </c>
      <c r="AO10" s="16">
        <v>231853</v>
      </c>
      <c r="AP10" s="16">
        <v>224882</v>
      </c>
      <c r="AQ10" s="16">
        <v>213747</v>
      </c>
      <c r="AR10" s="16">
        <v>199116.5</v>
      </c>
      <c r="AS10" s="16">
        <v>194496</v>
      </c>
      <c r="AT10" s="16">
        <v>184585</v>
      </c>
      <c r="AU10" s="16">
        <v>181885</v>
      </c>
      <c r="AV10" s="16">
        <v>184681</v>
      </c>
      <c r="AW10" s="6"/>
    </row>
    <row r="11" spans="1:49" ht="13.5" customHeight="1" x14ac:dyDescent="0.2">
      <c r="A11" s="3"/>
      <c r="C11" s="1" t="s">
        <v>44</v>
      </c>
      <c r="D11" s="20">
        <v>792</v>
      </c>
      <c r="E11" s="20">
        <v>1991</v>
      </c>
      <c r="F11" s="20">
        <v>4910</v>
      </c>
      <c r="G11" s="20">
        <v>4733</v>
      </c>
      <c r="H11" s="20">
        <v>5002</v>
      </c>
      <c r="I11" s="16">
        <v>6418</v>
      </c>
      <c r="J11" s="16">
        <v>6133</v>
      </c>
      <c r="K11" s="16">
        <v>6489</v>
      </c>
      <c r="L11" s="16">
        <v>6627</v>
      </c>
      <c r="M11" s="16">
        <v>6563</v>
      </c>
      <c r="N11" s="16">
        <v>6548</v>
      </c>
      <c r="O11" s="16">
        <v>6405</v>
      </c>
      <c r="P11" s="16">
        <v>6584</v>
      </c>
      <c r="Q11" s="16">
        <v>6612</v>
      </c>
      <c r="R11" s="16">
        <v>6556</v>
      </c>
      <c r="S11" s="16">
        <v>6852</v>
      </c>
      <c r="T11" s="16">
        <v>6963</v>
      </c>
      <c r="U11" s="16">
        <v>7078</v>
      </c>
      <c r="V11" s="16">
        <v>7497</v>
      </c>
      <c r="W11" s="16">
        <v>7390</v>
      </c>
      <c r="X11" s="16">
        <v>7320</v>
      </c>
      <c r="Y11" s="16">
        <v>6947</v>
      </c>
      <c r="Z11" s="16">
        <v>6681</v>
      </c>
      <c r="AA11" s="16">
        <v>7084</v>
      </c>
      <c r="AB11" s="16">
        <v>7251</v>
      </c>
      <c r="AC11" s="16">
        <v>7065</v>
      </c>
      <c r="AD11" s="16">
        <v>7446</v>
      </c>
      <c r="AE11" s="16">
        <v>7311</v>
      </c>
      <c r="AF11" s="16">
        <v>7163</v>
      </c>
      <c r="AG11" s="16">
        <v>7740</v>
      </c>
      <c r="AH11" s="16">
        <v>7416</v>
      </c>
      <c r="AI11" s="16">
        <v>7391</v>
      </c>
      <c r="AJ11" s="16">
        <v>7107</v>
      </c>
      <c r="AK11" s="16">
        <v>7284</v>
      </c>
      <c r="AL11" s="16">
        <v>7466</v>
      </c>
      <c r="AM11" s="16">
        <v>7533</v>
      </c>
      <c r="AN11" s="16">
        <v>7391</v>
      </c>
      <c r="AO11" s="16">
        <v>7573</v>
      </c>
      <c r="AP11" s="16">
        <v>7779</v>
      </c>
      <c r="AQ11" s="16">
        <v>7931</v>
      </c>
      <c r="AR11" s="16">
        <v>7595</v>
      </c>
      <c r="AS11" s="16">
        <v>7394</v>
      </c>
      <c r="AT11" s="16">
        <v>7512</v>
      </c>
      <c r="AU11" s="16">
        <v>7682</v>
      </c>
      <c r="AV11" s="16">
        <v>7892</v>
      </c>
      <c r="AW11" s="6"/>
    </row>
    <row r="12" spans="1:49" ht="13.5" customHeight="1" x14ac:dyDescent="0.2">
      <c r="A12" s="3"/>
      <c r="C12" s="1" t="s">
        <v>45</v>
      </c>
      <c r="D12" s="25">
        <v>23450</v>
      </c>
      <c r="E12" s="25">
        <v>23448</v>
      </c>
      <c r="F12" s="25">
        <v>19597</v>
      </c>
      <c r="G12" s="25">
        <v>20358</v>
      </c>
      <c r="H12" s="25">
        <v>21027</v>
      </c>
      <c r="I12" s="18">
        <v>22718</v>
      </c>
      <c r="J12" s="18">
        <v>25530</v>
      </c>
      <c r="K12" s="18">
        <v>27763</v>
      </c>
      <c r="L12" s="18">
        <v>28797</v>
      </c>
      <c r="M12" s="18">
        <v>30376</v>
      </c>
      <c r="N12" s="18">
        <v>32729</v>
      </c>
      <c r="O12" s="18">
        <v>34110</v>
      </c>
      <c r="P12" s="18">
        <v>32671</v>
      </c>
      <c r="Q12" s="18">
        <v>32814</v>
      </c>
      <c r="R12" s="18">
        <v>34149</v>
      </c>
      <c r="S12" s="18">
        <v>36084</v>
      </c>
      <c r="T12" s="18">
        <v>33453</v>
      </c>
      <c r="U12" s="18">
        <v>32574</v>
      </c>
      <c r="V12" s="18">
        <v>31708</v>
      </c>
      <c r="W12" s="18">
        <v>31801</v>
      </c>
      <c r="X12" s="18">
        <v>33851</v>
      </c>
      <c r="Y12" s="18">
        <v>37595</v>
      </c>
      <c r="Z12" s="18">
        <v>41286</v>
      </c>
      <c r="AA12" s="18">
        <v>42823</v>
      </c>
      <c r="AB12" s="18">
        <v>43164</v>
      </c>
      <c r="AC12" s="18">
        <v>43618</v>
      </c>
      <c r="AD12" s="18">
        <v>43879</v>
      </c>
      <c r="AE12" s="18">
        <v>42816.5</v>
      </c>
      <c r="AF12" s="18">
        <v>38201</v>
      </c>
      <c r="AG12" s="18">
        <v>49263</v>
      </c>
      <c r="AH12" s="18">
        <v>50391.5</v>
      </c>
      <c r="AI12" s="18">
        <v>49384.5</v>
      </c>
      <c r="AJ12" s="18">
        <v>46684.5</v>
      </c>
      <c r="AK12" s="18">
        <v>43625</v>
      </c>
      <c r="AL12" s="18">
        <v>43073</v>
      </c>
      <c r="AM12" s="18">
        <v>43668.5</v>
      </c>
      <c r="AN12" s="18">
        <v>42828</v>
      </c>
      <c r="AO12" s="18">
        <v>41881</v>
      </c>
      <c r="AP12" s="18">
        <v>42755</v>
      </c>
      <c r="AQ12" s="18">
        <v>42272</v>
      </c>
      <c r="AR12" s="18">
        <v>40735.5</v>
      </c>
      <c r="AS12" s="18">
        <v>39567</v>
      </c>
      <c r="AT12" s="18">
        <v>38799</v>
      </c>
      <c r="AU12" s="18">
        <v>36877</v>
      </c>
      <c r="AV12" s="18">
        <v>33683</v>
      </c>
      <c r="AW12" s="6"/>
    </row>
    <row r="13" spans="1:49" ht="13.5" customHeight="1" x14ac:dyDescent="0.2">
      <c r="A13" s="3"/>
      <c r="D13" s="16">
        <f t="shared" ref="D13:AD13" si="0">SUM(D10:D12)</f>
        <v>249796</v>
      </c>
      <c r="E13" s="16">
        <f t="shared" si="0"/>
        <v>256098</v>
      </c>
      <c r="F13" s="16">
        <f t="shared" si="0"/>
        <v>242716</v>
      </c>
      <c r="G13" s="16">
        <f t="shared" si="0"/>
        <v>234782</v>
      </c>
      <c r="H13" s="16">
        <f t="shared" si="0"/>
        <v>229478</v>
      </c>
      <c r="I13" s="16">
        <f t="shared" si="0"/>
        <v>234442</v>
      </c>
      <c r="J13" s="16">
        <f t="shared" si="0"/>
        <v>244887</v>
      </c>
      <c r="K13" s="16">
        <f t="shared" si="0"/>
        <v>255299</v>
      </c>
      <c r="L13" s="16">
        <f t="shared" si="0"/>
        <v>264263</v>
      </c>
      <c r="M13" s="16">
        <f t="shared" si="0"/>
        <v>275125</v>
      </c>
      <c r="N13" s="16">
        <f t="shared" si="0"/>
        <v>282593</v>
      </c>
      <c r="O13" s="20">
        <f t="shared" si="0"/>
        <v>278677</v>
      </c>
      <c r="P13" s="41">
        <f t="shared" si="0"/>
        <v>256995</v>
      </c>
      <c r="Q13" s="41">
        <f t="shared" si="0"/>
        <v>259403</v>
      </c>
      <c r="R13" s="41">
        <f t="shared" si="0"/>
        <v>267077</v>
      </c>
      <c r="S13" s="41">
        <f t="shared" si="0"/>
        <v>272629</v>
      </c>
      <c r="T13" s="41">
        <f t="shared" si="0"/>
        <v>272458</v>
      </c>
      <c r="U13" s="20">
        <f t="shared" si="0"/>
        <v>269736</v>
      </c>
      <c r="V13" s="20">
        <f t="shared" si="0"/>
        <v>272451</v>
      </c>
      <c r="W13" s="16">
        <f t="shared" si="0"/>
        <v>270776</v>
      </c>
      <c r="X13" s="16">
        <f t="shared" si="0"/>
        <v>263457</v>
      </c>
      <c r="Y13" s="16">
        <f t="shared" si="0"/>
        <v>278843</v>
      </c>
      <c r="Z13" s="16">
        <f t="shared" si="0"/>
        <v>285768</v>
      </c>
      <c r="AA13" s="16">
        <f t="shared" si="0"/>
        <v>284893</v>
      </c>
      <c r="AB13" s="16">
        <f t="shared" si="0"/>
        <v>282062</v>
      </c>
      <c r="AC13" s="16">
        <f t="shared" si="0"/>
        <v>289326</v>
      </c>
      <c r="AD13" s="16">
        <f t="shared" si="0"/>
        <v>289461</v>
      </c>
      <c r="AE13" s="16">
        <f t="shared" ref="AE13:AK13" si="1">SUM(AE10:AE12)</f>
        <v>289014.5</v>
      </c>
      <c r="AF13" s="16">
        <f t="shared" si="1"/>
        <v>262029</v>
      </c>
      <c r="AG13" s="16">
        <f t="shared" si="1"/>
        <v>304137</v>
      </c>
      <c r="AH13" s="16">
        <f t="shared" si="1"/>
        <v>308256.5</v>
      </c>
      <c r="AI13" s="16">
        <f t="shared" si="1"/>
        <v>304700.5</v>
      </c>
      <c r="AJ13" s="16">
        <f t="shared" si="1"/>
        <v>304774.5</v>
      </c>
      <c r="AK13" s="16">
        <f t="shared" si="1"/>
        <v>302995.5</v>
      </c>
      <c r="AL13" s="16">
        <f t="shared" ref="AL13:AM13" si="2">SUM(AL10:AL12)</f>
        <v>303459</v>
      </c>
      <c r="AM13" s="16">
        <f t="shared" si="2"/>
        <v>294585.5</v>
      </c>
      <c r="AN13" s="16">
        <f t="shared" ref="AN13" si="3">SUM(AN10:AN12)</f>
        <v>284489</v>
      </c>
      <c r="AO13" s="16">
        <f t="shared" ref="AO13:AP13" si="4">SUM(AO10:AO12)</f>
        <v>281307</v>
      </c>
      <c r="AP13" s="16">
        <f t="shared" si="4"/>
        <v>275416</v>
      </c>
      <c r="AQ13" s="16">
        <f t="shared" ref="AQ13:AR13" si="5">SUM(AQ10:AQ12)</f>
        <v>263950</v>
      </c>
      <c r="AR13" s="16">
        <f t="shared" si="5"/>
        <v>247447</v>
      </c>
      <c r="AS13" s="16">
        <f t="shared" ref="AS13:AT13" si="6">SUM(AS10:AS12)</f>
        <v>241457</v>
      </c>
      <c r="AT13" s="16">
        <f t="shared" si="6"/>
        <v>230896</v>
      </c>
      <c r="AU13" s="16">
        <f t="shared" ref="AU13:AV13" si="7">SUM(AU10:AU12)</f>
        <v>226444</v>
      </c>
      <c r="AV13" s="16">
        <f t="shared" si="7"/>
        <v>226256</v>
      </c>
      <c r="AW13" s="6"/>
    </row>
    <row r="14" spans="1:49" ht="13.5" customHeight="1" x14ac:dyDescent="0.2">
      <c r="A14" s="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6"/>
    </row>
    <row r="15" spans="1:49" ht="13.5" customHeight="1" x14ac:dyDescent="0.2">
      <c r="A15" s="3"/>
      <c r="AW15" s="6"/>
    </row>
    <row r="16" spans="1:49" ht="13.5" customHeight="1" x14ac:dyDescent="0.2">
      <c r="A16" s="3"/>
      <c r="B16" s="1" t="s">
        <v>48</v>
      </c>
      <c r="AW16" s="6"/>
    </row>
    <row r="17" spans="1:49" ht="13.5" customHeight="1" x14ac:dyDescent="0.2">
      <c r="A17" s="3"/>
      <c r="AW17" s="6"/>
    </row>
    <row r="18" spans="1:49" ht="13.5" customHeight="1" x14ac:dyDescent="0.2">
      <c r="A18" s="27"/>
      <c r="B18" s="24" t="s">
        <v>43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28"/>
      <c r="AG18" s="28"/>
      <c r="AH18" s="28"/>
      <c r="AI18" s="28"/>
      <c r="AJ18" s="28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 t="s">
        <v>58</v>
      </c>
      <c r="AW18" s="29"/>
    </row>
  </sheetData>
  <mergeCells count="1">
    <mergeCell ref="A2:AW2"/>
  </mergeCells>
  <printOptions horizontalCentered="1"/>
  <pageMargins left="0.7" right="0.45" top="0.5" bottom="0.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UM System</vt:lpstr>
      <vt:lpstr>MU</vt:lpstr>
      <vt:lpstr>UMKC</vt:lpstr>
      <vt:lpstr>S&amp;T</vt:lpstr>
      <vt:lpstr>UMSL</vt:lpstr>
    </vt:vector>
  </TitlesOfParts>
  <Company>University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Sade, Randy</dc:creator>
  <cp:lastModifiedBy>Sade, Randy</cp:lastModifiedBy>
  <cp:lastPrinted>2021-10-15T16:53:33Z</cp:lastPrinted>
  <dcterms:created xsi:type="dcterms:W3CDTF">2014-09-22T20:23:21Z</dcterms:created>
  <dcterms:modified xsi:type="dcterms:W3CDTF">2025-09-09T20:45:06Z</dcterms:modified>
</cp:coreProperties>
</file>