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Y:\Current FPD Documents\Accessibility Documents\Accessibility - March 2026\Consultant Documents\Excel\"/>
    </mc:Choice>
  </mc:AlternateContent>
  <xr:revisionPtr revIDLastSave="1" documentId="8_{6747481A-0E09-408E-BA34-51BAF3CFC143}" xr6:coauthVersionLast="47" xr6:coauthVersionMax="47" xr10:uidLastSave="{FC5205AE-3C66-4C05-867F-45A797B5C0AE}"/>
  <bookViews>
    <workbookView xWindow="-120" yWindow="-120" windowWidth="29040" windowHeight="15720" xr2:uid="{32834CD5-3A89-4EBA-87C7-84ED1001A58F}"/>
  </bookViews>
  <sheets>
    <sheet name="Fee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6" i="1" s="1"/>
  <c r="L3" i="1"/>
  <c r="L6" i="1" s="1"/>
  <c r="K3" i="1"/>
  <c r="K6" i="1" s="1"/>
  <c r="J3" i="1"/>
  <c r="J6" i="1" s="1"/>
  <c r="I3" i="1"/>
  <c r="I6" i="1" s="1"/>
  <c r="H3" i="1"/>
  <c r="H6" i="1" s="1"/>
  <c r="G3" i="1"/>
  <c r="G6" i="1" s="1"/>
  <c r="F3" i="1"/>
  <c r="F6" i="1" s="1"/>
  <c r="E3" i="1"/>
  <c r="E6" i="1" s="1"/>
  <c r="D3" i="1"/>
  <c r="D6" i="1" s="1"/>
  <c r="C3" i="1"/>
  <c r="C6" i="1" s="1"/>
  <c r="B3" i="1"/>
  <c r="B6" i="1" s="1"/>
</calcChain>
</file>

<file path=xl/sharedStrings.xml><?xml version="1.0" encoding="utf-8"?>
<sst xmlns="http://schemas.openxmlformats.org/spreadsheetml/2006/main" count="35" uniqueCount="15">
  <si>
    <t>Amount Available for Construction</t>
  </si>
  <si>
    <t>TYPE I                      Considerably less than average complexity</t>
  </si>
  <si>
    <t>TYPE II                                 Less than average complexity</t>
  </si>
  <si>
    <t>TYPE III                              Average Complexity</t>
  </si>
  <si>
    <t>TYPE IV                               More than average complexity</t>
  </si>
  <si>
    <t>TYPE V               Considerably more than average complexity</t>
  </si>
  <si>
    <t>TYPE VI                                 Engineering Projects</t>
  </si>
  <si>
    <t xml:space="preserve"> ($)</t>
  </si>
  <si>
    <t>New %</t>
  </si>
  <si>
    <t>Reno. %</t>
  </si>
  <si>
    <t xml:space="preserve">New % </t>
  </si>
  <si>
    <t>ENTER AAC (above)</t>
  </si>
  <si>
    <t>Equals</t>
  </si>
  <si>
    <t>Fee $</t>
  </si>
  <si>
    <t>Resulting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</si>
</sst>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rgb="FF000000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3" fontId="2" fillId="3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3" fillId="4" borderId="9" xfId="0" applyFont="1" applyFill="1" applyBorder="1"/>
    <xf numFmtId="42" fontId="0" fillId="0" borderId="0" xfId="2" applyFont="1"/>
    <xf numFmtId="0" fontId="4" fillId="5" borderId="10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164" fontId="4" fillId="0" borderId="14" xfId="1" applyNumberFormat="1" applyFont="1" applyBorder="1"/>
    <xf numFmtId="164" fontId="4" fillId="0" borderId="15" xfId="1" applyNumberFormat="1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3">
    <cellStyle name="Currency" xfId="1" builtinId="4"/>
    <cellStyle name="Currency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3ED0E-9749-4A54-B09D-BBF31D593F37}">
  <dimension ref="A1:M6"/>
  <sheetViews>
    <sheetView tabSelected="1" view="pageLayout" zoomScaleNormal="100" workbookViewId="0">
      <selection activeCell="A4" sqref="A4"/>
    </sheetView>
  </sheetViews>
  <sheetFormatPr defaultRowHeight="15"/>
  <cols>
    <col min="1" max="1" width="16.7109375" bestFit="1" customWidth="1"/>
    <col min="2" max="2" width="10.7109375" customWidth="1"/>
    <col min="3" max="4" width="10.7109375" bestFit="1" customWidth="1"/>
    <col min="5" max="5" width="11.7109375" bestFit="1" customWidth="1"/>
    <col min="6" max="6" width="10.7109375" bestFit="1" customWidth="1"/>
    <col min="7" max="13" width="11.7109375" bestFit="1" customWidth="1"/>
  </cols>
  <sheetData>
    <row r="1" spans="1:13" ht="45" customHeight="1" thickBot="1">
      <c r="A1" s="1" t="s">
        <v>0</v>
      </c>
      <c r="B1" s="18" t="s">
        <v>1</v>
      </c>
      <c r="C1" s="19"/>
      <c r="D1" s="18" t="s">
        <v>2</v>
      </c>
      <c r="E1" s="19"/>
      <c r="F1" s="18" t="s">
        <v>3</v>
      </c>
      <c r="G1" s="19"/>
      <c r="H1" s="18" t="s">
        <v>4</v>
      </c>
      <c r="I1" s="19"/>
      <c r="J1" s="18" t="s">
        <v>5</v>
      </c>
      <c r="K1" s="19"/>
      <c r="L1" s="18" t="s">
        <v>6</v>
      </c>
      <c r="M1" s="19"/>
    </row>
    <row r="2" spans="1:13" ht="15.75" thickBot="1">
      <c r="A2" s="4" t="s">
        <v>7</v>
      </c>
      <c r="B2" s="3" t="s">
        <v>8</v>
      </c>
      <c r="C2" s="3" t="s">
        <v>9</v>
      </c>
      <c r="D2" s="3" t="s">
        <v>8</v>
      </c>
      <c r="E2" s="3" t="s">
        <v>9</v>
      </c>
      <c r="F2" s="3" t="s">
        <v>8</v>
      </c>
      <c r="G2" s="3" t="s">
        <v>9</v>
      </c>
      <c r="H2" s="3" t="s">
        <v>8</v>
      </c>
      <c r="I2" s="3" t="s">
        <v>9</v>
      </c>
      <c r="J2" s="2" t="s">
        <v>8</v>
      </c>
      <c r="K2" s="3" t="s">
        <v>9</v>
      </c>
      <c r="L2" s="5" t="s">
        <v>10</v>
      </c>
      <c r="M2" s="3" t="s">
        <v>9</v>
      </c>
    </row>
    <row r="3" spans="1:13">
      <c r="A3" s="6">
        <v>5000000</v>
      </c>
      <c r="B3" s="7">
        <f>11.96409-0.425896*LN(A3)</f>
        <v>5.3946661462512147</v>
      </c>
      <c r="C3" s="7">
        <f>14.6044-0.517477*LN(A3)</f>
        <v>6.6223439403836606</v>
      </c>
      <c r="D3" s="7">
        <f>13.20051-0.474769*LN(A3)</f>
        <v>5.8772226396574334</v>
      </c>
      <c r="E3" s="7">
        <f>17.32166-0.63818*LN(A3)</f>
        <v>7.4777663851611678</v>
      </c>
      <c r="F3" s="7">
        <f>14.36014-0.498917*LN(A3)</f>
        <v>6.6643709839942531</v>
      </c>
      <c r="G3" s="7">
        <f>100*(0.16122-(0.01396*LOG(A3/10.62)))</f>
        <v>8.2027076993235664</v>
      </c>
      <c r="H3" s="7">
        <f>15.655-0.55*LN(A3)</f>
        <v>7.1712783412808925</v>
      </c>
      <c r="I3" s="7">
        <f>100*(0.186214-(0.01664*LOG(A3/10.62)))</f>
        <v>9.1817851086492936</v>
      </c>
      <c r="J3" s="8">
        <f>17.06848-0.600554*LN(A3)</f>
        <v>7.804965496308375</v>
      </c>
      <c r="K3" s="9">
        <f>100*(0.2069-(0.01866*LOG(A3/10.62)))</f>
        <v>10.104470320155999</v>
      </c>
      <c r="L3" s="8">
        <f>16.44428-0.591895*LN(A3)</f>
        <v>7.3143301251135533</v>
      </c>
      <c r="M3" s="7">
        <f>20.57561-0.741388*LN(A3)</f>
        <v>9.13973830342829</v>
      </c>
    </row>
    <row r="4" spans="1:13" ht="15.75" thickBot="1">
      <c r="A4" s="10" t="s">
        <v>11</v>
      </c>
      <c r="J4" s="11"/>
    </row>
    <row r="5" spans="1:13">
      <c r="A5" s="12" t="s">
        <v>12</v>
      </c>
      <c r="B5" s="13" t="s">
        <v>13</v>
      </c>
      <c r="C5" s="13" t="s">
        <v>13</v>
      </c>
      <c r="D5" s="13" t="s">
        <v>13</v>
      </c>
      <c r="E5" s="13" t="s">
        <v>13</v>
      </c>
      <c r="F5" s="13" t="s">
        <v>13</v>
      </c>
      <c r="G5" s="13" t="s">
        <v>13</v>
      </c>
      <c r="H5" s="13" t="s">
        <v>13</v>
      </c>
      <c r="I5" s="13" t="s">
        <v>13</v>
      </c>
      <c r="J5" s="13" t="s">
        <v>13</v>
      </c>
      <c r="K5" s="13" t="s">
        <v>13</v>
      </c>
      <c r="L5" s="13" t="s">
        <v>13</v>
      </c>
      <c r="M5" s="14" t="s">
        <v>13</v>
      </c>
    </row>
    <row r="6" spans="1:13" ht="15.75" thickBot="1">
      <c r="A6" s="15" t="s">
        <v>14</v>
      </c>
      <c r="B6" s="16">
        <f>B3/100*A3</f>
        <v>269733.30731256073</v>
      </c>
      <c r="C6" s="16">
        <f>C3/100*A3</f>
        <v>331117.19701918308</v>
      </c>
      <c r="D6" s="16">
        <f>D3/100*A3</f>
        <v>293861.13198287168</v>
      </c>
      <c r="E6" s="16">
        <f>E3/100*A3</f>
        <v>373888.31925805839</v>
      </c>
      <c r="F6" s="16">
        <f>F3/100*A3</f>
        <v>333218.54919971264</v>
      </c>
      <c r="G6" s="16">
        <f>G3/100*A3</f>
        <v>410135.38496617833</v>
      </c>
      <c r="H6" s="16">
        <f>H3/100*A3</f>
        <v>358563.91706404462</v>
      </c>
      <c r="I6" s="16">
        <f>I3/100*A3</f>
        <v>459089.25543246465</v>
      </c>
      <c r="J6" s="16">
        <f>J3/100*A3</f>
        <v>390248.27481541876</v>
      </c>
      <c r="K6" s="16">
        <f>K3/100*A3</f>
        <v>505223.51600779995</v>
      </c>
      <c r="L6" s="16">
        <f>L3/100*A3</f>
        <v>365716.50625567767</v>
      </c>
      <c r="M6" s="17">
        <f>M3/100*A3</f>
        <v>456986.9151714145</v>
      </c>
    </row>
  </sheetData>
  <sheetProtection algorithmName="SHA-512" hashValue="qtnlJgA35YVqBgwFltXn9KpI5boW4YEAFxWugb4K9K/VxOBr4jkMqlF5qlm5T9piQAPn1YsNBT4rZGLAPvUHcQ==" saltValue="9PFlK6UcszAIRjnjiE/1zg==" spinCount="100000" sheet="1" objects="1" scenarios="1"/>
  <protectedRanges>
    <protectedRange algorithmName="SHA-512" hashValue="6RysaO5b+fbtkuTkKpk+LFa3kCnbeeDsd9pmxAKrXszSWKGR5aziPzgheOno2UNMojgQUoAPJ4DcPkuTRB9z6g==" saltValue="4C3JO/B+ulWniASfejvknQ==" spinCount="100000" sqref="B1:M6" name="Formula Lock"/>
  </protectedRanges>
  <mergeCells count="6">
    <mergeCell ref="L1:M1"/>
    <mergeCell ref="B1:C1"/>
    <mergeCell ref="D1:E1"/>
    <mergeCell ref="F1:G1"/>
    <mergeCell ref="H1:I1"/>
    <mergeCell ref="J1:K1"/>
  </mergeCells>
  <pageMargins left="0.7" right="0.7" top="0.75" bottom="0.75" header="0.3" footer="0.3"/>
  <pageSetup paperSize="5" orientation="landscape" r:id="rId1"/>
  <headerFooter>
    <oddHeader>&amp;CUpdated June 2025</oddHeader>
    <oddFooter>&amp;CFEECALC
6/2025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D6FDF3E57E754BBAF1EDDAC37D7339" ma:contentTypeVersion="25" ma:contentTypeDescription="Create a new document." ma:contentTypeScope="" ma:versionID="e37bbb62ccd7c9cb46fbd2548a00af4a">
  <xsd:schema xmlns:xsd="http://www.w3.org/2001/XMLSchema" xmlns:xs="http://www.w3.org/2001/XMLSchema" xmlns:p="http://schemas.microsoft.com/office/2006/metadata/properties" xmlns:ns2="c55f11f7-c3cc-4f5e-8bed-6b538c8093da" targetNamespace="http://schemas.microsoft.com/office/2006/metadata/properties" ma:root="true" ma:fieldsID="fb7c71043cdb378f18d45e7299d90d86" ns2:_="">
    <xsd:import namespace="c55f11f7-c3cc-4f5e-8bed-6b538c8093da"/>
    <xsd:element name="properties">
      <xsd:complexType>
        <xsd:sequence>
          <xsd:element name="documentManagement">
            <xsd:complexType>
              <xsd:all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Leaders" minOccurs="0"/>
                <xsd:element ref="ns2:Members" minOccurs="0"/>
                <xsd:element ref="ns2:Member_Groups" minOccurs="0"/>
                <xsd:element ref="ns2:Distribution_Groups" minOccurs="0"/>
                <xsd:element ref="ns2:LMS_Mappings" minOccurs="0"/>
                <xsd:element ref="ns2:Invited_Leaders" minOccurs="0"/>
                <xsd:element ref="ns2:Invited_Members" minOccurs="0"/>
                <xsd:element ref="ns2:Self_Registration_Enabled" minOccurs="0"/>
                <xsd:element ref="ns2:Has_Leaders_Only_SectionGroup" minOccurs="0"/>
                <xsd:element ref="ns2:Is_Collaboration_Space_Locked" minOccurs="0"/>
                <xsd:element ref="ns2:IsNotebookLocked" minOccurs="0"/>
                <xsd:element ref="ns2:MediaServiceMetadata" minOccurs="0"/>
                <xsd:element ref="ns2:MediaServiceFastMetadata" minOccurs="0"/>
                <xsd:element ref="ns2:Comment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5f11f7-c3cc-4f5e-8bed-6b538c8093da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4" nillable="true" ma:displayName="Math Settings" ma:internalName="Math_Settings">
      <xsd:simpleType>
        <xsd:restriction base="dms:Text"/>
      </xsd:simpleType>
    </xsd:element>
    <xsd:element name="DefaultSectionNames" ma:index="1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6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17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8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9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0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1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Leaders" ma:index="22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23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4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5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6" nillable="true" ma:displayName="Is Collaboration Space Locked" ma:internalName="Is_Collaboration_Space_Locked">
      <xsd:simpleType>
        <xsd:restriction base="dms:Boolean"/>
      </xsd:simpleType>
    </xsd:element>
    <xsd:element name="IsNotebookLocked" ma:index="27" nillable="true" ma:displayName="Is Notebook Locked" ma:internalName="IsNotebookLocked">
      <xsd:simpleType>
        <xsd:restriction base="dms:Boolean"/>
      </xsd:simpleType>
    </xsd:element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Comments" ma:index="30" nillable="true" ma:displayName="Comments" ma:description="What changed?" ma:format="Dropdown" ma:internalName="Comments">
      <xsd:simpleType>
        <xsd:restriction base="dms:Text">
          <xsd:maxLength value="255"/>
        </xsd:restriction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Type xmlns="c55f11f7-c3cc-4f5e-8bed-6b538c8093da" xsi:nil="true"/>
    <Owner xmlns="c55f11f7-c3cc-4f5e-8bed-6b538c8093da">
      <UserInfo>
        <DisplayName/>
        <AccountId xsi:nil="true"/>
        <AccountType/>
      </UserInfo>
    </Owner>
    <Comments xmlns="c55f11f7-c3cc-4f5e-8bed-6b538c8093da" xsi:nil="true"/>
    <LMS_Mappings xmlns="c55f11f7-c3cc-4f5e-8bed-6b538c8093da" xsi:nil="true"/>
    <Invited_Leaders xmlns="c55f11f7-c3cc-4f5e-8bed-6b538c8093da" xsi:nil="true"/>
    <IsNotebookLocked xmlns="c55f11f7-c3cc-4f5e-8bed-6b538c8093da" xsi:nil="true"/>
    <NotebookType xmlns="c55f11f7-c3cc-4f5e-8bed-6b538c8093da" xsi:nil="true"/>
    <CultureName xmlns="c55f11f7-c3cc-4f5e-8bed-6b538c8093da" xsi:nil="true"/>
    <Distribution_Groups xmlns="c55f11f7-c3cc-4f5e-8bed-6b538c8093da" xsi:nil="true"/>
    <Members xmlns="c55f11f7-c3cc-4f5e-8bed-6b538c8093da">
      <UserInfo>
        <DisplayName/>
        <AccountId xsi:nil="true"/>
        <AccountType/>
      </UserInfo>
    </Members>
    <DefaultSectionNames xmlns="c55f11f7-c3cc-4f5e-8bed-6b538c8093da" xsi:nil="true"/>
    <Is_Collaboration_Space_Locked xmlns="c55f11f7-c3cc-4f5e-8bed-6b538c8093da" xsi:nil="true"/>
    <Templates xmlns="c55f11f7-c3cc-4f5e-8bed-6b538c8093da" xsi:nil="true"/>
    <Member_Groups xmlns="c55f11f7-c3cc-4f5e-8bed-6b538c8093da">
      <UserInfo>
        <DisplayName/>
        <AccountId xsi:nil="true"/>
        <AccountType/>
      </UserInfo>
    </Member_Groups>
    <Self_Registration_Enabled xmlns="c55f11f7-c3cc-4f5e-8bed-6b538c8093da" xsi:nil="true"/>
    <AppVersion xmlns="c55f11f7-c3cc-4f5e-8bed-6b538c8093da" xsi:nil="true"/>
    <TeamsChannelId xmlns="c55f11f7-c3cc-4f5e-8bed-6b538c8093da" xsi:nil="true"/>
    <Has_Leaders_Only_SectionGroup xmlns="c55f11f7-c3cc-4f5e-8bed-6b538c8093da" xsi:nil="true"/>
    <Leaders xmlns="c55f11f7-c3cc-4f5e-8bed-6b538c8093da">
      <UserInfo>
        <DisplayName/>
        <AccountId xsi:nil="true"/>
        <AccountType/>
      </UserInfo>
    </Leaders>
    <Math_Settings xmlns="c55f11f7-c3cc-4f5e-8bed-6b538c8093da" xsi:nil="true"/>
    <Invited_Members xmlns="c55f11f7-c3cc-4f5e-8bed-6b538c8093da" xsi:nil="true"/>
  </documentManagement>
</p:properties>
</file>

<file path=customXml/itemProps1.xml><?xml version="1.0" encoding="utf-8"?>
<ds:datastoreItem xmlns:ds="http://schemas.openxmlformats.org/officeDocument/2006/customXml" ds:itemID="{D317108A-A001-4DA0-8AAA-7D73EAC9C13F}"/>
</file>

<file path=customXml/itemProps2.xml><?xml version="1.0" encoding="utf-8"?>
<ds:datastoreItem xmlns:ds="http://schemas.openxmlformats.org/officeDocument/2006/customXml" ds:itemID="{36896251-8723-47FE-9B9E-60BD42F0684B}"/>
</file>

<file path=customXml/itemProps3.xml><?xml version="1.0" encoding="utf-8"?>
<ds:datastoreItem xmlns:ds="http://schemas.openxmlformats.org/officeDocument/2006/customXml" ds:itemID="{642D57EC-9293-4EEC-8E82-E7B25AC262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Neuner, Gregory</dc:creator>
  <cp:keywords/>
  <dc:description/>
  <cp:lastModifiedBy>Neuner, Gregory</cp:lastModifiedBy>
  <cp:revision/>
  <dcterms:created xsi:type="dcterms:W3CDTF">2025-06-03T13:03:03Z</dcterms:created>
  <dcterms:modified xsi:type="dcterms:W3CDTF">2026-04-17T00:26:30Z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0x01010024D6FDF3E57E754BBAF1EDDAC37D7339</vt:lpwstr>
  </property>
</Properties>
</file>